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embeddings/oleObject5.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0" documentId="13_ncr:1_{641ED441-F0DB-E242-BC89-CA73DD712AD4}" xr6:coauthVersionLast="47" xr6:coauthVersionMax="47" xr10:uidLastSave="{00000000-0000-0000-0000-000000000000}"/>
  <bookViews>
    <workbookView xWindow="0" yWindow="0" windowWidth="28800" windowHeight="18000" xr2:uid="{00000000-000D-0000-FFFF-FFFF00000000}"/>
  </bookViews>
  <sheets>
    <sheet name="SUMMARY" sheetId="2" r:id="rId1"/>
    <sheet name="MAIN BUILDING" sheetId="1" r:id="rId2"/>
    <sheet name="ROAD &amp; DRAIN" sheetId="1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3" i="2" l="1"/>
  <c r="G181" i="1"/>
  <c r="G180" i="1"/>
  <c r="G179" i="1"/>
  <c r="G176" i="1"/>
  <c r="G174" i="1"/>
  <c r="G171" i="1"/>
  <c r="G168" i="1"/>
  <c r="G165" i="1"/>
  <c r="G163" i="1"/>
  <c r="G161" i="1"/>
  <c r="G159" i="1"/>
  <c r="G157" i="1"/>
  <c r="G155" i="1"/>
  <c r="G153" i="1"/>
  <c r="G151" i="1"/>
  <c r="G149" i="1"/>
  <c r="G147" i="1"/>
  <c r="G143" i="1"/>
  <c r="G141" i="1"/>
  <c r="G135" i="1"/>
  <c r="G129" i="1"/>
  <c r="G127" i="1"/>
  <c r="G125" i="1"/>
  <c r="G123" i="1"/>
  <c r="G121" i="1"/>
  <c r="G119" i="1"/>
  <c r="G113" i="1"/>
  <c r="G110" i="1"/>
  <c r="G106" i="1"/>
  <c r="G100" i="1"/>
  <c r="G96" i="1"/>
  <c r="G94" i="1"/>
  <c r="G92" i="1"/>
  <c r="G88" i="1"/>
  <c r="G85" i="1"/>
  <c r="G82" i="1"/>
  <c r="G77" i="1"/>
  <c r="G74" i="1"/>
  <c r="G71" i="1"/>
  <c r="G69" i="1"/>
  <c r="G65" i="1"/>
  <c r="G61" i="1"/>
  <c r="G56" i="1"/>
  <c r="G52" i="1"/>
  <c r="G40" i="1"/>
  <c r="G35" i="1"/>
  <c r="G27" i="1"/>
  <c r="G104" i="14"/>
  <c r="G99" i="14"/>
  <c r="G95" i="14"/>
  <c r="G93" i="14"/>
  <c r="G87" i="14"/>
  <c r="G84" i="14"/>
  <c r="G81" i="14"/>
  <c r="G77" i="14"/>
  <c r="G75" i="14"/>
  <c r="G73" i="14"/>
  <c r="G68" i="14"/>
  <c r="G66" i="14"/>
  <c r="G63" i="14"/>
  <c r="G52" i="14"/>
  <c r="G35" i="14"/>
  <c r="G26" i="14"/>
  <c r="G105" i="14" s="1"/>
  <c r="C10" i="2" s="1"/>
  <c r="E30" i="1" l="1"/>
  <c r="G30" i="1" s="1"/>
  <c r="G182" i="1" s="1"/>
  <c r="C8" i="2" s="1"/>
  <c r="C15" i="2" l="1"/>
  <c r="C17" i="2" s="1"/>
</calcChain>
</file>

<file path=xl/sharedStrings.xml><?xml version="1.0" encoding="utf-8"?>
<sst xmlns="http://schemas.openxmlformats.org/spreadsheetml/2006/main" count="703" uniqueCount="273">
  <si>
    <t>DOC NO.</t>
  </si>
  <si>
    <t>BILL OF QUANTITIES FOR CIVIL WORKS</t>
  </si>
  <si>
    <t>SL.NO</t>
  </si>
  <si>
    <t>SECTION</t>
  </si>
  <si>
    <t xml:space="preserve">DESCRIPTION OF WORKS </t>
  </si>
  <si>
    <t>AMOUNT</t>
  </si>
  <si>
    <t>S1</t>
  </si>
  <si>
    <t xml:space="preserve">EARTHWORK </t>
  </si>
  <si>
    <t>S2</t>
  </si>
  <si>
    <t>CONCRETE &amp; FORMWORK</t>
  </si>
  <si>
    <t>S3</t>
  </si>
  <si>
    <t>REINFORCEMENT STEEL WORKS</t>
  </si>
  <si>
    <t>S4</t>
  </si>
  <si>
    <t>MASONRY , PLASTER &amp; POINTING</t>
  </si>
  <si>
    <t>S5</t>
  </si>
  <si>
    <t>FLOORING, DADOING &amp; SKIRTING</t>
  </si>
  <si>
    <t>S6</t>
  </si>
  <si>
    <t xml:space="preserve">JOINERIES </t>
  </si>
  <si>
    <t>S7</t>
  </si>
  <si>
    <t>PAINTING</t>
  </si>
  <si>
    <t>S8</t>
  </si>
  <si>
    <t xml:space="preserve">WATER PROOFING / WEATHERING COARSE &amp; RAIN WATER DOWN TAKE PIPE </t>
  </si>
  <si>
    <t>S9</t>
  </si>
  <si>
    <t>ROAD WORK</t>
  </si>
  <si>
    <t>S10</t>
  </si>
  <si>
    <t xml:space="preserve">MISCELEANEOUS WORKS </t>
  </si>
  <si>
    <t>S11</t>
  </si>
  <si>
    <t xml:space="preserve">PLUMBING AND SANITARY WORKS </t>
  </si>
  <si>
    <t>S12</t>
  </si>
  <si>
    <t>STRUCTURAL STEEL WORKS</t>
  </si>
  <si>
    <t>S13</t>
  </si>
  <si>
    <t>PILING WORK</t>
  </si>
  <si>
    <t>TOTAL OF SECTION 1 TO 13</t>
  </si>
  <si>
    <t xml:space="preserve">SECTION - 1 : EARTHWORK </t>
  </si>
  <si>
    <t>TENDER QTY</t>
  </si>
  <si>
    <t>Sec. No.</t>
  </si>
  <si>
    <t>Item Code</t>
  </si>
  <si>
    <t>UNIT</t>
  </si>
  <si>
    <t>QTY</t>
  </si>
  <si>
    <t>RATE</t>
  </si>
  <si>
    <t>1.02.00</t>
  </si>
  <si>
    <r>
      <t xml:space="preserve">Earth work excavation by mechanical means in foundations for column footings, rafts,trenches , sumps , chambers , drains , equipment foundations and in plinths etc.in ordinary soils including shoring , strutting , dewatering the subsoil water and pumping the same atleast 100mts away from the excavations including backfilling around foundations , basement and plinth with selected excavated earth in 200 mm thick layers, watering, compacting with plate vibrators or Rollers to 150mm thk as specified and as  directed, and disposing the surplus earth with an  intial lead of 500m </t>
    </r>
    <r>
      <rPr>
        <sz val="11"/>
        <color rgb="FFFF0000"/>
        <rFont val="Times New Roman"/>
        <family val="1"/>
      </rPr>
      <t xml:space="preserve"> </t>
    </r>
    <r>
      <rPr>
        <sz val="11"/>
        <rFont val="Times New Roman"/>
        <family val="1"/>
      </rPr>
      <t xml:space="preserve">including spreading,levlling </t>
    </r>
    <r>
      <rPr>
        <sz val="11"/>
        <color theme="1"/>
        <rFont val="Times New Roman"/>
        <family val="1"/>
      </rPr>
      <t>etc. complete.</t>
    </r>
  </si>
  <si>
    <t>1.02.01</t>
  </si>
  <si>
    <t>0.00 m to 3.00mdepth</t>
  </si>
  <si>
    <t>Cum</t>
  </si>
  <si>
    <t>1.02.02</t>
  </si>
  <si>
    <t>3.00m to 6.00m depth</t>
  </si>
  <si>
    <t>1.07.00</t>
  </si>
  <si>
    <r>
      <t xml:space="preserve">Carting away the surplus excavated materials </t>
    </r>
    <r>
      <rPr>
        <b/>
        <sz val="11"/>
        <rFont val="Times New Roman"/>
        <family val="1"/>
      </rPr>
      <t xml:space="preserve">Inside the plant premises </t>
    </r>
    <r>
      <rPr>
        <sz val="11"/>
        <rFont val="Times New Roman"/>
        <family val="1"/>
      </rPr>
      <t>beyond a lead of 500 m by mechanical means, depositting in low level areas or plinths of structures either manually and or mechanically, spreading uniformly, levelling to required slope and length as directed by Site Engineer ,including cost of  labour , transportation hire charges, etc. complete.</t>
    </r>
  </si>
  <si>
    <t>1.07.01</t>
  </si>
  <si>
    <t>Upto a lead of 1 km</t>
  </si>
  <si>
    <t>1.09.00</t>
  </si>
  <si>
    <r>
      <t xml:space="preserve">Supplying &amp; Filling in foundation and  in plinth in layers ( thickness of each layer as confirmed by Client / Consultant ) , each layer Consolidation by flooding with water and Comapaction after drying  by using  plate vibrators / Hand Rollers of 10 T capacity to acheive required compaction of </t>
    </r>
    <r>
      <rPr>
        <b/>
        <sz val="11"/>
        <rFont val="Times New Roman"/>
        <family val="1"/>
      </rPr>
      <t xml:space="preserve"> 95% to 98 % proctor density</t>
    </r>
    <r>
      <rPr>
        <sz val="11"/>
        <color rgb="FFFF0000"/>
        <rFont val="Times New Roman"/>
        <family val="1"/>
      </rPr>
      <t xml:space="preserve"> </t>
    </r>
    <r>
      <rPr>
        <sz val="11"/>
        <color theme="1"/>
        <rFont val="Times New Roman"/>
        <family val="1"/>
      </rPr>
      <t xml:space="preserve"> and as directed by the Consultants ,and finish to given level etc complete.      ( The quoted price shall include necessary field test and submitting reports as required by Consultant / Client ) . </t>
    </r>
  </si>
  <si>
    <t>1.09.01</t>
  </si>
  <si>
    <t xml:space="preserve">Pitsand filling                                                                     </t>
  </si>
  <si>
    <t>QRO</t>
  </si>
  <si>
    <t>1.09.02</t>
  </si>
  <si>
    <t xml:space="preserve">River sand                                  </t>
  </si>
  <si>
    <t>1.09.03</t>
  </si>
  <si>
    <t>Murram or Hill earth filling .</t>
  </si>
  <si>
    <t>1.09.04</t>
  </si>
  <si>
    <t>Gravel filling .</t>
  </si>
  <si>
    <t>1.09.05</t>
  </si>
  <si>
    <t>Quarry dust</t>
  </si>
  <si>
    <t>1.09.06</t>
  </si>
  <si>
    <t>Sand- gravel mix</t>
  </si>
  <si>
    <t>1.09.07</t>
  </si>
  <si>
    <t xml:space="preserve">Yellow Soil </t>
  </si>
  <si>
    <t>1.09.08</t>
  </si>
  <si>
    <t xml:space="preserve">M Sand </t>
  </si>
  <si>
    <t>1.10.00</t>
  </si>
  <si>
    <t xml:space="preserve">Labour for Backfilling in foundation &amp; plinth using selected excavated earth which is kept  beyond 500 m in layers ( thickness of layer as confirmed by Consultant / Client ) each layer Consolidation by flooding with water and Comapaction after drying  by using  plate vibrators / Hand Rollers of 10 T capacity to acheive required compaction of  95% to 98 % proctor density  and as directed by the Consultants ,and finish to given level etc complete.      ( The quoted price shall include necessary field test and submitting reports as required by Consultant / Client ) . </t>
  </si>
  <si>
    <t>1.11.00</t>
  </si>
  <si>
    <t xml:space="preserve">Site Grading ( Cutting &amp; Filling ) by mechanical means as per the drg and as directed by site in Charge / Consultant / Client, in line with specifications as followed for  excavations and filling , to include cost of labour and hire charges towards material handling , etc. complete . ( Qty of cutting  area only will be measured &amp; not filling area ). </t>
  </si>
  <si>
    <t xml:space="preserve">1.13.00 </t>
  </si>
  <si>
    <t xml:space="preserve">Labour for removal and cleaning  of   Bushes / Vegetation  to a root depth from the proposed construction areas  and the same has to be disposed outside the Plant / Factory premises area icluding cost of labour , transportation etc. complete . </t>
  </si>
  <si>
    <t xml:space="preserve">Sqm </t>
  </si>
  <si>
    <t>SECTION - 2 : CONCRETE &amp; FORMWORK</t>
  </si>
  <si>
    <t>02.02.00</t>
  </si>
  <si>
    <r>
      <rPr>
        <b/>
        <sz val="11"/>
        <rFont val="Times New Roman"/>
        <family val="1"/>
      </rPr>
      <t>Providing and laying Plain Cement Concrete in Mud mat</t>
    </r>
    <r>
      <rPr>
        <sz val="11"/>
        <rFont val="Times New Roman"/>
        <family val="1"/>
      </rPr>
      <t xml:space="preserve"> in all foundations, plinths etc. using 40 mm maximum size and downgraded  stone aggregate including form work, compacting , curing, finishing  to  given line and levels etc. complete.</t>
    </r>
  </si>
  <si>
    <t>02.02.01</t>
  </si>
  <si>
    <t>PCC 1:4:8 (M7.5)</t>
  </si>
  <si>
    <t>02.02.02</t>
  </si>
  <si>
    <t>PCC 1:3:6 (M10)</t>
  </si>
  <si>
    <t>02.03.00</t>
  </si>
  <si>
    <r>
      <rPr>
        <b/>
        <sz val="11"/>
        <rFont val="Times New Roman"/>
        <family val="1"/>
      </rPr>
      <t>Providing and laying Plain Cement Concrete in  Leveling coarse</t>
    </r>
    <r>
      <rPr>
        <sz val="11"/>
        <rFont val="Times New Roman"/>
        <family val="1"/>
      </rPr>
      <t xml:space="preserve"> using 40mm maximum size and downgraded  stone aggregate including form work compacting , curing, finishing  to  given line and levels  etc. Complete.</t>
    </r>
  </si>
  <si>
    <t>02.03.01</t>
  </si>
  <si>
    <t>02.03.02</t>
  </si>
  <si>
    <t>02.09.00</t>
  </si>
  <si>
    <r>
      <t xml:space="preserve">Providing  and   laying   reinforcement cement concrete by using </t>
    </r>
    <r>
      <rPr>
        <b/>
        <sz val="11"/>
        <rFont val="Times New Roman"/>
        <family val="1"/>
      </rPr>
      <t>SITE MIX /  AJOX machine</t>
    </r>
    <r>
      <rPr>
        <sz val="11"/>
        <rFont val="Times New Roman"/>
        <family val="1"/>
      </rPr>
      <t xml:space="preserve">  of </t>
    </r>
    <r>
      <rPr>
        <b/>
        <sz val="11"/>
        <rFont val="Times New Roman"/>
        <family val="1"/>
      </rPr>
      <t>M25 Grade</t>
    </r>
    <r>
      <rPr>
        <sz val="11"/>
        <rFont val="Times New Roman"/>
        <family val="1"/>
      </rPr>
      <t xml:space="preserve"> having min Cement Content &amp; Water Cement Ratio as specified in IS 456 -2007 and as per consultant /client approved Design Mix Report,  cement using  OPC 43 / 53 Grade , but without any flyash content per meter cube   using 20mm and down graded machine crushed stone  aggregate for footings, pile caps, columns, rafts, raft beams,  pedestals, kerbs, plinth   beams,  equipment  foundations, wall concrete for drains, trenches, chambers &amp; sumps etc.upto finished floor level including ( Upto FFL ) vibrating, tamping, curing and  rendering  the concrete surfaces if required etc. Complete. (Cost of shuttering  and  reinforcement  will  be measured separately) </t>
    </r>
  </si>
  <si>
    <t>02.10.00</t>
  </si>
  <si>
    <r>
      <t xml:space="preserve"> </t>
    </r>
    <r>
      <rPr>
        <b/>
        <sz val="11"/>
        <rFont val="Times New Roman"/>
        <family val="1"/>
      </rPr>
      <t xml:space="preserve">-Do- as 02.09.00 </t>
    </r>
    <r>
      <rPr>
        <sz val="11"/>
        <rFont val="Times New Roman"/>
        <family val="1"/>
      </rPr>
      <t xml:space="preserve">., but in </t>
    </r>
    <r>
      <rPr>
        <b/>
        <sz val="11"/>
        <rFont val="Times New Roman"/>
        <family val="1"/>
      </rPr>
      <t>Superstructure</t>
    </r>
    <r>
      <rPr>
        <sz val="11"/>
        <rFont val="Times New Roman"/>
        <family val="1"/>
      </rPr>
      <t xml:space="preserve"> in columns, lintels, beams, frames, sunshades, slabs, facia, brackets, drops, bracing, Wall concreting for all works including  providing pockets, cutouts, vibrating, tamping, curing and rendering the concrete surface required etc. complete. (Cost  of  shuttering and reinforcement will be measured separately) </t>
    </r>
  </si>
  <si>
    <t>02.10.01</t>
  </si>
  <si>
    <t xml:space="preserve">0.00m  to +4.50m Lvl </t>
  </si>
  <si>
    <t>02.13.00</t>
  </si>
  <si>
    <r>
      <t xml:space="preserve">Providing and laying in position </t>
    </r>
    <r>
      <rPr>
        <b/>
        <sz val="11"/>
        <rFont val="Times New Roman"/>
        <family val="1"/>
      </rPr>
      <t>READY MIX CONCRETE</t>
    </r>
    <r>
      <rPr>
        <sz val="11"/>
        <rFont val="Times New Roman"/>
        <family val="1"/>
      </rPr>
      <t xml:space="preserve"> of </t>
    </r>
    <r>
      <rPr>
        <b/>
        <sz val="11"/>
        <rFont val="Times New Roman"/>
        <family val="1"/>
      </rPr>
      <t>Specified Grade</t>
    </r>
    <r>
      <rPr>
        <sz val="11"/>
        <rFont val="Times New Roman"/>
        <family val="1"/>
      </rPr>
      <t xml:space="preserve"> at </t>
    </r>
    <r>
      <rPr>
        <b/>
        <sz val="11"/>
        <rFont val="Times New Roman"/>
        <family val="1"/>
      </rPr>
      <t>all Lvls</t>
    </r>
    <r>
      <rPr>
        <sz val="11"/>
        <rFont val="Times New Roman"/>
        <family val="1"/>
      </rPr>
      <t xml:space="preserve"> (design mix report as approved by consultant ) using Ordinary Portland Cement with a minimum Cement Content (Without Fly ash) with water cement ratio as specified ,  use of plasticizer of  approved make and dosage of required grade at all locations and levels, using 20 mm size and down graded  aggregates in all types of works including hire charges for pump and pumping charges to the required locations, machine vibrating, tamping, curing, providing fixtures like fan clamps, beading as specified, charges, conveyance of  RMC from plant to the site or all as required ( excluding cost of reinforcement and fabrication chachrges, centering and shuttering ), getting prior approval on Design Mix Report from Client / Consultant , adoptng Pour Card system  etc., complete as per IS 4926 of 1976 / 1990 at all levels, etc. The Contractor shall include rate towards to conduct Slump test for each transit at site , to provide computerised batch slip alongwith each transit &amp; necessary charges towards curing of newly laid concrete surface to control shrinkage surface cracks. </t>
    </r>
  </si>
  <si>
    <t>02.13.03</t>
  </si>
  <si>
    <t xml:space="preserve">M25 GRADE Concrete </t>
  </si>
  <si>
    <t>02.13.04</t>
  </si>
  <si>
    <t xml:space="preserve">M30 GRADE Concrete </t>
  </si>
  <si>
    <t>02.15.00</t>
  </si>
  <si>
    <t xml:space="preserve">Providing  and  grouting  the pockets and column bases with  Cement concrete of M20 Grade using 6 to 12mm downgraded size chips including Labour,Formwork ,Curing etc., complete  </t>
  </si>
  <si>
    <t>02.16.00</t>
  </si>
  <si>
    <t xml:space="preserve">Providing  and  grouting  the pockets and column bases with Non Shrink Cement Grout of Conbextro GP2 (Fosroc) or equivalent as approved by Consultant / Client , as per the manufacturer guidelines and specification  including necessary formwork , cost of materials , labour , tools and machineries , curing etc., complete. </t>
  </si>
  <si>
    <t>02.20.00</t>
  </si>
  <si>
    <r>
      <rPr>
        <b/>
        <sz val="11"/>
        <rFont val="Times New Roman"/>
        <family val="1"/>
      </rPr>
      <t>Providing and fixing Plywood centering and shuttering</t>
    </r>
    <r>
      <rPr>
        <sz val="11"/>
        <rFont val="Times New Roman"/>
        <family val="1"/>
      </rPr>
      <t xml:space="preserve"> in all foundations and up to finished floor level </t>
    </r>
    <r>
      <rPr>
        <b/>
        <sz val="11"/>
        <rFont val="Times New Roman"/>
        <family val="1"/>
      </rPr>
      <t>(Upto FFL)</t>
    </r>
    <r>
      <rPr>
        <sz val="11"/>
        <rFont val="Times New Roman"/>
        <family val="1"/>
      </rPr>
      <t xml:space="preserve"> for footings,pile caps, raft slab / beams, columns, pedestals, plinthbeams,  drains &amp; trenches, Chambers/ pits,Staircases etc. with necessary strutting,  bracing  propping  etc. Keeping the same in position during   concreting and removal  of  the  same after a specified period etc. Complete. </t>
    </r>
  </si>
  <si>
    <t>Sqm</t>
  </si>
  <si>
    <t>02.21.00</t>
  </si>
  <si>
    <r>
      <rPr>
        <b/>
        <sz val="11"/>
        <rFont val="Times New Roman"/>
        <family val="1"/>
      </rPr>
      <t>Providing  and  fixing  Plywood Centering and Shuttering</t>
    </r>
    <r>
      <rPr>
        <sz val="11"/>
        <rFont val="Times New Roman"/>
        <family val="1"/>
      </rPr>
      <t xml:space="preserve">  in super- structure </t>
    </r>
    <r>
      <rPr>
        <b/>
        <sz val="11"/>
        <rFont val="Times New Roman"/>
        <family val="1"/>
      </rPr>
      <t xml:space="preserve">( above FFL ) </t>
    </r>
    <r>
      <rPr>
        <sz val="11"/>
        <rFont val="Times New Roman"/>
        <family val="1"/>
      </rPr>
      <t xml:space="preserve">in RCC columns, portal  column, Floor slabs /beams,Roof Slab /beams, lintels, sunshades, portal frames,  canopies,facias, kerbs, brackets gutters,Staircases etc.  keeping the same in position during concreting  &amp; removal of the same after a specified period etc. complete. ( Slab shuttering shall be in steel ) . </t>
    </r>
  </si>
  <si>
    <t>02.23.01</t>
  </si>
  <si>
    <t>02.27.00</t>
  </si>
  <si>
    <t>Providing and fixing of foundation pockets in plywood shuttering as to a required size and depth as per the drawing in machinery foundations, keeping the same in position during concreting and removal of the same after a specified period etc., complete</t>
  </si>
  <si>
    <t>02.27.01</t>
  </si>
  <si>
    <t>Up to a depth of 300 mm</t>
  </si>
  <si>
    <t>PART III</t>
  </si>
  <si>
    <t>SECTION - 3 : REINFORCEMENT STEEL WORKS</t>
  </si>
  <si>
    <t>03.01.00</t>
  </si>
  <si>
    <r>
      <rPr>
        <b/>
        <sz val="11"/>
        <color theme="1"/>
        <rFont val="Times New Roman"/>
        <family val="1"/>
      </rPr>
      <t xml:space="preserve">Supplying , Fabrication &amp; Erection </t>
    </r>
    <r>
      <rPr>
        <sz val="11"/>
        <color theme="1"/>
        <rFont val="Times New Roman"/>
        <family val="1"/>
      </rPr>
      <t xml:space="preserve"> in  position at all levels </t>
    </r>
    <r>
      <rPr>
        <b/>
        <sz val="11"/>
        <color theme="1"/>
        <rFont val="Times New Roman"/>
        <family val="1"/>
      </rPr>
      <t>steel reinforcement</t>
    </r>
    <r>
      <rPr>
        <sz val="11"/>
        <color theme="1"/>
        <rFont val="Times New Roman"/>
        <family val="1"/>
      </rPr>
      <t xml:space="preserve">  of approved quality confirming to  IS -1786  for all RCC works including cutting,bending &amp; binding with approved 18 Gauge M.S. annealed  binding wire or by welding if required, with necessary laps,  chairs, supports,  concrete  cover blocks, laps etc. complete including  the cost of binding wire , Labour etc.complete . The rate shall include submission of necessary third part test certificates for supplied lot of steel as per IS &amp; as demanded by Consultant ., etc . Complete .  </t>
    </r>
  </si>
  <si>
    <t>03.01.01</t>
  </si>
  <si>
    <t xml:space="preserve">Fe 415 / Fe 500  - SAIL / VSP (Vizag) / TATA  . </t>
  </si>
  <si>
    <t>MT</t>
  </si>
  <si>
    <t>03.01.02</t>
  </si>
  <si>
    <t xml:space="preserve">Fe 415 / Fe 500  - Any IS approved Brands . </t>
  </si>
  <si>
    <t>SECTION - 4 : MASONRY , PLASTER &amp; POINTING.</t>
  </si>
  <si>
    <t>04.03.00</t>
  </si>
  <si>
    <r>
      <t xml:space="preserve">Providing  and laying </t>
    </r>
    <r>
      <rPr>
        <b/>
        <sz val="11"/>
        <rFont val="Times New Roman"/>
        <family val="1"/>
      </rPr>
      <t xml:space="preserve"> first class Brick Masonry in CM 1:5 </t>
    </r>
    <r>
      <rPr>
        <sz val="11"/>
        <rFont val="Times New Roman"/>
        <family val="1"/>
      </rPr>
      <t xml:space="preserve">in foundations and up to finished  floor lvl  (FFL) level using approved quality Chamber bricks or locally available good quality  burnt  stock  bricks having Min.Compressive Strength of 5 N/Sqmm or 50 Kg /sqcm and as approved  by Consultant / Client including  raking the joints, curing, scaffolding etc.  complete. </t>
    </r>
  </si>
  <si>
    <t>04.04.00</t>
  </si>
  <si>
    <r>
      <t xml:space="preserve">Providing  and laying  </t>
    </r>
    <r>
      <rPr>
        <b/>
        <sz val="11"/>
        <rFont val="Times New Roman"/>
        <family val="1"/>
      </rPr>
      <t xml:space="preserve">first class Brick Masonry in CM 1:5 </t>
    </r>
    <r>
      <rPr>
        <sz val="11"/>
        <rFont val="Times New Roman"/>
        <family val="1"/>
      </rPr>
      <t xml:space="preserve">in Super Structure  </t>
    </r>
    <r>
      <rPr>
        <b/>
        <sz val="11"/>
        <rFont val="Times New Roman"/>
        <family val="1"/>
      </rPr>
      <t xml:space="preserve">(above FFL) </t>
    </r>
    <r>
      <rPr>
        <sz val="11"/>
        <rFont val="Times New Roman"/>
        <family val="1"/>
      </rPr>
      <t xml:space="preserve">level using approved quality Chamber bricks or locally available good quality  burnt  stock  bricks having Min. Compressive Strength of 5 N/Sqmm or 50 Kg /sqcm and as approved  by Consultant / Client including  raking the joints, curing, scaffolding etc.  complete. - </t>
    </r>
  </si>
  <si>
    <t>04.04.01</t>
  </si>
  <si>
    <t>04.07.00</t>
  </si>
  <si>
    <r>
      <t xml:space="preserve">Providing and laying </t>
    </r>
    <r>
      <rPr>
        <b/>
        <sz val="11"/>
        <rFont val="Times New Roman"/>
        <family val="1"/>
      </rPr>
      <t>half brick thick partition ( 115mm thk)</t>
    </r>
    <r>
      <rPr>
        <sz val="11"/>
        <rFont val="Times New Roman"/>
        <family val="1"/>
      </rPr>
      <t xml:space="preserve"> walls in cm 1:4 at all levels using table moulded chamber burnt stock bricks of approved quality WITH 8 MM torsteel at every 4th layer of brick work including scaffolding curing , complete</t>
    </r>
  </si>
  <si>
    <t>04.17.00</t>
  </si>
  <si>
    <t>Prepare the surfaces of all ceiling and sofits of RC surfaces in all floors and plastering in cm 1:3, 12 mm thick finished smooth with trowel and sponge including chipping, hacking, scaffolding curing etc complete</t>
  </si>
  <si>
    <t>04.19.00</t>
  </si>
  <si>
    <t>Prepare the surfaces of all internal walls at all heights and plaster in cm 1:4, 15mm thick, finished smooth with trowel and sponge and providing 6 mm x 6mm recessed  grooves at the junction of all RCC surfaces and brickwork including and scaffolding, curing, etc complete</t>
  </si>
  <si>
    <t>04.20.00</t>
  </si>
  <si>
    <t xml:space="preserve">Prepare   the  surfaces  of all external walls at all heights and plaster in c.m. 1:5,16mm thick finished smooth with wood float,   including   scaffolding  complete. </t>
  </si>
  <si>
    <t xml:space="preserve">SECTION - 5 :  FLOORING, DADOING &amp; SKIRTING . </t>
  </si>
  <si>
    <t>05.01.00</t>
  </si>
  <si>
    <t>Providing and laying Granular Sub-base ( GSB) by providing close graded materails, consisting of Coarse Sand, Stone Dust, Gravel, Crushed Stone or combination thereof depending upon the grading required, mixing by mix in place method the rotator at OMC, carriage of mixed material to work Site, spreading in uniform layers with motor grader on prepared surface and compacting with Vibratory Power Roller to achieve the desired density complete as per Technical Specifications Clase 401. Grading - I (Table - 400-1) Morth Specfication - 401A.</t>
  </si>
  <si>
    <t>05.03.00</t>
  </si>
  <si>
    <r>
      <t xml:space="preserve">Providing  and Laying </t>
    </r>
    <r>
      <rPr>
        <b/>
        <sz val="11"/>
        <rFont val="Times New Roman"/>
        <family val="1"/>
      </rPr>
      <t>"HDPE"</t>
    </r>
    <r>
      <rPr>
        <sz val="11"/>
        <rFont val="Times New Roman"/>
        <family val="1"/>
      </rPr>
      <t xml:space="preserve"> sheet of 150 Microns thk as Moisture Barrier over the PCC levelling coarse  with necessary minimum over lap of 4" wide , to hold water content in overlaid  concrete and to protect moisture ingression from subsurface of flooring , inclusive of necessary materials and labour etc. complete.</t>
    </r>
  </si>
  <si>
    <t>05.05.00</t>
  </si>
  <si>
    <t xml:space="preserve">Prepare the surface of leveling course and lay flooring of various thickness of concrete by using SITE MIX /  AJOX machine  of Specified Grade having min Cement Content &amp; Water Cement Ratio as specified in IS 456 -2007 and as per consultant /client approved Design Mix Report,  cement using  OPC 43 / 53 Grade , but without any flyash content per meter cube   using 20mm and down graded machine crushed stone  aggregateas , reinforcements as per Design Floor Load requirement in both ways and the flooring laid in panels etc. complete including curing, laying in line and levels etc. finishing the top surface smooth By Dewatered vaccum flooring (TRIMEX ) by Fixing of  channels at an specific interval, line and length and finish  the concrete, vibrated with screed vibrator, lay  dewatering matt and remove the  excess water from concrete by using specified devise and finish the  floor by laying rough , medium and smooth power trowels. ( including the cost of shuttering &amp; but reinforcement steel will be measured seperately) .    </t>
  </si>
  <si>
    <t>05.05.04</t>
  </si>
  <si>
    <t>M25 Grade - 100mm thk</t>
  </si>
  <si>
    <t>05.05.05</t>
  </si>
  <si>
    <t>M25 Grade - 150mm thk</t>
  </si>
  <si>
    <t>05.10.00</t>
  </si>
  <si>
    <t>Prepare the surface of leveling course / RC slab and lay  Grano / IPS  concrete flooring of various thickness of M20 Grade using 6mm and down size black granite chips to given lines and levels including laying in alternate panels, finishing the surface smooth to given levels, curing etc., complete at all levels.</t>
  </si>
  <si>
    <t>05.10.01</t>
  </si>
  <si>
    <t>25mm thk</t>
  </si>
  <si>
    <t>05.10.02</t>
  </si>
  <si>
    <t>50mm thk</t>
  </si>
  <si>
    <t>05.10.03</t>
  </si>
  <si>
    <t>75 mm thk</t>
  </si>
  <si>
    <t>05.57.00</t>
  </si>
  <si>
    <r>
      <t xml:space="preserve">Providing &amp; Groove cuting in the Concrete floor / Road to a size of 4 mm X 10 mm at the construction /day / dummy joints and applying </t>
    </r>
    <r>
      <rPr>
        <b/>
        <sz val="11"/>
        <rFont val="Times New Roman"/>
        <family val="1"/>
      </rPr>
      <t>MASTER SEAL NP474 (BASF)</t>
    </r>
    <r>
      <rPr>
        <sz val="11"/>
        <rFont val="Times New Roman"/>
        <family val="1"/>
      </rPr>
      <t xml:space="preserve"> or any </t>
    </r>
    <r>
      <rPr>
        <b/>
        <sz val="11"/>
        <rFont val="Times New Roman"/>
        <family val="1"/>
      </rPr>
      <t>other equivalent make</t>
    </r>
    <r>
      <rPr>
        <sz val="11"/>
        <rFont val="Times New Roman"/>
        <family val="1"/>
      </rPr>
      <t xml:space="preserve"> as approved by consultant / Client, in the joint as specified by manafacturer guidelines and as directed , inclusive of applying  &amp; removing the mask tape after grouting , including all materials , labour etc., complete. </t>
    </r>
  </si>
  <si>
    <t>RM</t>
  </si>
  <si>
    <t>05.58.00</t>
  </si>
  <si>
    <r>
      <t xml:space="preserve">Providing &amp; Groove cutting in the Concrete floor / Road  to a size of 10 mm X 20 mm at the Expansion  joint and applying the </t>
    </r>
    <r>
      <rPr>
        <b/>
        <sz val="11"/>
        <rFont val="Times New Roman"/>
        <family val="1"/>
      </rPr>
      <t xml:space="preserve">MASTER SEAL NP474 (BASF) </t>
    </r>
    <r>
      <rPr>
        <sz val="11"/>
        <rFont val="Times New Roman"/>
        <family val="1"/>
      </rPr>
      <t xml:space="preserve">or </t>
    </r>
    <r>
      <rPr>
        <b/>
        <sz val="11"/>
        <rFont val="Times New Roman"/>
        <family val="1"/>
      </rPr>
      <t xml:space="preserve">any other equivalent make </t>
    </r>
    <r>
      <rPr>
        <sz val="11"/>
        <rFont val="Times New Roman"/>
        <family val="1"/>
      </rPr>
      <t xml:space="preserve">as approved by Consultant / client ,  in joint as specified by manafacturer guidelines and directed , inclusive of applying and removing the mask tape after grouting , including all materials , labour etc. complete . </t>
    </r>
  </si>
  <si>
    <t>SECTION - 6: JOINERIES</t>
  </si>
  <si>
    <t>06.75.00</t>
  </si>
  <si>
    <r>
      <t xml:space="preserve">Providing and fixing of </t>
    </r>
    <r>
      <rPr>
        <b/>
        <sz val="11"/>
        <color theme="1"/>
        <rFont val="Times New Roman"/>
        <family val="1"/>
      </rPr>
      <t xml:space="preserve">Gear Operated  Rolling Shutters of partly rolling grill </t>
    </r>
    <r>
      <rPr>
        <sz val="11"/>
        <color theme="1"/>
        <rFont val="Times New Roman"/>
        <family val="1"/>
      </rPr>
      <t>of approved make for clear openings of sizes as shown in the drawing and as directed using 18 guage MS sheets, with accessories like side guides, side brackets, top suspension shafts, ball bearings, locking arrangements from both sides, MS hoodcover etc, including a coat and two coats of synthetic enamel paint of approved make and shade etc complete</t>
    </r>
  </si>
  <si>
    <t>SECTION - 7: PAINTING</t>
  </si>
  <si>
    <t>7.01.00</t>
  </si>
  <si>
    <r>
      <t xml:space="preserve">Prepare the surfaces of </t>
    </r>
    <r>
      <rPr>
        <b/>
        <sz val="11"/>
        <rFont val="Times New Roman"/>
        <family val="1"/>
      </rPr>
      <t>Ceiling</t>
    </r>
    <r>
      <rPr>
        <sz val="11"/>
        <rFont val="Times New Roman"/>
        <family val="1"/>
      </rPr>
      <t xml:space="preserve"> at all heights and Sofits of RCC surfaces and apply 2 Coats of White Cement of approved Brand </t>
    </r>
    <r>
      <rPr>
        <b/>
        <sz val="11"/>
        <rFont val="Times New Roman"/>
        <family val="1"/>
      </rPr>
      <t xml:space="preserve">"JK Birla White" or any other Equivalent as approved by Consultant / Client, over a coat of primer </t>
    </r>
    <r>
      <rPr>
        <sz val="11"/>
        <rFont val="Times New Roman"/>
        <family val="1"/>
      </rPr>
      <t xml:space="preserve"> including,  Scaffolding, Curing etc. complete</t>
    </r>
  </si>
  <si>
    <t>7.03.00</t>
  </si>
  <si>
    <r>
      <t xml:space="preserve">Prepare the surfaces of all </t>
    </r>
    <r>
      <rPr>
        <b/>
        <sz val="11"/>
        <rFont val="Times New Roman"/>
        <family val="1"/>
      </rPr>
      <t>Internal</t>
    </r>
    <r>
      <rPr>
        <sz val="11"/>
        <rFont val="Times New Roman"/>
        <family val="1"/>
      </rPr>
      <t xml:space="preserve"> wall at all heights and apply 2 coats of Cement paint of approved make and shade over a coat of primer including Scaffolding,curing  etc. complete. </t>
    </r>
    <r>
      <rPr>
        <b/>
        <sz val="11"/>
        <rFont val="Times New Roman"/>
        <family val="1"/>
      </rPr>
      <t>("Supercem or Duracem")</t>
    </r>
  </si>
  <si>
    <t>7.04.00</t>
  </si>
  <si>
    <r>
      <t xml:space="preserve">Prepare the surfaces of all </t>
    </r>
    <r>
      <rPr>
        <b/>
        <sz val="11"/>
        <rFont val="Times New Roman"/>
        <family val="1"/>
      </rPr>
      <t xml:space="preserve">External </t>
    </r>
    <r>
      <rPr>
        <sz val="11"/>
        <rFont val="Times New Roman"/>
        <family val="1"/>
      </rPr>
      <t xml:space="preserve">wall at all heights and  apply 2 coats of Cement paint of approved make and shade over a coat of primer, including Scaffolding, Curing etc. complete </t>
    </r>
    <r>
      <rPr>
        <b/>
        <sz val="11"/>
        <rFont val="Times New Roman"/>
        <family val="1"/>
      </rPr>
      <t xml:space="preserve"> ("Supercem or Duracem")</t>
    </r>
  </si>
  <si>
    <t>SECTION -10 : MISCELEANEOUS WORKS .</t>
  </si>
  <si>
    <t>10.24.00</t>
  </si>
  <si>
    <t xml:space="preserve">Supplying , fabrication &amp; Fixing  of anchor / foundation bolts of given diameter and length in position using templates  in pedestals / columns / Equipment foundations concreting works using Total station Survey equipment in line and levels as per the drg , welding the bolt with reinforcement rods to maintain verticality , check the same  before &amp; after the concreting , apply greeace for the threaded lengths of bolts and protect the same by polythene cover etc complete. </t>
  </si>
  <si>
    <t>Kg</t>
  </si>
  <si>
    <t>10.33.00</t>
  </si>
  <si>
    <r>
      <rPr>
        <b/>
        <sz val="11"/>
        <rFont val="Times New Roman"/>
        <family val="1"/>
      </rPr>
      <t>Dismantling and breaking of RCC concrete Upto FFL</t>
    </r>
    <r>
      <rPr>
        <sz val="11"/>
        <rFont val="Times New Roman"/>
        <family val="1"/>
      </rPr>
      <t xml:space="preserve"> including  necessary excavation / back filling as per site engineers  direction, without disturbing the  adjacent  structure and depositing the debris with  lead of 1 KM. including  removing the salvagable material, and if necessary  weighing  the reinforcement  rod  in  the weigh bridge and placing it in the stock yard. </t>
    </r>
  </si>
  <si>
    <t>10.34.00</t>
  </si>
  <si>
    <r>
      <rPr>
        <b/>
        <sz val="11"/>
        <rFont val="Times New Roman"/>
        <family val="1"/>
      </rPr>
      <t>Dismantling and breaking of RCC concrete Above FFL</t>
    </r>
    <r>
      <rPr>
        <sz val="11"/>
        <rFont val="Times New Roman"/>
        <family val="1"/>
      </rPr>
      <t xml:space="preserve"> including  necessary Staging &amp; Scaffolding as specified and as directed by Consultant / Client , without disturbing the  adjacent  structure and depositing the debris with  lead of 1 KM. including  removing the salvagable material, and if necessary  weighing  the reinforcement  rod  in  the weigh bridge and placing it in the stock yard. </t>
    </r>
  </si>
  <si>
    <t>10.35.00</t>
  </si>
  <si>
    <r>
      <rPr>
        <b/>
        <sz val="11"/>
        <rFont val="Times New Roman"/>
        <family val="1"/>
      </rPr>
      <t>Dismantling &amp; breaking of Brick / Rubble /Block  masonry</t>
    </r>
    <r>
      <rPr>
        <sz val="11"/>
        <rFont val="Times New Roman"/>
        <family val="1"/>
      </rPr>
      <t xml:space="preserve">  at  any  levels as specified and as directed and without disturbing the  adjacent  structure and depositing the debris with  lead of 1 KM. including  removing the salvagable material, necessary Scaffolding/Stage work etc.  </t>
    </r>
  </si>
  <si>
    <t>10.36.00</t>
  </si>
  <si>
    <r>
      <rPr>
        <b/>
        <sz val="11"/>
        <rFont val="Times New Roman"/>
        <family val="1"/>
      </rPr>
      <t>Dismantling &amp; breaking of Plain Cement Concrete works</t>
    </r>
    <r>
      <rPr>
        <sz val="11"/>
        <rFont val="Times New Roman"/>
        <family val="1"/>
      </rPr>
      <t xml:space="preserve">  at  any  levels as specified and as directed and without disturbing the  adjacent  structure and depositing the debris with  lead of 1 KM. including  removing the salvagable material, necessary Scaffolding/Stage work etc.  </t>
    </r>
  </si>
  <si>
    <t>10.15.00</t>
  </si>
  <si>
    <t xml:space="preserve">Supplying , fabrication &amp; Fixing of MS Insert plates/Edge angles in reinforced concrete works  with necessary holdfasts, to given line level as per the drg and as directed , Including materials, consumables , labour etc. complete. </t>
  </si>
  <si>
    <t>TOTAL  COST OF SECTIONS 1 TO 13</t>
  </si>
  <si>
    <t>Nos</t>
  </si>
  <si>
    <t xml:space="preserve">(+) 0.00m  to +4.50m Lvl </t>
  </si>
  <si>
    <t>11.26.00</t>
  </si>
  <si>
    <t>Supplying and fixing Precast Concrete Manhole cover with necessary RCC frame including fixing in position level etc. complete. (SFRC)</t>
  </si>
  <si>
    <t>11.26.01</t>
  </si>
  <si>
    <t>600 mm x 600 mm ( Medium duty)</t>
  </si>
  <si>
    <t>11.26.02</t>
  </si>
  <si>
    <t>600 mm x 600 mm ( Heavy Duty)</t>
  </si>
  <si>
    <t xml:space="preserve">PROJECT NO: </t>
  </si>
  <si>
    <t>REV:</t>
  </si>
  <si>
    <t>DOC NO:</t>
  </si>
  <si>
    <t>SUMMARY</t>
  </si>
  <si>
    <t>BUILDING DESCRIPTION</t>
  </si>
  <si>
    <t>TOTAL</t>
  </si>
  <si>
    <t xml:space="preserve">GRAND TOTAL  INCLUDING  TAX </t>
  </si>
  <si>
    <t xml:space="preserve">TAX STRUCTURE:  GST 18% </t>
  </si>
  <si>
    <t>SECTION -9 : ROAD WORKS</t>
  </si>
  <si>
    <t>09.01.00</t>
  </si>
  <si>
    <r>
      <rPr>
        <b/>
        <sz val="11"/>
        <rFont val="Times New Roman"/>
        <family val="1"/>
      </rPr>
      <t>Granular Sub Base :</t>
    </r>
    <r>
      <rPr>
        <sz val="11"/>
        <rFont val="Times New Roman"/>
        <family val="1"/>
      </rPr>
      <t xml:space="preserve"> Providing and laying Granular Sub Base (GSB) conforming to Grading- VI of Table 400-1 of compacted thickness of maximum 150mm with specified graded stone metal and sand mixed in place and  laid  with mechanical means spreading  with motor grader and compacting with vibratory roller having minimum 80-100 KN static  weight  to achieve  desired density of 98% of MDD (IS 2720 part-8). The strength of each GSB layer shall be evaluated by conducting CBR (IS 2720 part-16 &amp; 31) or plate load test using 750mm dia. plate, (IS 9214) for obtaining equivalent CBR value @ one test per 3000Sq.m compacted surface area as per the grading, including all material, labour, machinery  with all leads &amp; lifts  etc. complete as per drawing &amp; as directed. (Clause 401 of MORTH)</t>
    </r>
  </si>
  <si>
    <t>09.02.00</t>
  </si>
  <si>
    <r>
      <rPr>
        <b/>
        <sz val="11"/>
        <rFont val="Times New Roman"/>
        <family val="1"/>
      </rPr>
      <t xml:space="preserve">Wet Mix Macadam </t>
    </r>
    <r>
      <rPr>
        <sz val="11"/>
        <rFont val="Times New Roman"/>
        <family val="1"/>
      </rPr>
      <t xml:space="preserve">: Providing, laying, spreading and compacting graded HBG crushed stone aggregate  to </t>
    </r>
    <r>
      <rPr>
        <b/>
        <sz val="11"/>
        <rFont val="Times New Roman"/>
        <family val="1"/>
      </rPr>
      <t>Wet  Mix  macadam</t>
    </r>
    <r>
      <rPr>
        <sz val="11"/>
        <rFont val="Times New Roman"/>
        <family val="1"/>
      </rPr>
      <t xml:space="preserve"> 100mm thick  specification including  cost  ,of all materials and including  premixing the materials  with  water  at OMC in Mechanical  mix plant  carriage of mixed  material by  tipper  to site ,laying in uniform  layers with manually in base  courses  on well prepared surface  and compacting with Vibratory roller to achieve  the desired  density etc., as directed by the engineer -in -charge and as per MORTH specification  No. 406,Table 400-11 (Two layers)
</t>
    </r>
  </si>
  <si>
    <t>09.15.00</t>
  </si>
  <si>
    <r>
      <t xml:space="preserve">Providing and laying approved </t>
    </r>
    <r>
      <rPr>
        <b/>
        <sz val="11"/>
        <rFont val="Times New Roman"/>
        <family val="1"/>
      </rPr>
      <t>NP2 Class RCC Precast Pipe</t>
    </r>
    <r>
      <rPr>
        <sz val="11"/>
        <rFont val="Times New Roman"/>
        <family val="1"/>
      </rPr>
      <t xml:space="preserve"> to the following diameters, to required line, gradient, the works include all machinery to lay the pipe, jointing system of points, grout treatment to joints or other manufacturer recommended joint system, testing of gradient, the works shall be complete as per specification, drawing and as directed.</t>
    </r>
  </si>
  <si>
    <t>09.15.03</t>
  </si>
  <si>
    <t>450 mm dia</t>
  </si>
  <si>
    <t>09.14.00</t>
  </si>
  <si>
    <t>Providing and fixing RCC kerbstone with Concrete Grade of M20 in following sizes including making , mould, casting, finishing, stacking,  shifting erection, alignment, filling mortar in joints, curing etc, finishing with 2 coats of enamel paint with primer of approved shade etc complete.</t>
  </si>
  <si>
    <t>09.14.01</t>
  </si>
  <si>
    <t>450 x 500 x 150 mm thick</t>
  </si>
  <si>
    <t>ROAD &amp; DRAIN</t>
  </si>
  <si>
    <t>DATE:</t>
  </si>
  <si>
    <t>CONSULTANT: PK ASSOCIATES, CHENNAI, BHARUCH.</t>
  </si>
  <si>
    <t>REV:0</t>
  </si>
  <si>
    <t>CLIENT: M/s. JTEKT INDIA LTD.,SRIPERUMBUDUR CHENNAI.</t>
  </si>
  <si>
    <t>PROJECT: PROPOSED PLANT II EXPANSION- ROAD &amp; DRAIN WORKS</t>
  </si>
  <si>
    <t>05.06.00</t>
  </si>
  <si>
    <t xml:space="preserve">Prepare the surface of leveling course and lay flooring of various thickness of concrete by using SITE MIX /  AJOX machine  of Specified Grade having min Cement Content &amp; Water Cement Ratio as specified in IS 456 -2007 and as per consultant /client approved Design Mix Report,  cement using  OPC 43 / 53 Grade , but without any flyash content per meter cube   using 20mm and down graded machine crushed stone  aggregateas , reinforcements as per Design Floor Load requirement in both ways and the flooring laid in panels etc. complete including curing, laying in line and levels etc. finishing  the  floor only  by power trowel finish ( rough , medium and smooth), including the cost of shuttering &amp; but reinforcement steel will be measured seperately) .    </t>
  </si>
  <si>
    <t>05.06.04</t>
  </si>
  <si>
    <t>05.06.05</t>
  </si>
  <si>
    <t>R0</t>
  </si>
  <si>
    <t>MAIN BUILDING</t>
  </si>
  <si>
    <t>06.67.00</t>
  </si>
  <si>
    <r>
      <t xml:space="preserve">Supplying and fixing " Agew " or equivalent make  </t>
    </r>
    <r>
      <rPr>
        <b/>
        <sz val="11"/>
        <rFont val="Times New Roman"/>
        <family val="1"/>
      </rPr>
      <t>Steel "N" Type  Glazed Ventilator</t>
    </r>
    <r>
      <rPr>
        <sz val="11"/>
        <rFont val="Times New Roman"/>
        <family val="1"/>
      </rPr>
      <t xml:space="preserve"> using standard sections for frame work with standard overlap, the glazing done with standard overlap, glacier putty including providing 10 guage 25 mm x 25 mm mesh between glazings frame, necessary glazing pins MS hold fasts, one coat of anti-corrosive zinc chromate red oxide primer, two coats of synthetic enamel paint of  approved make and shade etc complete</t>
    </r>
  </si>
  <si>
    <t>06.26.00</t>
  </si>
  <si>
    <r>
      <rPr>
        <b/>
        <sz val="11"/>
        <rFont val="Times New Roman"/>
        <family val="1"/>
      </rPr>
      <t xml:space="preserve">Natural Anodised Aluminium Doors with with Pre painted Bison / Calcium Silicate Board 12mm thk :                                     </t>
    </r>
    <r>
      <rPr>
        <sz val="11"/>
        <rFont val="Times New Roman"/>
        <family val="1"/>
      </rPr>
      <t xml:space="preserve">                                          Supply, fabricating and fixing natural anodised aluminium 10 to 15 microns single Leaf/Double leaf door made out of section No.1 9221 ( 1.975 kg/rm ) as door  outer frame and 9241 ( 1.418 kg /r m ) 9239(1.365kg/rm)  as door verticle 9200 (( 1.974 kg / rm ) as door bottom top and bottom 9240 ( 1.594 kg /rm  ) as door middle 80 mm x 44.5 mm x 2 mm section for door top with all necessary fittings like heavy duty hinges, locks, top and bottom 9240 ( 1.594 kg /rm  ) as door middle 80mm x 44.45 mm x 2 mm section for door top with all necessary fittings like heavy duty hinges, locks, tower bolts, handles, rubber gaskets with 5 mm thick float glass at top of door shutter and 12 mm pre painted Bison / Calcium Silicate board etc complete.</t>
    </r>
  </si>
  <si>
    <t>06.04.00</t>
  </si>
  <si>
    <r>
      <rPr>
        <b/>
        <sz val="11"/>
        <rFont val="Times New Roman"/>
        <family val="1"/>
      </rPr>
      <t>Natural Anodised Aluminium Three track sliding windows:</t>
    </r>
    <r>
      <rPr>
        <sz val="11"/>
        <rFont val="Times New Roman"/>
        <family val="1"/>
      </rPr>
      <t xml:space="preserve">                                                    Supplying, fabricating and fixing anodised (10 microns) three track sliding windows made out of Indal sections 9140(1.637 kg/Rm) for bottom gutter, 4098 (1.066kg/m) for side frames and 9777(0.493 kg/m) 9778(0.632kg/m) for shutter side frames and 3994(0.38 kg/m) for shutter bottom frame and top frame with all necessary fittings, like wheels, rubber gasket, locks and top guide with 4 mm thick float glass etc complete</t>
    </r>
  </si>
  <si>
    <t>10.71.00</t>
  </si>
  <si>
    <r>
      <t xml:space="preserve">Labour for </t>
    </r>
    <r>
      <rPr>
        <b/>
        <sz val="11"/>
        <color theme="1"/>
        <rFont val="Times New Roman"/>
        <family val="1"/>
      </rPr>
      <t>Removal of</t>
    </r>
    <r>
      <rPr>
        <sz val="11"/>
        <color theme="1"/>
        <rFont val="Times New Roman"/>
        <family val="1"/>
      </rPr>
      <t xml:space="preserve"> GSB layer of thickness not exceeding 300 mm from Existing  Electrical transformer areas or Other specified areas , and stock the materials  as directed including necessary labour etc. Complete. </t>
    </r>
  </si>
  <si>
    <t>10.09.00</t>
  </si>
  <si>
    <r>
      <t>Supplying and fixing  "</t>
    </r>
    <r>
      <rPr>
        <b/>
        <sz val="11"/>
        <rFont val="Times New Roman"/>
        <family val="1"/>
      </rPr>
      <t>PVC</t>
    </r>
    <r>
      <rPr>
        <sz val="11"/>
        <rFont val="Times New Roman"/>
        <family val="1"/>
      </rPr>
      <t xml:space="preserve"> </t>
    </r>
    <r>
      <rPr>
        <b/>
        <sz val="11"/>
        <rFont val="Times New Roman"/>
        <family val="1"/>
      </rPr>
      <t>Chainlink fencing"</t>
    </r>
    <r>
      <rPr>
        <sz val="11"/>
        <rFont val="Times New Roman"/>
        <family val="1"/>
      </rPr>
      <t xml:space="preserve">  tied to the </t>
    </r>
    <r>
      <rPr>
        <b/>
        <sz val="11"/>
        <rFont val="Times New Roman"/>
        <family val="1"/>
      </rPr>
      <t xml:space="preserve">steel post ( ISA 75X75X8) spaced @ every 2400mm c/c , </t>
    </r>
    <r>
      <rPr>
        <sz val="11"/>
        <rFont val="Times New Roman"/>
        <family val="1"/>
      </rPr>
      <t xml:space="preserve"> using 16 gauge binding wire @ 200mm c/c interval and two cross diagonals between posts , ht of post is 1800 mm ht, vertical / strut post painting with 2 coats of Enamel paint over a primer coat of approved make , neat finishing to line and level etc. complete</t>
    </r>
  </si>
  <si>
    <t>10.70.00</t>
  </si>
  <si>
    <r>
      <t xml:space="preserve">Supply and </t>
    </r>
    <r>
      <rPr>
        <b/>
        <sz val="11"/>
        <color theme="1"/>
        <rFont val="Times New Roman"/>
        <family val="1"/>
      </rPr>
      <t>Laying of WBM Railway Standard Metal filling</t>
    </r>
    <r>
      <rPr>
        <sz val="11"/>
        <color theme="1"/>
        <rFont val="Times New Roman"/>
        <family val="1"/>
      </rPr>
      <t xml:space="preserve"> from Electrical yard or in some other areas of thickness not exceeding 150mm as pointed and as directed  clearing the same at work site to do necessary segreation  and fill the same to a required lvl and areas as specified and as directed, etc. complete .                              </t>
    </r>
  </si>
  <si>
    <t>06.69.00</t>
  </si>
  <si>
    <r>
      <t xml:space="preserve">Supply , fabrication and fixing of </t>
    </r>
    <r>
      <rPr>
        <b/>
        <sz val="11"/>
        <rFont val="Times New Roman"/>
        <family val="1"/>
      </rPr>
      <t xml:space="preserve">MS weld mesh Openable Door / Gate </t>
    </r>
    <r>
      <rPr>
        <sz val="11"/>
        <rFont val="Times New Roman"/>
        <family val="1"/>
      </rPr>
      <t xml:space="preserve">using  approved make of hot rolled steel angles for outer frames , shutter frames &amp; mullions , flats for stiffners , 50 sq weld mesh  of 3mm thk  as per the drg and as directed  including a coat of anti-corrosive zinc chromate primer and two coats of synthetic enamel paint of approved make and shade , materials , labours , consumables,  etc complete .  </t>
    </r>
  </si>
  <si>
    <t xml:space="preserve">Kg </t>
  </si>
  <si>
    <t>10.04.00</t>
  </si>
  <si>
    <r>
      <t xml:space="preserve">Providing and fixing </t>
    </r>
    <r>
      <rPr>
        <b/>
        <sz val="11"/>
        <rFont val="Times New Roman"/>
        <family val="1"/>
      </rPr>
      <t xml:space="preserve">"PVC Rungs" </t>
    </r>
    <r>
      <rPr>
        <sz val="11"/>
        <rFont val="Times New Roman"/>
        <family val="1"/>
      </rPr>
      <t>as per the drawings and or as directed by Engineer in charge, fixing in position in line and levels etc complete</t>
    </r>
  </si>
  <si>
    <t>No's</t>
  </si>
  <si>
    <t>7.07.00</t>
  </si>
  <si>
    <r>
      <rPr>
        <b/>
        <sz val="11"/>
        <rFont val="Times New Roman"/>
        <family val="1"/>
      </rPr>
      <t>Emulsion Painting for  Internal Walls : (With Putty)             Surface Preparation</t>
    </r>
    <r>
      <rPr>
        <sz val="11"/>
        <rFont val="Times New Roman"/>
        <family val="1"/>
      </rPr>
      <t xml:space="preserve"> : Remove all the foreign matters such as Cement plaster splash, oil stains, grease stains, mosaic / marble  polishing, white cement etc. thoroughly scrapping by use of blade, Emery stone or Emery sheets.  Use mild solvents in case Grease or oil stains are hard.  Fill up the crevices with Cement or POP. Make sure that the corners are properly plastering in line and levels are correct.                    </t>
    </r>
    <r>
      <rPr>
        <b/>
        <sz val="11"/>
        <rFont val="Times New Roman"/>
        <family val="1"/>
      </rPr>
      <t xml:space="preserve">Application of Base Putty : </t>
    </r>
    <r>
      <rPr>
        <sz val="11"/>
        <rFont val="Times New Roman"/>
        <family val="1"/>
      </rPr>
      <t xml:space="preserve">Base Putty of approved make is in paste form and only a small quantity or potable grade water has to be mixed so as to get a  workable mix . The material is applied by using a metal trowel with handle.  The First coat will be approximately 1.0 to 1.5 mm and it will cover all the troughs on the surface.  After drying, water Emery sheet is applied to remove excess material and overlapping joints.  The surface is dusted completely. The Second coat is applied by using a metal trowel with handle and the thickness will vary from 0.5 to 1.5 mm depending on the undulations on the surface.  This will also cover the hills on the surface.  After drying, water overlapping joints.  The surface is dusted completely.                         </t>
    </r>
    <r>
      <rPr>
        <b/>
        <sz val="11"/>
        <rFont val="Times New Roman"/>
        <family val="1"/>
      </rPr>
      <t xml:space="preserve">Finishing Putty :                                                                                               </t>
    </r>
    <r>
      <rPr>
        <sz val="11"/>
        <rFont val="Times New Roman"/>
        <family val="1"/>
      </rPr>
      <t xml:space="preserve">One coat of water base primer is applied by brush. This to  will help in identifying the areas where touch-up putty has  been applied to get a level finish.  Putty is applied with a small spatula or putty blade to  correct the surface, wherever required.  After drying water  emery sheet is applied to remove excess material and overlapping joints.  The surface is dusted completely.One coat of  Ultra smooth fnishing putty is  applied as a thick coat of 0.5 mm thick by using a metal trowel on the entire surface.  After drying water emery sheet is applied to remove excess material and overlapping joints.                        </t>
    </r>
    <r>
      <rPr>
        <b/>
        <sz val="11"/>
        <rFont val="Times New Roman"/>
        <family val="1"/>
      </rPr>
      <t xml:space="preserve">Finishing coats:    </t>
    </r>
    <r>
      <rPr>
        <sz val="11"/>
        <rFont val="Times New Roman"/>
        <family val="1"/>
      </rPr>
      <t xml:space="preserve">First coat of premium emulsionof ICI Velvet touche or Asian Royale make is applied by brush to cover the entire surface.  Final coat after all other agencies work is completed, just before occupation the premium emulsion of ICI venvelt touch or Asian Royale make is applied by Roller as required to get an even finish.                               </t>
    </r>
  </si>
  <si>
    <t>7.09.00</t>
  </si>
  <si>
    <t>Emulsion Painting for External Walls : Removing the loose particles over the exterior plastering,  levelling the undilated surfaces etc using mosaic stone and supply and apply two coats of exterior grade  white cement putty ( for example - BIRLA WHITE WALL CARE (OR) any approved brand ) apply one coat of white primer of exterior grade, against sanding and levelling the undulations , finally two coats of ASIAN APEX (or) DULEX weather shield exterior grade  emulsion paint complete</t>
  </si>
  <si>
    <t>10.23.00</t>
  </si>
  <si>
    <t>Supplying &amp; Fixing of MS Chequred plates (6mm thk ) for cable trench cover as per the drg and as directed to given line &amp; level,including Enamel paint of approved make and shade including coat of primer &amp; 2 coats of  finish paint , consumables , labour etc , complete .</t>
  </si>
  <si>
    <t>10.28.00</t>
  </si>
  <si>
    <r>
      <t xml:space="preserve">Providing and fixing </t>
    </r>
    <r>
      <rPr>
        <b/>
        <sz val="11"/>
        <rFont val="Times New Roman"/>
        <family val="1"/>
      </rPr>
      <t>RCC Precast slab</t>
    </r>
    <r>
      <rPr>
        <sz val="11"/>
        <rFont val="Times New Roman"/>
        <family val="1"/>
      </rPr>
      <t xml:space="preserve"> of specified sizes and thickness as per the drg and as directed using M20 Grade Concrete including making platform, moulds, reinforcing the same with reinforcement of specified dia and spacing bothways , Casting, Finishing,Curing , Shifting, Erection, Alignment and Pointing the joints with CM 1:3  mortar with line and levels including curing etc. complete . ( Reinf.steel will be measured seperately ) </t>
    </r>
  </si>
  <si>
    <t>10.28.01</t>
  </si>
  <si>
    <t>50 mm Thk</t>
  </si>
  <si>
    <t>DT : 12.06.2024</t>
  </si>
  <si>
    <t>SECTION - 12 :  STRUCTURAL STEEL WORKS</t>
  </si>
  <si>
    <t>12.01.00</t>
  </si>
  <si>
    <r>
      <rPr>
        <b/>
        <sz val="11"/>
        <rFont val="Times New Roman"/>
        <family val="1"/>
      </rPr>
      <t>Supplying , Fabricating &amp; Erection</t>
    </r>
    <r>
      <rPr>
        <sz val="11"/>
        <rFont val="Times New Roman"/>
        <family val="1"/>
      </rPr>
      <t xml:space="preserve"> by bolting/ welding at site or shop using </t>
    </r>
    <r>
      <rPr>
        <b/>
        <sz val="11"/>
        <rFont val="Times New Roman"/>
        <family val="1"/>
      </rPr>
      <t>hot rolled sections</t>
    </r>
    <r>
      <rPr>
        <sz val="11"/>
        <rFont val="Times New Roman"/>
        <family val="1"/>
      </rPr>
      <t xml:space="preserve"> of E250 Grade of approved make  confirming to </t>
    </r>
    <r>
      <rPr>
        <b/>
        <sz val="11"/>
        <color rgb="FFFF0000"/>
        <rFont val="Times New Roman"/>
        <family val="1"/>
      </rPr>
      <t>IS - 2062</t>
    </r>
    <r>
      <rPr>
        <sz val="11"/>
        <color rgb="FFFF0000"/>
        <rFont val="Times New Roman"/>
        <family val="1"/>
      </rPr>
      <t xml:space="preserve"> ,</t>
    </r>
    <r>
      <rPr>
        <sz val="11"/>
        <rFont val="Times New Roman"/>
        <family val="1"/>
      </rPr>
      <t xml:space="preserve"> in position at all heights as per drg and as specified for all structural steel works in column, platforms,  roof trusses, lattices, rakers, bracers ,purlins , runners, structs, rain water gutter supports ,Staircases etc  including necessary washers, taper plates, permanent and site connection bolts etc as required and including all materials ,labour , comsumables and hire charges for machineries , tools and tackles. ( No extra will be paid for welding weights and bolts weight which shall be included in the rate ) </t>
    </r>
  </si>
  <si>
    <t>12.45.00</t>
  </si>
  <si>
    <r>
      <rPr>
        <b/>
        <sz val="11"/>
        <rFont val="Times New Roman"/>
        <family val="1"/>
      </rPr>
      <t>Supplying &amp; Painting of all Structural Works</t>
    </r>
    <r>
      <rPr>
        <sz val="11"/>
        <rFont val="Times New Roman"/>
        <family val="1"/>
      </rPr>
      <t xml:space="preserve"> with a coat of anti-corrosive</t>
    </r>
    <r>
      <rPr>
        <b/>
        <sz val="11"/>
        <rFont val="Times New Roman"/>
        <family val="1"/>
      </rPr>
      <t xml:space="preserve"> Zinc Chromate Primer</t>
    </r>
    <r>
      <rPr>
        <sz val="11"/>
        <rFont val="Times New Roman"/>
        <family val="1"/>
      </rPr>
      <t xml:space="preserve"> and finish paints of  two coats of </t>
    </r>
    <r>
      <rPr>
        <b/>
        <sz val="11"/>
        <rFont val="Times New Roman"/>
        <family val="1"/>
      </rPr>
      <t>Synthetic Enamel Paint</t>
    </r>
    <r>
      <rPr>
        <sz val="11"/>
        <rFont val="Times New Roman"/>
        <family val="1"/>
      </rPr>
      <t xml:space="preserve"> of approved make and shade , total DFT -100 micron ( including cost of  paint and primer ) </t>
    </r>
  </si>
  <si>
    <t>10.52.00</t>
  </si>
  <si>
    <r>
      <t xml:space="preserve">Labour Charges towards </t>
    </r>
    <r>
      <rPr>
        <b/>
        <sz val="11"/>
        <rFont val="Times New Roman"/>
        <family val="1"/>
      </rPr>
      <t>"Removal  &amp; Refixing "</t>
    </r>
    <r>
      <rPr>
        <sz val="11"/>
        <rFont val="Times New Roman"/>
        <family val="1"/>
      </rPr>
      <t>of existing Windows / Doors / Ventilators/ Partitions from its position in existing buildings  as specified and as directed by representatives of Consultant / Client ,at all levels including necessary staging /Scaffolding etc complete.</t>
    </r>
  </si>
  <si>
    <t>18.06.2024</t>
  </si>
  <si>
    <t>DT : 18.06.2024</t>
  </si>
  <si>
    <t>06.74.00</t>
  </si>
  <si>
    <r>
      <t xml:space="preserve">Providing and fixing of </t>
    </r>
    <r>
      <rPr>
        <b/>
        <sz val="11"/>
        <color theme="1"/>
        <rFont val="Times New Roman"/>
        <family val="1"/>
      </rPr>
      <t xml:space="preserve">Gear Operated  Rolling Shutters </t>
    </r>
    <r>
      <rPr>
        <sz val="11"/>
        <color theme="1"/>
        <rFont val="Times New Roman"/>
        <family val="1"/>
      </rPr>
      <t>of approved make for clear openings of sizes as shown in the drawing and as directed using 18 guage MS sheets, with accessories like side guides, side brackets, top suspension shafts, ball bearings, locking arrangements from both sides, MS hoodcover etc, including a coat and two coats of synthetic enamel paint of approved make and shade etc complete</t>
    </r>
  </si>
  <si>
    <t>PROPOSED PLANT II EXPANSION</t>
  </si>
  <si>
    <t>PKA-874-01-C-01-277</t>
  </si>
  <si>
    <t>10.39.00</t>
  </si>
  <si>
    <r>
      <t xml:space="preserve">Labour for </t>
    </r>
    <r>
      <rPr>
        <b/>
        <sz val="11"/>
        <rFont val="Times New Roman"/>
        <family val="1"/>
      </rPr>
      <t>Removal of</t>
    </r>
    <r>
      <rPr>
        <sz val="11"/>
        <rFont val="Times New Roman"/>
        <family val="1"/>
      </rPr>
      <t xml:space="preserve"> </t>
    </r>
    <r>
      <rPr>
        <b/>
        <sz val="11"/>
        <rFont val="Times New Roman"/>
        <family val="1"/>
      </rPr>
      <t>WBM</t>
    </r>
    <r>
      <rPr>
        <sz val="11"/>
        <rFont val="Times New Roman"/>
        <family val="1"/>
      </rPr>
      <t xml:space="preserve"> layer of thickness not exceeding 150 mm from Existing  Electrical transformer areas or Other specified areas , and stock the materials  as directed including necessary labour etc. Complete. </t>
    </r>
  </si>
  <si>
    <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</si>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</sst>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00"/>
  </numFmts>
  <fonts count="17" x14ac:knownFonts="1">
    <font>
      <sz val="11"/>
      <color theme="1"/>
      <name val="Calibri"/>
      <family val="2"/>
      <scheme val="minor"/>
    </font>
    <font>
      <b/>
      <sz val="13"/>
      <color theme="3"/>
      <name val="Calibri"/>
      <family val="2"/>
      <scheme val="minor"/>
    </font>
    <font>
      <sz val="12"/>
      <color indexed="8"/>
      <name val="Times New Roman"/>
      <family val="1"/>
    </font>
    <font>
      <sz val="11"/>
      <name val="Times New Roman"/>
      <family val="1"/>
    </font>
    <font>
      <b/>
      <sz val="11"/>
      <name val="Times New Roman"/>
      <family val="1"/>
    </font>
    <font>
      <sz val="12"/>
      <name val="Times New Roman"/>
      <family val="1"/>
    </font>
    <font>
      <b/>
      <sz val="12"/>
      <color indexed="8"/>
      <name val="Times New Roman"/>
      <family val="1"/>
    </font>
    <font>
      <b/>
      <sz val="12"/>
      <name val="Times New Roman"/>
      <family val="1"/>
    </font>
    <font>
      <sz val="11"/>
      <color theme="1"/>
      <name val="Times New Roman"/>
      <family val="1"/>
    </font>
    <font>
      <sz val="11"/>
      <color rgb="FFFF0000"/>
      <name val="Times New Roman"/>
      <family val="1"/>
    </font>
    <font>
      <sz val="11"/>
      <color indexed="8"/>
      <name val="Times New Roman"/>
      <family val="1"/>
    </font>
    <font>
      <b/>
      <sz val="11"/>
      <color theme="1"/>
      <name val="Times New Roman"/>
      <family val="1"/>
    </font>
    <font>
      <sz val="11"/>
      <color indexed="8"/>
      <name val="Calibri"/>
      <family val="2"/>
    </font>
    <font>
      <sz val="10"/>
      <name val="Arial"/>
      <family val="2"/>
    </font>
    <font>
      <b/>
      <sz val="11"/>
      <color theme="3"/>
      <name val="Calibri"/>
      <family val="2"/>
      <scheme val="minor"/>
    </font>
    <font>
      <b/>
      <sz val="11"/>
      <color rgb="FFFF0000"/>
      <name val="Times New Roman"/>
      <family val="1"/>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6">
    <border>
      <left/>
      <right/>
      <top/>
      <bottom/>
      <diagonal/>
    </border>
    <border>
      <left/>
      <right/>
      <top/>
      <bottom style="thick">
        <color theme="4" tint="0.499984740745262"/>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theme="4" tint="0.39997558519241921"/>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medium">
        <color indexed="64"/>
      </left>
      <right style="thin">
        <color indexed="64"/>
      </right>
      <top style="thin">
        <color indexed="64"/>
      </top>
      <bottom/>
      <diagonal/>
    </border>
    <border>
      <left style="thin">
        <color auto="1"/>
      </left>
      <right style="thin">
        <color auto="1"/>
      </right>
      <top style="thin">
        <color auto="1"/>
      </top>
      <bottom/>
      <diagonal/>
    </border>
  </borders>
  <cellStyleXfs count="8">
    <xf numFmtId="0" fontId="0" fillId="0" borderId="0"/>
    <xf numFmtId="0" fontId="1" fillId="0" borderId="1" applyNumberFormat="0" applyFill="0" applyAlignment="0" applyProtection="0"/>
    <xf numFmtId="0" fontId="12" fillId="0" borderId="0"/>
    <xf numFmtId="0" fontId="13" fillId="0" borderId="0"/>
    <xf numFmtId="0" fontId="14" fillId="0" borderId="11" applyNumberFormat="0" applyFill="0" applyAlignment="0" applyProtection="0"/>
    <xf numFmtId="0" fontId="13" fillId="0" borderId="0"/>
    <xf numFmtId="0" fontId="13" fillId="0" borderId="0"/>
    <xf numFmtId="164" fontId="16" fillId="0" borderId="0" applyFont="0" applyFill="0" applyBorder="0" applyAlignment="0" applyProtection="0"/>
  </cellStyleXfs>
  <cellXfs count="172">
    <xf numFmtId="0" fontId="0" fillId="0" borderId="0" xfId="0"/>
    <xf numFmtId="0" fontId="2" fillId="0" borderId="0" xfId="0" applyFont="1" applyAlignment="1">
      <alignment vertical="center"/>
    </xf>
    <xf numFmtId="0" fontId="4" fillId="0" borderId="4" xfId="0" applyFont="1" applyBorder="1" applyAlignment="1" applyProtection="1">
      <alignment horizontal="center" vertical="center" wrapText="1"/>
      <protection hidden="1"/>
    </xf>
    <xf numFmtId="0" fontId="4" fillId="0" borderId="5" xfId="0" applyFont="1" applyBorder="1" applyAlignment="1" applyProtection="1">
      <alignment horizontal="left" vertical="center"/>
      <protection hidden="1"/>
    </xf>
    <xf numFmtId="0" fontId="4" fillId="0" borderId="4" xfId="0" applyFont="1" applyBorder="1" applyAlignment="1" applyProtection="1">
      <alignment horizontal="center" vertical="top" wrapText="1"/>
      <protection hidden="1"/>
    </xf>
    <xf numFmtId="0" fontId="4" fillId="0" borderId="5" xfId="0" applyFont="1" applyBorder="1" applyAlignment="1" applyProtection="1">
      <alignment horizontal="center" vertical="top" wrapText="1"/>
      <protection hidden="1"/>
    </xf>
    <xf numFmtId="0" fontId="2" fillId="0" borderId="4" xfId="0" applyFont="1" applyBorder="1" applyAlignment="1">
      <alignment vertical="center"/>
    </xf>
    <xf numFmtId="0" fontId="2" fillId="0" borderId="5" xfId="0" applyFont="1" applyBorder="1" applyAlignment="1">
      <alignment vertical="center"/>
    </xf>
    <xf numFmtId="0" fontId="7" fillId="0" borderId="5" xfId="0" applyFont="1" applyBorder="1" applyAlignment="1">
      <alignment horizontal="center" vertical="center"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0" borderId="5" xfId="0" applyFont="1" applyBorder="1" applyAlignment="1">
      <alignment horizontal="left" vertical="center" wrapText="1"/>
    </xf>
    <xf numFmtId="0" fontId="8" fillId="2" borderId="5" xfId="0" applyFont="1" applyFill="1" applyBorder="1" applyAlignment="1">
      <alignment vertical="center" wrapText="1"/>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5" xfId="0" applyFont="1" applyFill="1" applyBorder="1" applyAlignment="1">
      <alignment horizontal="left"/>
    </xf>
    <xf numFmtId="0" fontId="2" fillId="2" borderId="5" xfId="0" applyFont="1" applyFill="1" applyBorder="1" applyAlignment="1">
      <alignment horizontal="center" vertical="center"/>
    </xf>
    <xf numFmtId="0" fontId="2" fillId="2" borderId="5" xfId="0" applyFont="1" applyFill="1" applyBorder="1" applyAlignment="1">
      <alignment vertical="center"/>
    </xf>
    <xf numFmtId="0" fontId="8" fillId="2" borderId="5" xfId="0" applyFont="1" applyFill="1" applyBorder="1"/>
    <xf numFmtId="0" fontId="3" fillId="2" borderId="5" xfId="0" applyFont="1" applyFill="1" applyBorder="1" applyAlignment="1">
      <alignment horizontal="left" vertical="center" wrapText="1"/>
    </xf>
    <xf numFmtId="0" fontId="9" fillId="2" borderId="5" xfId="0" applyFont="1" applyFill="1" applyBorder="1" applyAlignment="1">
      <alignment horizontal="left" vertical="center"/>
    </xf>
    <xf numFmtId="0" fontId="3" fillId="2" borderId="5" xfId="0" applyFont="1" applyFill="1" applyBorder="1" applyAlignment="1">
      <alignment horizontal="center" vertical="center"/>
    </xf>
    <xf numFmtId="0" fontId="5" fillId="2" borderId="5" xfId="0" applyFont="1" applyFill="1" applyBorder="1" applyAlignment="1">
      <alignment horizontal="center" vertical="center"/>
    </xf>
    <xf numFmtId="0" fontId="8" fillId="2" borderId="5" xfId="0" applyFont="1" applyFill="1" applyBorder="1" applyAlignment="1">
      <alignment horizontal="left" vertical="center" wrapText="1"/>
    </xf>
    <xf numFmtId="0" fontId="8" fillId="0" borderId="5" xfId="0" applyFont="1" applyBorder="1" applyAlignment="1">
      <alignment horizontal="left" vertical="top"/>
    </xf>
    <xf numFmtId="0" fontId="3" fillId="0" borderId="5" xfId="0" applyFont="1" applyBorder="1" applyAlignment="1">
      <alignment horizontal="left" vertical="top"/>
    </xf>
    <xf numFmtId="0" fontId="9" fillId="2" borderId="5" xfId="0" applyFont="1" applyFill="1" applyBorder="1" applyAlignment="1">
      <alignment horizontal="left"/>
    </xf>
    <xf numFmtId="0" fontId="9" fillId="2" borderId="5" xfId="0" applyFont="1" applyFill="1" applyBorder="1" applyAlignment="1">
      <alignment vertical="center"/>
    </xf>
    <xf numFmtId="0" fontId="8" fillId="2" borderId="5" xfId="0" applyFont="1" applyFill="1" applyBorder="1" applyAlignment="1">
      <alignment horizontal="center" vertical="center" wrapText="1"/>
    </xf>
    <xf numFmtId="0" fontId="2" fillId="2" borderId="4" xfId="0" applyFont="1" applyFill="1" applyBorder="1" applyAlignment="1">
      <alignment vertical="center"/>
    </xf>
    <xf numFmtId="0" fontId="5" fillId="2" borderId="5" xfId="0" applyFont="1" applyFill="1" applyBorder="1" applyAlignment="1">
      <alignment horizontal="center" vertical="center" wrapText="1"/>
    </xf>
    <xf numFmtId="0" fontId="3" fillId="2" borderId="5" xfId="0" applyFont="1" applyFill="1" applyBorder="1" applyAlignment="1">
      <alignment vertical="center" wrapText="1"/>
    </xf>
    <xf numFmtId="0" fontId="4" fillId="2" borderId="5" xfId="0" applyFont="1" applyFill="1" applyBorder="1" applyAlignment="1">
      <alignment vertical="center" wrapText="1"/>
    </xf>
    <xf numFmtId="0" fontId="3" fillId="2" borderId="5" xfId="0" applyFont="1" applyFill="1" applyBorder="1" applyAlignment="1">
      <alignment horizontal="justify" vertical="center" wrapText="1"/>
    </xf>
    <xf numFmtId="0" fontId="5" fillId="2" borderId="5" xfId="0" applyFont="1" applyFill="1" applyBorder="1" applyAlignment="1">
      <alignment vertical="center"/>
    </xf>
    <xf numFmtId="0" fontId="3" fillId="0" borderId="5" xfId="0" applyFont="1" applyBorder="1" applyAlignment="1">
      <alignment vertical="center" wrapText="1"/>
    </xf>
    <xf numFmtId="0" fontId="10" fillId="2" borderId="5" xfId="0" applyFont="1" applyFill="1" applyBorder="1" applyAlignment="1">
      <alignment vertical="center"/>
    </xf>
    <xf numFmtId="0" fontId="7" fillId="2" borderId="5" xfId="0" applyFont="1" applyFill="1" applyBorder="1" applyAlignment="1">
      <alignment horizontal="justify" vertical="center"/>
    </xf>
    <xf numFmtId="0" fontId="11" fillId="2" borderId="5" xfId="0" applyFont="1" applyFill="1" applyBorder="1" applyAlignment="1">
      <alignment wrapText="1"/>
    </xf>
    <xf numFmtId="0" fontId="7" fillId="2" borderId="5" xfId="0" applyFont="1" applyFill="1" applyBorder="1" applyAlignment="1">
      <alignment vertical="center"/>
    </xf>
    <xf numFmtId="2" fontId="2" fillId="2" borderId="5" xfId="0" applyNumberFormat="1" applyFont="1" applyFill="1" applyBorder="1" applyAlignment="1">
      <alignment horizontal="center" vertical="center"/>
    </xf>
    <xf numFmtId="0" fontId="5" fillId="2" borderId="5" xfId="0" applyFont="1" applyFill="1" applyBorder="1" applyAlignment="1">
      <alignment horizontal="left" vertical="center" wrapText="1"/>
    </xf>
    <xf numFmtId="0" fontId="6" fillId="2" borderId="5" xfId="0" applyFont="1" applyFill="1" applyBorder="1" applyAlignment="1">
      <alignment vertical="center"/>
    </xf>
    <xf numFmtId="0" fontId="3" fillId="0" borderId="5" xfId="1" applyFont="1" applyFill="1" applyBorder="1" applyAlignment="1">
      <alignment vertical="center" wrapText="1"/>
    </xf>
    <xf numFmtId="0" fontId="5" fillId="2" borderId="5" xfId="0" applyFont="1" applyFill="1" applyBorder="1" applyAlignment="1">
      <alignment vertical="center" wrapText="1"/>
    </xf>
    <xf numFmtId="0" fontId="8" fillId="0" borderId="5" xfId="0" applyFont="1" applyBorder="1" applyAlignment="1">
      <alignment horizontal="justify" vertical="center"/>
    </xf>
    <xf numFmtId="0" fontId="3" fillId="0" borderId="5" xfId="0" applyFont="1" applyBorder="1" applyAlignment="1">
      <alignment vertical="top" wrapText="1"/>
    </xf>
    <xf numFmtId="0" fontId="8" fillId="0" borderId="5" xfId="0" applyFont="1" applyBorder="1" applyAlignment="1">
      <alignment wrapText="1"/>
    </xf>
    <xf numFmtId="0" fontId="3" fillId="2" borderId="5" xfId="1" applyFont="1" applyFill="1" applyBorder="1" applyAlignment="1">
      <alignment vertical="center" wrapText="1"/>
    </xf>
    <xf numFmtId="0" fontId="9" fillId="2" borderId="5" xfId="0" applyFont="1" applyFill="1" applyBorder="1" applyAlignment="1">
      <alignment vertical="top" wrapText="1"/>
    </xf>
    <xf numFmtId="0" fontId="9" fillId="2" borderId="5" xfId="0" applyFont="1" applyFill="1" applyBorder="1" applyAlignment="1">
      <alignment horizontal="center" vertical="center"/>
    </xf>
    <xf numFmtId="0" fontId="3" fillId="2" borderId="5" xfId="2" applyFont="1" applyFill="1" applyBorder="1" applyAlignment="1">
      <alignment vertical="center" wrapText="1"/>
    </xf>
    <xf numFmtId="0" fontId="3" fillId="2" borderId="5" xfId="0" applyFont="1" applyFill="1" applyBorder="1" applyAlignment="1">
      <alignment vertical="center"/>
    </xf>
    <xf numFmtId="0" fontId="2" fillId="2" borderId="8" xfId="0" applyFont="1" applyFill="1" applyBorder="1" applyAlignment="1">
      <alignment vertical="center"/>
    </xf>
    <xf numFmtId="0" fontId="2" fillId="2" borderId="9" xfId="0" applyFont="1" applyFill="1" applyBorder="1" applyAlignment="1">
      <alignment horizontal="center" vertical="center"/>
    </xf>
    <xf numFmtId="0" fontId="2" fillId="2" borderId="9" xfId="0" applyFont="1" applyFill="1" applyBorder="1" applyAlignment="1">
      <alignment vertical="center"/>
    </xf>
    <xf numFmtId="0" fontId="2" fillId="0" borderId="0" xfId="0" applyFont="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3" fillId="0" borderId="3" xfId="0" applyFont="1" applyBorder="1" applyAlignment="1">
      <alignment wrapText="1"/>
    </xf>
    <xf numFmtId="0" fontId="4" fillId="0" borderId="7" xfId="0" applyFont="1" applyBorder="1" applyAlignment="1" applyProtection="1">
      <alignment vertical="center" wrapText="1"/>
      <protection hidden="1"/>
    </xf>
    <xf numFmtId="0" fontId="4" fillId="0" borderId="7" xfId="0" applyFont="1" applyBorder="1" applyAlignment="1" applyProtection="1">
      <alignment vertical="top" wrapText="1"/>
      <protection hidden="1"/>
    </xf>
    <xf numFmtId="0" fontId="2" fillId="0" borderId="7" xfId="0" applyFont="1" applyBorder="1" applyAlignment="1">
      <alignment vertical="center"/>
    </xf>
    <xf numFmtId="0" fontId="6" fillId="0" borderId="7" xfId="0" applyFont="1" applyBorder="1" applyAlignment="1">
      <alignment vertical="center"/>
    </xf>
    <xf numFmtId="0" fontId="7" fillId="2" borderId="7" xfId="0" applyFont="1" applyFill="1" applyBorder="1" applyAlignment="1">
      <alignment horizontal="center" vertical="center"/>
    </xf>
    <xf numFmtId="0" fontId="2" fillId="2" borderId="7" xfId="0" applyFont="1" applyFill="1" applyBorder="1" applyAlignment="1">
      <alignment vertical="center"/>
    </xf>
    <xf numFmtId="0" fontId="3" fillId="0" borderId="5" xfId="0" applyFont="1" applyBorder="1" applyAlignment="1">
      <alignment horizontal="justify" vertical="center"/>
    </xf>
    <xf numFmtId="0" fontId="3" fillId="0" borderId="5" xfId="0" applyFont="1" applyBorder="1" applyAlignment="1">
      <alignment horizontal="justify" vertical="center" wrapText="1"/>
    </xf>
    <xf numFmtId="0" fontId="3" fillId="0" borderId="5" xfId="0" applyFont="1" applyBorder="1" applyAlignment="1">
      <alignment vertical="center"/>
    </xf>
    <xf numFmtId="0" fontId="3" fillId="0" borderId="5" xfId="5" applyFont="1" applyBorder="1" applyAlignment="1">
      <alignment horizontal="center" vertical="center"/>
    </xf>
    <xf numFmtId="0" fontId="3" fillId="0" borderId="5" xfId="5" applyFont="1" applyBorder="1" applyAlignment="1">
      <alignment horizontal="center"/>
    </xf>
    <xf numFmtId="0" fontId="11" fillId="0" borderId="5" xfId="5" applyFont="1" applyBorder="1"/>
    <xf numFmtId="0" fontId="2" fillId="2" borderId="10" xfId="0" applyFont="1" applyFill="1" applyBorder="1" applyAlignment="1">
      <alignment vertical="center"/>
    </xf>
    <xf numFmtId="0" fontId="8" fillId="0" borderId="5" xfId="0" applyFont="1" applyBorder="1" applyAlignment="1">
      <alignment horizontal="center" vertical="center"/>
    </xf>
    <xf numFmtId="0" fontId="11" fillId="0" borderId="5" xfId="0" applyFont="1" applyBorder="1" applyAlignment="1">
      <alignment horizontal="center"/>
    </xf>
    <xf numFmtId="0" fontId="11" fillId="0" borderId="5" xfId="0" applyFont="1" applyBorder="1" applyAlignment="1">
      <alignment horizontal="left" vertical="center" wrapText="1"/>
    </xf>
    <xf numFmtId="0" fontId="8" fillId="0" borderId="5" xfId="0" applyFont="1" applyBorder="1" applyAlignment="1">
      <alignment horizontal="center"/>
    </xf>
    <xf numFmtId="0" fontId="11" fillId="0" borderId="5" xfId="0" applyFont="1" applyBorder="1" applyAlignment="1">
      <alignment horizontal="left"/>
    </xf>
    <xf numFmtId="0" fontId="7" fillId="0" borderId="5" xfId="0" applyFont="1" applyBorder="1" applyAlignment="1">
      <alignment vertical="center"/>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8" fillId="0" borderId="5" xfId="0" applyFont="1" applyBorder="1" applyAlignment="1">
      <alignment horizontal="left"/>
    </xf>
    <xf numFmtId="0" fontId="8" fillId="0" borderId="5" xfId="0" applyFont="1" applyBorder="1" applyAlignment="1">
      <alignment vertical="center" wrapText="1"/>
    </xf>
    <xf numFmtId="0" fontId="8" fillId="0" borderId="5" xfId="0" applyFont="1" applyBorder="1" applyAlignment="1">
      <alignment horizontal="left" wrapText="1"/>
    </xf>
    <xf numFmtId="0" fontId="11" fillId="0" borderId="5" xfId="0" applyFont="1" applyBorder="1" applyAlignment="1">
      <alignment horizontal="right"/>
    </xf>
    <xf numFmtId="0" fontId="4" fillId="0" borderId="5" xfId="3" applyFont="1" applyBorder="1" applyAlignment="1">
      <alignment horizontal="right" wrapText="1"/>
    </xf>
    <xf numFmtId="0" fontId="4" fillId="0" borderId="5" xfId="3" applyFont="1" applyBorder="1"/>
    <xf numFmtId="0" fontId="4" fillId="0" borderId="5" xfId="0" applyFont="1" applyBorder="1" applyAlignment="1">
      <alignment horizontal="left" vertical="center" wrapText="1"/>
    </xf>
    <xf numFmtId="2" fontId="3" fillId="0" borderId="5" xfId="3" applyNumberFormat="1" applyFont="1" applyBorder="1" applyAlignment="1">
      <alignment horizontal="justify" vertical="top" wrapText="1"/>
    </xf>
    <xf numFmtId="2" fontId="3" fillId="0" borderId="5" xfId="6" applyNumberFormat="1" applyFont="1" applyBorder="1" applyAlignment="1">
      <alignment horizontal="justify" vertical="center" wrapText="1"/>
    </xf>
    <xf numFmtId="0" fontId="2" fillId="2" borderId="4" xfId="0" applyFont="1" applyFill="1" applyBorder="1" applyAlignment="1">
      <alignment horizontal="center" vertical="center"/>
    </xf>
    <xf numFmtId="0" fontId="3" fillId="0" borderId="5" xfId="0" applyFont="1" applyBorder="1" applyAlignment="1">
      <alignment horizontal="center" vertical="center"/>
    </xf>
    <xf numFmtId="0" fontId="7" fillId="0" borderId="7" xfId="0" applyFont="1" applyBorder="1" applyAlignment="1">
      <alignment horizontal="center" vertical="center"/>
    </xf>
    <xf numFmtId="0" fontId="2" fillId="0" borderId="5" xfId="0" applyFont="1" applyBorder="1" applyAlignment="1">
      <alignment horizontal="center" vertical="center"/>
    </xf>
    <xf numFmtId="0" fontId="6" fillId="0" borderId="0" xfId="0" applyFont="1" applyAlignment="1">
      <alignment vertical="center"/>
    </xf>
    <xf numFmtId="0" fontId="7" fillId="0" borderId="5" xfId="0" applyFont="1" applyBorder="1" applyAlignment="1">
      <alignment horizontal="right" vertical="center"/>
    </xf>
    <xf numFmtId="0" fontId="4" fillId="0" borderId="5" xfId="0" applyFont="1" applyBorder="1" applyAlignment="1" applyProtection="1">
      <alignment horizontal="center" vertical="center" wrapText="1"/>
      <protection hidden="1"/>
    </xf>
    <xf numFmtId="0" fontId="4" fillId="0" borderId="5" xfId="0" applyFont="1" applyBorder="1" applyAlignment="1">
      <alignment horizontal="center" vertical="center"/>
    </xf>
    <xf numFmtId="0" fontId="6" fillId="2" borderId="6" xfId="0" applyFont="1" applyFill="1" applyBorder="1" applyAlignment="1">
      <alignment vertical="center"/>
    </xf>
    <xf numFmtId="0" fontId="6" fillId="2" borderId="13" xfId="0" applyFont="1" applyFill="1" applyBorder="1" applyAlignment="1">
      <alignment vertical="center"/>
    </xf>
    <xf numFmtId="0" fontId="8" fillId="2" borderId="12"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3" fillId="0" borderId="15" xfId="0" applyFont="1" applyBorder="1" applyAlignment="1">
      <alignment horizontal="justify" vertical="center"/>
    </xf>
    <xf numFmtId="0" fontId="2" fillId="2" borderId="15" xfId="0" applyFont="1" applyFill="1" applyBorder="1" applyAlignment="1">
      <alignment horizontal="center" vertical="center"/>
    </xf>
    <xf numFmtId="0" fontId="10" fillId="0" borderId="5" xfId="0" applyFont="1" applyBorder="1" applyAlignment="1">
      <alignment vertical="center"/>
    </xf>
    <xf numFmtId="0" fontId="3" fillId="0" borderId="5" xfId="0" applyFont="1" applyBorder="1" applyAlignment="1">
      <alignment wrapText="1"/>
    </xf>
    <xf numFmtId="0" fontId="4" fillId="0" borderId="5" xfId="0" applyFont="1" applyBorder="1" applyAlignment="1">
      <alignment vertical="center" wrapText="1"/>
    </xf>
    <xf numFmtId="0" fontId="3" fillId="0" borderId="0" xfId="0" applyFont="1" applyAlignment="1">
      <alignment vertical="center" wrapText="1"/>
    </xf>
    <xf numFmtId="165" fontId="8" fillId="0" borderId="5" xfId="0" applyNumberFormat="1" applyFont="1" applyBorder="1" applyAlignment="1">
      <alignment horizontal="left" vertical="center" wrapText="1"/>
    </xf>
    <xf numFmtId="0" fontId="3" fillId="0" borderId="5" xfId="0" applyFont="1" applyBorder="1" applyAlignment="1">
      <alignment horizontal="left" wrapText="1"/>
    </xf>
    <xf numFmtId="0" fontId="3"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5" xfId="0" applyFont="1" applyBorder="1" applyAlignment="1">
      <alignment horizontal="left" vertical="center"/>
    </xf>
    <xf numFmtId="0" fontId="8" fillId="0" borderId="5" xfId="0" applyFont="1" applyBorder="1"/>
    <xf numFmtId="164" fontId="2" fillId="2" borderId="5" xfId="7" applyFont="1" applyFill="1" applyBorder="1" applyAlignment="1">
      <alignment vertical="center"/>
    </xf>
    <xf numFmtId="164" fontId="4" fillId="0" borderId="5" xfId="7" applyFont="1" applyBorder="1" applyAlignment="1" applyProtection="1">
      <alignment vertical="center" wrapText="1"/>
      <protection hidden="1"/>
    </xf>
    <xf numFmtId="164" fontId="4" fillId="0" borderId="5" xfId="7" applyFont="1" applyBorder="1" applyAlignment="1" applyProtection="1">
      <alignment vertical="top" wrapText="1"/>
      <protection hidden="1"/>
    </xf>
    <xf numFmtId="164" fontId="2" fillId="0" borderId="5" xfId="7" applyFont="1" applyFill="1" applyBorder="1" applyAlignment="1">
      <alignment vertical="center"/>
    </xf>
    <xf numFmtId="164" fontId="6" fillId="0" borderId="5" xfId="7" applyFont="1" applyFill="1" applyBorder="1" applyAlignment="1">
      <alignment vertical="center"/>
    </xf>
    <xf numFmtId="164" fontId="7" fillId="0" borderId="5" xfId="7" applyFont="1" applyFill="1" applyBorder="1" applyAlignment="1">
      <alignment vertical="center"/>
    </xf>
    <xf numFmtId="164" fontId="7" fillId="0" borderId="5" xfId="7" applyFont="1" applyFill="1" applyBorder="1" applyAlignment="1">
      <alignment horizontal="center" vertical="center"/>
    </xf>
    <xf numFmtId="164" fontId="7" fillId="2" borderId="5" xfId="7" applyFont="1" applyFill="1" applyBorder="1" applyAlignment="1">
      <alignment horizontal="center" vertical="center"/>
    </xf>
    <xf numFmtId="164" fontId="7" fillId="2" borderId="5" xfId="7" applyFont="1" applyFill="1" applyBorder="1" applyAlignment="1">
      <alignment vertical="center"/>
    </xf>
    <xf numFmtId="164" fontId="6" fillId="2" borderId="12" xfId="7" applyFont="1" applyFill="1" applyBorder="1" applyAlignment="1">
      <alignment vertical="center"/>
    </xf>
    <xf numFmtId="164" fontId="2" fillId="2" borderId="9" xfId="7" applyFont="1" applyFill="1" applyBorder="1" applyAlignment="1">
      <alignment vertical="center"/>
    </xf>
    <xf numFmtId="164" fontId="2" fillId="0" borderId="0" xfId="7" applyFont="1" applyFill="1" applyBorder="1" applyAlignment="1">
      <alignment vertical="center"/>
    </xf>
    <xf numFmtId="0" fontId="6" fillId="3" borderId="15" xfId="0" applyFont="1" applyFill="1" applyBorder="1" applyAlignment="1">
      <alignment vertical="center"/>
    </xf>
    <xf numFmtId="164" fontId="6" fillId="3" borderId="15" xfId="7" applyFont="1" applyFill="1" applyBorder="1" applyAlignment="1">
      <alignment vertical="center"/>
    </xf>
    <xf numFmtId="164" fontId="5" fillId="2" borderId="5" xfId="7" applyFont="1" applyFill="1" applyBorder="1" applyAlignment="1">
      <alignment vertical="center"/>
    </xf>
    <xf numFmtId="164" fontId="2" fillId="2" borderId="7" xfId="7" applyFont="1" applyFill="1" applyBorder="1" applyAlignment="1">
      <alignment vertical="center"/>
    </xf>
    <xf numFmtId="164" fontId="7" fillId="2" borderId="7" xfId="7" applyFont="1" applyFill="1" applyBorder="1" applyAlignment="1">
      <alignment vertical="center"/>
    </xf>
    <xf numFmtId="164" fontId="5" fillId="2" borderId="7" xfId="7" applyFont="1" applyFill="1" applyBorder="1" applyAlignment="1">
      <alignment vertical="center"/>
    </xf>
    <xf numFmtId="0" fontId="6" fillId="3" borderId="5" xfId="0" applyFont="1" applyFill="1" applyBorder="1" applyAlignment="1">
      <alignment vertical="center"/>
    </xf>
    <xf numFmtId="164" fontId="6" fillId="3" borderId="7" xfId="7" applyFont="1" applyFill="1" applyBorder="1" applyAlignment="1">
      <alignment vertical="center"/>
    </xf>
    <xf numFmtId="164" fontId="8" fillId="0" borderId="6" xfId="7" applyFont="1" applyFill="1" applyBorder="1" applyAlignment="1">
      <alignment horizontal="right"/>
    </xf>
    <xf numFmtId="164" fontId="8" fillId="0" borderId="12" xfId="7" applyFont="1" applyFill="1" applyBorder="1" applyAlignment="1">
      <alignment horizontal="right"/>
    </xf>
    <xf numFmtId="0" fontId="11" fillId="0" borderId="5" xfId="0" applyFont="1" applyBorder="1" applyAlignment="1">
      <alignment horizontal="center"/>
    </xf>
    <xf numFmtId="2" fontId="4" fillId="0" borderId="5" xfId="4" applyNumberFormat="1" applyFont="1" applyFill="1" applyBorder="1" applyAlignment="1">
      <alignment horizontal="center" vertical="center" wrapText="1"/>
    </xf>
    <xf numFmtId="0" fontId="11" fillId="0" borderId="5" xfId="0" applyFont="1" applyBorder="1" applyAlignment="1">
      <alignment horizontal="center" vertical="center"/>
    </xf>
    <xf numFmtId="164" fontId="8" fillId="0" borderId="5" xfId="7" applyFont="1" applyFill="1" applyBorder="1" applyAlignment="1">
      <alignment horizontal="right" vertical="center"/>
    </xf>
    <xf numFmtId="164" fontId="8" fillId="0" borderId="5" xfId="7" applyFont="1" applyFill="1" applyBorder="1" applyAlignment="1">
      <alignment horizontal="right" wrapText="1"/>
    </xf>
    <xf numFmtId="164" fontId="4" fillId="0" borderId="5" xfId="7" applyFont="1" applyFill="1" applyBorder="1" applyAlignment="1">
      <alignment horizontal="right"/>
    </xf>
    <xf numFmtId="0" fontId="8" fillId="0" borderId="5" xfId="0" applyFont="1" applyBorder="1" applyAlignment="1">
      <alignment horizontal="center"/>
    </xf>
    <xf numFmtId="164" fontId="11" fillId="0" borderId="5" xfId="7" applyFont="1" applyFill="1" applyBorder="1" applyAlignment="1">
      <alignment horizontal="right"/>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4" fillId="0" borderId="5" xfId="0" applyFont="1" applyBorder="1" applyAlignment="1" applyProtection="1">
      <alignment horizontal="left" vertical="top" wrapText="1"/>
      <protection hidden="1"/>
    </xf>
    <xf numFmtId="0" fontId="5" fillId="0" borderId="5"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7" fillId="2" borderId="9" xfId="0" applyFont="1" applyFill="1" applyBorder="1" applyAlignment="1">
      <alignment horizontal="center" vertical="center"/>
    </xf>
    <xf numFmtId="0" fontId="7" fillId="0" borderId="4" xfId="0" applyFont="1" applyBorder="1" applyAlignment="1">
      <alignment horizontal="center" vertical="center"/>
    </xf>
    <xf numFmtId="0" fontId="5" fillId="0" borderId="5" xfId="0" applyFont="1" applyBorder="1" applyAlignment="1">
      <alignment horizontal="center" vertical="center" wrapText="1"/>
    </xf>
    <xf numFmtId="0" fontId="6" fillId="0" borderId="5" xfId="0" applyFont="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4" fillId="0" borderId="5"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5" xfId="0"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4" fillId="0" borderId="7" xfId="0" applyFont="1" applyBorder="1" applyAlignment="1">
      <alignment horizontal="center"/>
    </xf>
    <xf numFmtId="0" fontId="4" fillId="0" borderId="5" xfId="0" applyFont="1" applyBorder="1" applyAlignment="1" applyProtection="1">
      <alignment horizontal="center" vertical="center" wrapText="1"/>
      <protection hidden="1"/>
    </xf>
  </cellXfs>
  <cellStyles count="8">
    <cellStyle name="Comma" xfId="7" builtinId="3"/>
    <cellStyle name="Heading 2" xfId="1" builtinId="17"/>
    <cellStyle name="Heading 3" xfId="4" builtinId="18"/>
    <cellStyle name="Normal" xfId="0" builtinId="0"/>
    <cellStyle name="Normal 10" xfId="5" xr:uid="{00000000-0005-0000-0000-000004000000}"/>
    <cellStyle name="Normal 10 2" xfId="2" xr:uid="{00000000-0005-0000-0000-000005000000}"/>
    <cellStyle name="Normal 2 4" xfId="3" xr:uid="{00000000-0005-0000-0000-000006000000}"/>
    <cellStyle name="Normal 6" xfId="6" xr:uid="{00000000-0005-0000-0000-000007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png"/><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editAs="oneCell">
    <xdr:from>
      <xdr:col>2</xdr:col>
      <xdr:colOff>66675</xdr:colOff>
      <xdr:row>0</xdr:row>
      <xdr:rowOff>161925</xdr:rowOff>
    </xdr:from>
    <xdr:to>
      <xdr:col>2</xdr:col>
      <xdr:colOff>876300</xdr:colOff>
      <xdr:row>0</xdr:row>
      <xdr:rowOff>657225</xdr:rowOff>
    </xdr:to>
    <xdr:pic>
      <xdr:nvPicPr>
        <xdr:cNvPr id="2" name="Picture 1" descr="C:\Users\siva.t\Desktop\download.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33850" y="161925"/>
          <a:ext cx="809625" cy="495300"/>
        </a:xfrm>
        <a:prstGeom prst="rect">
          <a:avLst/>
        </a:prstGeom>
        <a:noFill/>
        <a:ln>
          <a:noFill/>
        </a:ln>
      </xdr:spPr>
    </xdr:pic>
    <xdr:clientData/>
  </xdr:twoCellAnchor>
  <xdr:twoCellAnchor editAs="oneCell">
    <xdr:from>
      <xdr:col>0</xdr:col>
      <xdr:colOff>47625</xdr:colOff>
      <xdr:row>0</xdr:row>
      <xdr:rowOff>152400</xdr:rowOff>
    </xdr:from>
    <xdr:to>
      <xdr:col>0</xdr:col>
      <xdr:colOff>947473</xdr:colOff>
      <xdr:row>0</xdr:row>
      <xdr:rowOff>666750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 y="152400"/>
          <a:ext cx="899848" cy="514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733425</xdr:colOff>
      <xdr:row>24</xdr:row>
      <xdr:rowOff>28575</xdr:rowOff>
    </xdr:from>
    <xdr:to>
      <xdr:col>2</xdr:col>
      <xdr:colOff>1057275</xdr:colOff>
      <xdr:row>24</xdr:row>
      <xdr:rowOff>28575</xdr:rowOff>
    </xdr:to>
    <xdr:pic>
      <xdr:nvPicPr>
        <xdr:cNvPr id="2" name="Picture 3" descr="only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47875" y="5581650"/>
          <a:ext cx="323850" cy="0"/>
        </a:xfrm>
        <a:prstGeom prst="rect">
          <a:avLst/>
        </a:prstGeom>
        <a:noFill/>
        <a:ln w="9525">
          <a:noFill/>
          <a:miter lim="800000"/>
          <a:headEnd/>
          <a:tailEnd/>
        </a:ln>
      </xdr:spPr>
    </xdr:pic>
    <xdr:clientData/>
  </xdr:twoCellAnchor>
  <xdr:twoCellAnchor>
    <xdr:from>
      <xdr:col>1</xdr:col>
      <xdr:colOff>171450</xdr:colOff>
      <xdr:row>151</xdr:row>
      <xdr:rowOff>0</xdr:rowOff>
    </xdr:from>
    <xdr:to>
      <xdr:col>1</xdr:col>
      <xdr:colOff>495300</xdr:colOff>
      <xdr:row>151</xdr:row>
      <xdr:rowOff>0</xdr:rowOff>
    </xdr:to>
    <xdr:pic>
      <xdr:nvPicPr>
        <xdr:cNvPr id="3" name="Picture 42" descr="onlylogo">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81050" y="83162775"/>
          <a:ext cx="323850" cy="0"/>
        </a:xfrm>
        <a:prstGeom prst="rect">
          <a:avLst/>
        </a:prstGeom>
        <a:noFill/>
        <a:ln w="9525">
          <a:noFill/>
          <a:miter lim="800000"/>
          <a:headEnd/>
          <a:tailEnd/>
        </a:ln>
      </xdr:spPr>
    </xdr:pic>
    <xdr:clientData/>
  </xdr:twoCellAnchor>
  <xdr:twoCellAnchor>
    <xdr:from>
      <xdr:col>2</xdr:col>
      <xdr:colOff>733425</xdr:colOff>
      <xdr:row>24</xdr:row>
      <xdr:rowOff>28575</xdr:rowOff>
    </xdr:from>
    <xdr:to>
      <xdr:col>2</xdr:col>
      <xdr:colOff>1057275</xdr:colOff>
      <xdr:row>24</xdr:row>
      <xdr:rowOff>28575</xdr:rowOff>
    </xdr:to>
    <xdr:pic>
      <xdr:nvPicPr>
        <xdr:cNvPr id="6" name="Picture 3" descr="onlylogo">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47875" y="5400675"/>
          <a:ext cx="323850" cy="0"/>
        </a:xfrm>
        <a:prstGeom prst="rect">
          <a:avLst/>
        </a:prstGeom>
        <a:noFill/>
        <a:ln w="9525">
          <a:noFill/>
          <a:miter lim="800000"/>
          <a:headEnd/>
          <a:tailEnd/>
        </a:ln>
      </xdr:spPr>
    </xdr:pic>
    <xdr:clientData/>
  </xdr:twoCellAnchor>
  <xdr:twoCellAnchor>
    <xdr:from>
      <xdr:col>1</xdr:col>
      <xdr:colOff>171450</xdr:colOff>
      <xdr:row>149</xdr:row>
      <xdr:rowOff>0</xdr:rowOff>
    </xdr:from>
    <xdr:to>
      <xdr:col>1</xdr:col>
      <xdr:colOff>495300</xdr:colOff>
      <xdr:row>149</xdr:row>
      <xdr:rowOff>0</xdr:rowOff>
    </xdr:to>
    <xdr:pic>
      <xdr:nvPicPr>
        <xdr:cNvPr id="7" name="Picture 42" descr="onlylogo">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81050" y="91478100"/>
          <a:ext cx="323850" cy="0"/>
        </a:xfrm>
        <a:prstGeom prst="rect">
          <a:avLst/>
        </a:prstGeom>
        <a:noFill/>
        <a:ln w="9525">
          <a:noFill/>
          <a:miter lim="800000"/>
          <a:headEnd/>
          <a:tailEnd/>
        </a:ln>
      </xdr:spPr>
    </xdr:pic>
    <xdr:clientData/>
  </xdr:twoCellAnchor>
  <xdr:twoCellAnchor>
    <xdr:from>
      <xdr:col>2</xdr:col>
      <xdr:colOff>733425</xdr:colOff>
      <xdr:row>24</xdr:row>
      <xdr:rowOff>28575</xdr:rowOff>
    </xdr:from>
    <xdr:to>
      <xdr:col>2</xdr:col>
      <xdr:colOff>1057275</xdr:colOff>
      <xdr:row>24</xdr:row>
      <xdr:rowOff>28575</xdr:rowOff>
    </xdr:to>
    <xdr:pic>
      <xdr:nvPicPr>
        <xdr:cNvPr id="11" name="Picture 3" descr="onlylogo">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47875" y="5581650"/>
          <a:ext cx="323850" cy="0"/>
        </a:xfrm>
        <a:prstGeom prst="rect">
          <a:avLst/>
        </a:prstGeom>
        <a:noFill/>
        <a:ln w="9525">
          <a:noFill/>
          <a:miter lim="800000"/>
          <a:headEnd/>
          <a:tailEnd/>
        </a:ln>
      </xdr:spPr>
    </xdr:pic>
    <xdr:clientData/>
  </xdr:twoCellAnchor>
  <xdr:twoCellAnchor>
    <xdr:from>
      <xdr:col>1</xdr:col>
      <xdr:colOff>171450</xdr:colOff>
      <xdr:row>150</xdr:row>
      <xdr:rowOff>0</xdr:rowOff>
    </xdr:from>
    <xdr:to>
      <xdr:col>1</xdr:col>
      <xdr:colOff>495300</xdr:colOff>
      <xdr:row>150</xdr:row>
      <xdr:rowOff>0</xdr:rowOff>
    </xdr:to>
    <xdr:pic>
      <xdr:nvPicPr>
        <xdr:cNvPr id="12" name="Picture 42" descr="onlylogo">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81050" y="92421075"/>
          <a:ext cx="323850" cy="0"/>
        </a:xfrm>
        <a:prstGeom prst="rect">
          <a:avLst/>
        </a:prstGeom>
        <a:noFill/>
        <a:ln w="9525">
          <a:noFill/>
          <a:miter lim="800000"/>
          <a:headEnd/>
          <a:tailEnd/>
        </a:ln>
      </xdr:spPr>
    </xdr:pic>
    <xdr:clientData/>
  </xdr:twoCellAnchor>
  <xdr:twoCellAnchor>
    <xdr:from>
      <xdr:col>2</xdr:col>
      <xdr:colOff>733425</xdr:colOff>
      <xdr:row>24</xdr:row>
      <xdr:rowOff>28575</xdr:rowOff>
    </xdr:from>
    <xdr:to>
      <xdr:col>2</xdr:col>
      <xdr:colOff>1057275</xdr:colOff>
      <xdr:row>24</xdr:row>
      <xdr:rowOff>28575</xdr:rowOff>
    </xdr:to>
    <xdr:pic>
      <xdr:nvPicPr>
        <xdr:cNvPr id="15" name="Picture 3" descr="onlylogo">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47875" y="5581650"/>
          <a:ext cx="323850" cy="0"/>
        </a:xfrm>
        <a:prstGeom prst="rect">
          <a:avLst/>
        </a:prstGeom>
        <a:noFill/>
        <a:ln w="9525">
          <a:noFill/>
          <a:miter lim="800000"/>
          <a:headEnd/>
          <a:tailEnd/>
        </a:ln>
      </xdr:spPr>
    </xdr:pic>
    <xdr:clientData/>
  </xdr:twoCellAnchor>
  <xdr:twoCellAnchor>
    <xdr:from>
      <xdr:col>1</xdr:col>
      <xdr:colOff>171450</xdr:colOff>
      <xdr:row>148</xdr:row>
      <xdr:rowOff>0</xdr:rowOff>
    </xdr:from>
    <xdr:to>
      <xdr:col>1</xdr:col>
      <xdr:colOff>495300</xdr:colOff>
      <xdr:row>148</xdr:row>
      <xdr:rowOff>0</xdr:rowOff>
    </xdr:to>
    <xdr:pic>
      <xdr:nvPicPr>
        <xdr:cNvPr id="16" name="Picture 42" descr="onlylogo">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81050" y="91078050"/>
          <a:ext cx="323850" cy="0"/>
        </a:xfrm>
        <a:prstGeom prst="rect">
          <a:avLst/>
        </a:prstGeom>
        <a:noFill/>
        <a:ln w="9525">
          <a:noFill/>
          <a:miter lim="800000"/>
          <a:headEnd/>
          <a:tailEnd/>
        </a:ln>
      </xdr:spPr>
    </xdr:pic>
    <xdr:clientData/>
  </xdr:twoCellAnchor>
  <xdr:twoCellAnchor editAs="oneCell">
    <xdr:from>
      <xdr:col>3</xdr:col>
      <xdr:colOff>0</xdr:colOff>
      <xdr:row>0</xdr:row>
      <xdr:rowOff>28576</xdr:rowOff>
    </xdr:from>
    <xdr:to>
      <xdr:col>3</xdr:col>
      <xdr:colOff>809625</xdr:colOff>
      <xdr:row>0</xdr:row>
      <xdr:rowOff>523876</xdr:rowOff>
    </xdr:to>
    <xdr:pic>
      <xdr:nvPicPr>
        <xdr:cNvPr id="14" name="Picture 13" descr="C:\Users\siva.t\Desktop\download.png">
          <a:extLst>
            <a:ext uri="{FF2B5EF4-FFF2-40B4-BE49-F238E27FC236}">
              <a16:creationId xmlns:a16="http://schemas.microsoft.com/office/drawing/2014/main" id="{00000000-0008-0000-0100-00000E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00" y="28576"/>
          <a:ext cx="809625" cy="495300"/>
        </a:xfrm>
        <a:prstGeom prst="rect">
          <a:avLst/>
        </a:prstGeom>
        <a:noFill/>
        <a:ln>
          <a:noFill/>
        </a:ln>
      </xdr:spPr>
    </xdr:pic>
    <xdr:clientData/>
  </xdr:twoCellAnchor>
  <xdr:twoCellAnchor editAs="oneCell">
    <xdr:from>
      <xdr:col>0</xdr:col>
      <xdr:colOff>85725</xdr:colOff>
      <xdr:row>0</xdr:row>
      <xdr:rowOff>28575</xdr:rowOff>
    </xdr:from>
    <xdr:to>
      <xdr:col>1</xdr:col>
      <xdr:colOff>365262</xdr:colOff>
      <xdr:row>0</xdr:row>
      <xdr:rowOff>480333</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5725" y="28575"/>
          <a:ext cx="889137" cy="451758"/>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0</xdr:colOff>
          <xdr:row>3</xdr:row>
          <xdr:rowOff>0</xdr:rowOff>
        </xdr:from>
        <xdr:to>
          <xdr:col>1</xdr:col>
          <xdr:colOff>482600</xdr:colOff>
          <xdr:row>3</xdr:row>
          <xdr:rowOff>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xdr:row>
          <xdr:rowOff>0</xdr:rowOff>
        </xdr:from>
        <xdr:to>
          <xdr:col>1</xdr:col>
          <xdr:colOff>482600</xdr:colOff>
          <xdr:row>3</xdr:row>
          <xdr:rowOff>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xdr:row>
          <xdr:rowOff>0</xdr:rowOff>
        </xdr:from>
        <xdr:to>
          <xdr:col>1</xdr:col>
          <xdr:colOff>482600</xdr:colOff>
          <xdr:row>3</xdr:row>
          <xdr:rowOff>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3</xdr:row>
          <xdr:rowOff>0</xdr:rowOff>
        </xdr:from>
        <xdr:to>
          <xdr:col>1</xdr:col>
          <xdr:colOff>482600</xdr:colOff>
          <xdr:row>3</xdr:row>
          <xdr:rowOff>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733425</xdr:colOff>
      <xdr:row>23</xdr:row>
      <xdr:rowOff>28575</xdr:rowOff>
    </xdr:from>
    <xdr:to>
      <xdr:col>2</xdr:col>
      <xdr:colOff>1057275</xdr:colOff>
      <xdr:row>23</xdr:row>
      <xdr:rowOff>28575</xdr:rowOff>
    </xdr:to>
    <xdr:pic>
      <xdr:nvPicPr>
        <xdr:cNvPr id="2" name="Picture 3" descr="onlylogo">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047875" y="5581650"/>
          <a:ext cx="323850" cy="0"/>
        </a:xfrm>
        <a:prstGeom prst="rect">
          <a:avLst/>
        </a:prstGeom>
        <a:noFill/>
        <a:ln w="9525">
          <a:noFill/>
          <a:miter lim="800000"/>
          <a:headEnd/>
          <a:tailEnd/>
        </a:ln>
      </xdr:spPr>
    </xdr:pic>
    <xdr:clientData/>
  </xdr:twoCellAnchor>
  <xdr:twoCellAnchor>
    <xdr:from>
      <xdr:col>1</xdr:col>
      <xdr:colOff>171450</xdr:colOff>
      <xdr:row>92</xdr:row>
      <xdr:rowOff>0</xdr:rowOff>
    </xdr:from>
    <xdr:to>
      <xdr:col>1</xdr:col>
      <xdr:colOff>495300</xdr:colOff>
      <xdr:row>92</xdr:row>
      <xdr:rowOff>0</xdr:rowOff>
    </xdr:to>
    <xdr:pic>
      <xdr:nvPicPr>
        <xdr:cNvPr id="3" name="Picture 42" descr="onlylogo">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81050" y="47158275"/>
          <a:ext cx="323850" cy="0"/>
        </a:xfrm>
        <a:prstGeom prst="rect">
          <a:avLst/>
        </a:prstGeom>
        <a:noFill/>
        <a:ln w="9525">
          <a:noFill/>
          <a:miter lim="800000"/>
          <a:headEnd/>
          <a:tailEnd/>
        </a:ln>
      </xdr:spPr>
    </xdr:pic>
    <xdr:clientData/>
  </xdr:twoCellAnchor>
  <xdr:twoCellAnchor editAs="oneCell">
    <xdr:from>
      <xdr:col>2</xdr:col>
      <xdr:colOff>4391025</xdr:colOff>
      <xdr:row>0</xdr:row>
      <xdr:rowOff>47625</xdr:rowOff>
    </xdr:from>
    <xdr:to>
      <xdr:col>3</xdr:col>
      <xdr:colOff>800100</xdr:colOff>
      <xdr:row>0</xdr:row>
      <xdr:rowOff>542925</xdr:rowOff>
    </xdr:to>
    <xdr:pic>
      <xdr:nvPicPr>
        <xdr:cNvPr id="5" name="Picture 4" descr="C:\Users\siva.t\Desktop\download.png">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05475" y="47625"/>
          <a:ext cx="809625" cy="495300"/>
        </a:xfrm>
        <a:prstGeom prst="rect">
          <a:avLst/>
        </a:prstGeom>
        <a:noFill/>
        <a:ln>
          <a:noFill/>
        </a:ln>
      </xdr:spPr>
    </xdr:pic>
    <xdr:clientData/>
  </xdr:twoCellAnchor>
  <xdr:twoCellAnchor editAs="oneCell">
    <xdr:from>
      <xdr:col>0</xdr:col>
      <xdr:colOff>152400</xdr:colOff>
      <xdr:row>0</xdr:row>
      <xdr:rowOff>28575</xdr:rowOff>
    </xdr:from>
    <xdr:to>
      <xdr:col>1</xdr:col>
      <xdr:colOff>431937</xdr:colOff>
      <xdr:row>0</xdr:row>
      <xdr:rowOff>480333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2400" y="28575"/>
          <a:ext cx="889137" cy="451758"/>
        </a:xfrm>
        <a:prstGeom prst="rect">
          <a:avLst/>
        </a:prstGeom>
      </xdr:spPr>
    </xdr:pic>
    <xdr:clientData/>
  </xdr:twoCellAnchor>
  <mc:AlternateContent xmlns:mc="http://schemas.openxmlformats.org/markup-compatibility/2006">
    <mc:Choice xmlns:a14="http://schemas.microsoft.com/office/drawing/2010/main" Requires="a14">
      <xdr:twoCellAnchor>
        <xdr:from>
          <xdr:col>1</xdr:col>
          <xdr:colOff>0</xdr:colOff>
          <xdr:row>3</xdr:row>
          <xdr:rowOff>0</xdr:rowOff>
        </xdr:from>
        <xdr:to>
          <xdr:col>1</xdr:col>
          <xdr:colOff>482600</xdr:colOff>
          <xdr:row>3</xdr:row>
          <xdr:rowOff>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2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3.w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image" Target="../media/image3.wmf"/><Relationship Id="rId4" Type="http://schemas.openxmlformats.org/officeDocument/2006/relationships/oleObject" Target="../embeddings/oleObject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
  <sheetViews>
    <sheetView tabSelected="1" topLeftCell="B1" workbookViewId="0">
      <selection activeCell="C14" sqref="C14:D14"/>
    </sheetView>
  </sheetViews>
  <sheetFormatPr baseColWidth="10" defaultColWidth="8.83203125" defaultRowHeight="15" x14ac:dyDescent="0.2"/>
  <cols>
    <col min="1" max="1" width="14.5" customWidth="1"/>
    <col min="2" max="2" width="46.5" customWidth="1"/>
    <col min="3" max="3" width="14.33203125" customWidth="1"/>
    <col min="4" max="4" width="38.1640625" customWidth="1"/>
  </cols>
  <sheetData>
    <row r="1" spans="1:6" ht="62.25" customHeight="1" x14ac:dyDescent="0.2">
      <c r="A1" s="76"/>
      <c r="B1" s="77" t="s">
        <v>217</v>
      </c>
      <c r="C1" s="78"/>
      <c r="D1" s="109" t="s">
        <v>219</v>
      </c>
      <c r="E1" s="110"/>
      <c r="F1" s="110"/>
    </row>
    <row r="2" spans="1:6" x14ac:dyDescent="0.2">
      <c r="A2" s="139" t="s">
        <v>267</v>
      </c>
      <c r="B2" s="139"/>
      <c r="C2" s="139"/>
      <c r="D2" s="139"/>
    </row>
    <row r="3" spans="1:6" x14ac:dyDescent="0.2">
      <c r="A3" s="79" t="s">
        <v>194</v>
      </c>
      <c r="B3" s="79">
        <v>874</v>
      </c>
      <c r="C3" s="86" t="s">
        <v>195</v>
      </c>
      <c r="D3" s="79" t="s">
        <v>225</v>
      </c>
    </row>
    <row r="4" spans="1:6" ht="16" x14ac:dyDescent="0.2">
      <c r="A4" s="79" t="s">
        <v>196</v>
      </c>
      <c r="B4" s="80" t="s">
        <v>268</v>
      </c>
      <c r="C4" s="97" t="s">
        <v>216</v>
      </c>
      <c r="D4" s="80" t="s">
        <v>263</v>
      </c>
    </row>
    <row r="5" spans="1:6" x14ac:dyDescent="0.2">
      <c r="A5" s="139" t="s">
        <v>197</v>
      </c>
      <c r="B5" s="139"/>
      <c r="C5" s="139"/>
      <c r="D5" s="139"/>
    </row>
    <row r="6" spans="1:6" x14ac:dyDescent="0.2">
      <c r="A6" s="81" t="s">
        <v>2</v>
      </c>
      <c r="B6" s="82" t="s">
        <v>198</v>
      </c>
      <c r="C6" s="140" t="s">
        <v>5</v>
      </c>
      <c r="D6" s="140"/>
    </row>
    <row r="7" spans="1:6" x14ac:dyDescent="0.2">
      <c r="A7" s="78"/>
      <c r="B7" s="83"/>
      <c r="C7" s="141"/>
      <c r="D7" s="141"/>
    </row>
    <row r="8" spans="1:6" ht="15" customHeight="1" x14ac:dyDescent="0.2">
      <c r="A8" s="75">
        <v>1</v>
      </c>
      <c r="B8" s="84" t="s">
        <v>226</v>
      </c>
      <c r="C8" s="142">
        <f>'MAIN BUILDING'!G182</f>
        <v>18287230</v>
      </c>
      <c r="D8" s="142"/>
    </row>
    <row r="9" spans="1:6" ht="15" customHeight="1" x14ac:dyDescent="0.2">
      <c r="A9" s="78"/>
      <c r="B9" s="85"/>
      <c r="C9" s="143"/>
      <c r="D9" s="143"/>
    </row>
    <row r="10" spans="1:6" ht="15" customHeight="1" x14ac:dyDescent="0.2">
      <c r="A10" s="78">
        <v>2</v>
      </c>
      <c r="B10" s="83" t="s">
        <v>215</v>
      </c>
      <c r="C10" s="137">
        <f>'ROAD &amp; DRAIN'!G105</f>
        <v>8648255</v>
      </c>
      <c r="D10" s="138"/>
    </row>
    <row r="11" spans="1:6" ht="15" customHeight="1" x14ac:dyDescent="0.2">
      <c r="A11" s="78"/>
      <c r="B11" s="83"/>
      <c r="C11" s="137"/>
      <c r="D11" s="138"/>
    </row>
    <row r="12" spans="1:6" ht="15" customHeight="1" x14ac:dyDescent="0.2">
      <c r="A12" s="78"/>
      <c r="B12" s="83"/>
      <c r="C12" s="137"/>
      <c r="D12" s="138"/>
    </row>
    <row r="13" spans="1:6" x14ac:dyDescent="0.2">
      <c r="A13" s="76"/>
      <c r="B13" s="86" t="s">
        <v>199</v>
      </c>
      <c r="C13" s="146">
        <f>SUM(C8:D11)</f>
        <v>26935485</v>
      </c>
      <c r="D13" s="146"/>
    </row>
    <row r="14" spans="1:6" x14ac:dyDescent="0.2">
      <c r="A14" s="76"/>
      <c r="B14" s="79"/>
      <c r="C14" s="146"/>
      <c r="D14" s="146"/>
    </row>
    <row r="15" spans="1:6" ht="21.75" customHeight="1" x14ac:dyDescent="0.2">
      <c r="A15" s="78"/>
      <c r="B15" s="87" t="s">
        <v>201</v>
      </c>
      <c r="C15" s="144">
        <f>C13*18%</f>
        <v>4848387.3</v>
      </c>
      <c r="D15" s="144"/>
    </row>
    <row r="16" spans="1:6" x14ac:dyDescent="0.2">
      <c r="A16" s="78"/>
      <c r="B16" s="88"/>
      <c r="C16" s="143"/>
      <c r="D16" s="143"/>
    </row>
    <row r="17" spans="1:4" x14ac:dyDescent="0.2">
      <c r="A17" s="78"/>
      <c r="B17" s="88" t="s">
        <v>200</v>
      </c>
      <c r="C17" s="144">
        <f>C15+C13</f>
        <v>31783872.300000001</v>
      </c>
      <c r="D17" s="144"/>
    </row>
    <row r="18" spans="1:4" x14ac:dyDescent="0.2">
      <c r="A18" s="78"/>
      <c r="B18" s="88"/>
      <c r="C18" s="145"/>
      <c r="D18" s="145"/>
    </row>
  </sheetData>
  <mergeCells count="15">
    <mergeCell ref="C17:D17"/>
    <mergeCell ref="C18:D18"/>
    <mergeCell ref="C16:D16"/>
    <mergeCell ref="C13:D13"/>
    <mergeCell ref="C14:D14"/>
    <mergeCell ref="C15:D15"/>
    <mergeCell ref="C12:D12"/>
    <mergeCell ref="A2:D2"/>
    <mergeCell ref="A5:D5"/>
    <mergeCell ref="C6:D6"/>
    <mergeCell ref="C7:D7"/>
    <mergeCell ref="C8:D8"/>
    <mergeCell ref="C9:D9"/>
    <mergeCell ref="C10:D10"/>
    <mergeCell ref="C11:D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86"/>
  <sheetViews>
    <sheetView topLeftCell="B167" workbookViewId="0">
      <selection activeCell="F100" sqref="F100"/>
    </sheetView>
  </sheetViews>
  <sheetFormatPr baseColWidth="10" defaultColWidth="9.1640625" defaultRowHeight="16" x14ac:dyDescent="0.2"/>
  <cols>
    <col min="1" max="1" width="9.1640625" style="1"/>
    <col min="2" max="2" width="10.5" style="56" customWidth="1"/>
    <col min="3" max="3" width="66" style="1" customWidth="1"/>
    <col min="4" max="4" width="12.33203125" style="56" customWidth="1"/>
    <col min="5" max="5" width="10.5" style="56" customWidth="1"/>
    <col min="6" max="6" width="11.33203125" style="1" bestFit="1" customWidth="1"/>
    <col min="7" max="7" width="15.6640625" style="1" customWidth="1"/>
    <col min="8" max="10" width="9.1640625" style="1"/>
    <col min="11" max="11" width="10.1640625" style="1" bestFit="1" customWidth="1"/>
    <col min="12" max="16384" width="9.1640625" style="1"/>
  </cols>
  <sheetData>
    <row r="1" spans="1:7" ht="45" customHeight="1" x14ac:dyDescent="0.15">
      <c r="A1" s="161"/>
      <c r="B1" s="162"/>
      <c r="C1" s="89" t="s">
        <v>217</v>
      </c>
      <c r="D1" s="61"/>
      <c r="E1" s="163" t="s">
        <v>219</v>
      </c>
      <c r="F1" s="164"/>
      <c r="G1" s="164"/>
    </row>
    <row r="2" spans="1:7" x14ac:dyDescent="0.2">
      <c r="A2" s="165" t="s">
        <v>218</v>
      </c>
      <c r="B2" s="166"/>
      <c r="C2" s="89" t="s">
        <v>220</v>
      </c>
      <c r="D2" s="93" t="s">
        <v>0</v>
      </c>
      <c r="E2" s="167" t="s">
        <v>268</v>
      </c>
      <c r="F2" s="167"/>
      <c r="G2" s="167"/>
    </row>
    <row r="3" spans="1:7" x14ac:dyDescent="0.15">
      <c r="A3" s="168" t="s">
        <v>1</v>
      </c>
      <c r="B3" s="169"/>
      <c r="C3" s="169"/>
      <c r="D3" s="169"/>
      <c r="E3" s="169" t="s">
        <v>264</v>
      </c>
      <c r="F3" s="169"/>
      <c r="G3" s="170"/>
    </row>
    <row r="4" spans="1:7" x14ac:dyDescent="0.2">
      <c r="A4" s="2" t="s">
        <v>2</v>
      </c>
      <c r="B4" s="3" t="s">
        <v>3</v>
      </c>
      <c r="C4" s="171" t="s">
        <v>4</v>
      </c>
      <c r="D4" s="171"/>
      <c r="E4" s="171"/>
      <c r="F4" s="171"/>
      <c r="G4" s="62" t="s">
        <v>5</v>
      </c>
    </row>
    <row r="5" spans="1:7" x14ac:dyDescent="0.2">
      <c r="A5" s="4">
        <v>1</v>
      </c>
      <c r="B5" s="5" t="s">
        <v>6</v>
      </c>
      <c r="C5" s="151" t="s">
        <v>7</v>
      </c>
      <c r="D5" s="151"/>
      <c r="E5" s="151"/>
      <c r="F5" s="151"/>
      <c r="G5" s="63"/>
    </row>
    <row r="6" spans="1:7" x14ac:dyDescent="0.2">
      <c r="A6" s="4">
        <v>2</v>
      </c>
      <c r="B6" s="5" t="s">
        <v>8</v>
      </c>
      <c r="C6" s="151" t="s">
        <v>9</v>
      </c>
      <c r="D6" s="151"/>
      <c r="E6" s="151"/>
      <c r="F6" s="151"/>
      <c r="G6" s="63"/>
    </row>
    <row r="7" spans="1:7" x14ac:dyDescent="0.2">
      <c r="A7" s="4">
        <v>3</v>
      </c>
      <c r="B7" s="5" t="s">
        <v>10</v>
      </c>
      <c r="C7" s="151" t="s">
        <v>11</v>
      </c>
      <c r="D7" s="151"/>
      <c r="E7" s="151"/>
      <c r="F7" s="151"/>
      <c r="G7" s="63"/>
    </row>
    <row r="8" spans="1:7" x14ac:dyDescent="0.2">
      <c r="A8" s="4">
        <v>4</v>
      </c>
      <c r="B8" s="5" t="s">
        <v>12</v>
      </c>
      <c r="C8" s="151" t="s">
        <v>13</v>
      </c>
      <c r="D8" s="151"/>
      <c r="E8" s="151"/>
      <c r="F8" s="151"/>
      <c r="G8" s="63"/>
    </row>
    <row r="9" spans="1:7" x14ac:dyDescent="0.2">
      <c r="A9" s="4">
        <v>5</v>
      </c>
      <c r="B9" s="5" t="s">
        <v>14</v>
      </c>
      <c r="C9" s="151" t="s">
        <v>15</v>
      </c>
      <c r="D9" s="151"/>
      <c r="E9" s="151"/>
      <c r="F9" s="151"/>
      <c r="G9" s="63"/>
    </row>
    <row r="10" spans="1:7" x14ac:dyDescent="0.2">
      <c r="A10" s="4">
        <v>6</v>
      </c>
      <c r="B10" s="5" t="s">
        <v>16</v>
      </c>
      <c r="C10" s="151" t="s">
        <v>17</v>
      </c>
      <c r="D10" s="151"/>
      <c r="E10" s="151"/>
      <c r="F10" s="151"/>
      <c r="G10" s="63"/>
    </row>
    <row r="11" spans="1:7" x14ac:dyDescent="0.2">
      <c r="A11" s="4">
        <v>7</v>
      </c>
      <c r="B11" s="5" t="s">
        <v>18</v>
      </c>
      <c r="C11" s="151" t="s">
        <v>19</v>
      </c>
      <c r="D11" s="151"/>
      <c r="E11" s="151"/>
      <c r="F11" s="151"/>
      <c r="G11" s="63"/>
    </row>
    <row r="12" spans="1:7" x14ac:dyDescent="0.2">
      <c r="A12" s="4">
        <v>8</v>
      </c>
      <c r="B12" s="5" t="s">
        <v>20</v>
      </c>
      <c r="C12" s="151" t="s">
        <v>21</v>
      </c>
      <c r="D12" s="151"/>
      <c r="E12" s="151"/>
      <c r="F12" s="151"/>
      <c r="G12" s="63"/>
    </row>
    <row r="13" spans="1:7" x14ac:dyDescent="0.2">
      <c r="A13" s="4">
        <v>9</v>
      </c>
      <c r="B13" s="5" t="s">
        <v>22</v>
      </c>
      <c r="C13" s="151" t="s">
        <v>23</v>
      </c>
      <c r="D13" s="151"/>
      <c r="E13" s="151"/>
      <c r="F13" s="151"/>
      <c r="G13" s="63"/>
    </row>
    <row r="14" spans="1:7" x14ac:dyDescent="0.2">
      <c r="A14" s="4">
        <v>10</v>
      </c>
      <c r="B14" s="5" t="s">
        <v>24</v>
      </c>
      <c r="C14" s="151" t="s">
        <v>25</v>
      </c>
      <c r="D14" s="151"/>
      <c r="E14" s="151"/>
      <c r="F14" s="151"/>
      <c r="G14" s="63"/>
    </row>
    <row r="15" spans="1:7" x14ac:dyDescent="0.2">
      <c r="A15" s="4">
        <v>11</v>
      </c>
      <c r="B15" s="5" t="s">
        <v>26</v>
      </c>
      <c r="C15" s="151" t="s">
        <v>27</v>
      </c>
      <c r="D15" s="151"/>
      <c r="E15" s="151"/>
      <c r="F15" s="151"/>
      <c r="G15" s="63"/>
    </row>
    <row r="16" spans="1:7" x14ac:dyDescent="0.2">
      <c r="A16" s="4">
        <v>12</v>
      </c>
      <c r="B16" s="5" t="s">
        <v>28</v>
      </c>
      <c r="C16" s="151" t="s">
        <v>29</v>
      </c>
      <c r="D16" s="151"/>
      <c r="E16" s="151"/>
      <c r="F16" s="151"/>
      <c r="G16" s="63"/>
    </row>
    <row r="17" spans="1:7" x14ac:dyDescent="0.2">
      <c r="A17" s="4">
        <v>13</v>
      </c>
      <c r="B17" s="5" t="s">
        <v>30</v>
      </c>
      <c r="C17" s="151" t="s">
        <v>31</v>
      </c>
      <c r="D17" s="151"/>
      <c r="E17" s="151"/>
      <c r="F17" s="151"/>
      <c r="G17" s="64"/>
    </row>
    <row r="18" spans="1:7" x14ac:dyDescent="0.2">
      <c r="A18" s="6"/>
      <c r="B18" s="95"/>
      <c r="C18" s="157"/>
      <c r="D18" s="157"/>
      <c r="E18" s="157"/>
      <c r="F18" s="157"/>
      <c r="G18" s="64"/>
    </row>
    <row r="19" spans="1:7" x14ac:dyDescent="0.2">
      <c r="A19" s="6"/>
      <c r="B19" s="7"/>
      <c r="C19" s="158" t="s">
        <v>32</v>
      </c>
      <c r="D19" s="158"/>
      <c r="E19" s="158"/>
      <c r="F19" s="158"/>
      <c r="G19" s="65"/>
    </row>
    <row r="20" spans="1:7" x14ac:dyDescent="0.2">
      <c r="A20" s="6"/>
      <c r="B20" s="95"/>
      <c r="C20" s="153"/>
      <c r="D20" s="153"/>
      <c r="E20" s="153"/>
      <c r="F20" s="153"/>
      <c r="G20" s="154"/>
    </row>
    <row r="21" spans="1:7" x14ac:dyDescent="0.2">
      <c r="A21" s="156"/>
      <c r="B21" s="149"/>
      <c r="C21" s="149" t="s">
        <v>33</v>
      </c>
      <c r="D21" s="149"/>
      <c r="E21" s="149"/>
      <c r="F21" s="149"/>
      <c r="G21" s="150"/>
    </row>
    <row r="22" spans="1:7" x14ac:dyDescent="0.2">
      <c r="A22" s="156"/>
      <c r="B22" s="149"/>
      <c r="C22" s="149"/>
      <c r="D22" s="149"/>
      <c r="E22" s="149"/>
      <c r="F22" s="149"/>
      <c r="G22" s="150"/>
    </row>
    <row r="23" spans="1:7" x14ac:dyDescent="0.2">
      <c r="A23" s="6"/>
      <c r="B23" s="152"/>
      <c r="C23" s="152"/>
      <c r="D23" s="152"/>
      <c r="E23" s="149" t="s">
        <v>34</v>
      </c>
      <c r="F23" s="149"/>
      <c r="G23" s="150"/>
    </row>
    <row r="24" spans="1:7" ht="17" x14ac:dyDescent="0.2">
      <c r="A24" s="60" t="s">
        <v>35</v>
      </c>
      <c r="B24" s="8" t="s">
        <v>36</v>
      </c>
      <c r="C24" s="59" t="s">
        <v>4</v>
      </c>
      <c r="D24" s="59" t="s">
        <v>37</v>
      </c>
      <c r="E24" s="59" t="s">
        <v>38</v>
      </c>
      <c r="F24" s="59" t="s">
        <v>39</v>
      </c>
      <c r="G24" s="94" t="s">
        <v>5</v>
      </c>
    </row>
    <row r="25" spans="1:7" x14ac:dyDescent="0.2">
      <c r="A25" s="6"/>
      <c r="B25" s="59"/>
      <c r="C25" s="59"/>
      <c r="D25" s="59"/>
      <c r="E25" s="59"/>
      <c r="F25" s="59"/>
      <c r="G25" s="94"/>
    </row>
    <row r="26" spans="1:7" ht="120" x14ac:dyDescent="0.2">
      <c r="A26" s="9" t="s">
        <v>6</v>
      </c>
      <c r="B26" s="10" t="s">
        <v>40</v>
      </c>
      <c r="C26" s="11" t="s">
        <v>41</v>
      </c>
      <c r="D26" s="12"/>
      <c r="E26" s="58"/>
      <c r="F26" s="58"/>
      <c r="G26" s="66"/>
    </row>
    <row r="27" spans="1:7" x14ac:dyDescent="0.15">
      <c r="A27" s="13" t="s">
        <v>6</v>
      </c>
      <c r="B27" s="14" t="s">
        <v>42</v>
      </c>
      <c r="C27" s="15" t="s">
        <v>43</v>
      </c>
      <c r="D27" s="14" t="s">
        <v>44</v>
      </c>
      <c r="E27" s="16">
        <v>1230</v>
      </c>
      <c r="F27" s="117">
        <v>475</v>
      </c>
      <c r="G27" s="132">
        <f>F27*E27</f>
        <v>584250</v>
      </c>
    </row>
    <row r="28" spans="1:7" x14ac:dyDescent="0.15">
      <c r="A28" s="13"/>
      <c r="B28" s="14"/>
      <c r="C28" s="15"/>
      <c r="D28" s="18"/>
      <c r="E28" s="16"/>
      <c r="F28" s="117"/>
      <c r="G28" s="132"/>
    </row>
    <row r="29" spans="1:7" ht="75" x14ac:dyDescent="0.2">
      <c r="A29" s="9" t="s">
        <v>6</v>
      </c>
      <c r="B29" s="10" t="s">
        <v>47</v>
      </c>
      <c r="C29" s="19" t="s">
        <v>48</v>
      </c>
      <c r="D29" s="20"/>
      <c r="E29" s="16"/>
      <c r="F29" s="117"/>
      <c r="G29" s="132"/>
    </row>
    <row r="30" spans="1:7" x14ac:dyDescent="0.15">
      <c r="A30" s="13" t="s">
        <v>6</v>
      </c>
      <c r="B30" s="10" t="s">
        <v>49</v>
      </c>
      <c r="C30" s="15" t="s">
        <v>50</v>
      </c>
      <c r="D30" s="21" t="s">
        <v>44</v>
      </c>
      <c r="E30" s="16">
        <f>E27*40%</f>
        <v>492</v>
      </c>
      <c r="F30" s="117">
        <v>225</v>
      </c>
      <c r="G30" s="132">
        <f>F30*E30</f>
        <v>110700</v>
      </c>
    </row>
    <row r="31" spans="1:7" x14ac:dyDescent="0.15">
      <c r="A31" s="13"/>
      <c r="B31" s="14"/>
      <c r="C31" s="15"/>
      <c r="D31" s="18"/>
      <c r="E31" s="22"/>
      <c r="F31" s="117"/>
      <c r="G31" s="132"/>
    </row>
    <row r="32" spans="1:7" ht="105" x14ac:dyDescent="0.2">
      <c r="A32" s="9" t="s">
        <v>6</v>
      </c>
      <c r="B32" s="10" t="s">
        <v>51</v>
      </c>
      <c r="C32" s="23" t="s">
        <v>52</v>
      </c>
      <c r="D32" s="12"/>
      <c r="E32" s="22"/>
      <c r="F32" s="117"/>
      <c r="G32" s="132"/>
    </row>
    <row r="33" spans="1:7" x14ac:dyDescent="0.15">
      <c r="A33" s="13" t="s">
        <v>6</v>
      </c>
      <c r="B33" s="24" t="s">
        <v>53</v>
      </c>
      <c r="C33" s="24" t="s">
        <v>54</v>
      </c>
      <c r="D33" s="10" t="s">
        <v>44</v>
      </c>
      <c r="E33" s="14" t="s">
        <v>55</v>
      </c>
      <c r="F33" s="117">
        <v>1300</v>
      </c>
      <c r="G33" s="132"/>
    </row>
    <row r="34" spans="1:7" x14ac:dyDescent="0.15">
      <c r="A34" s="13" t="s">
        <v>6</v>
      </c>
      <c r="B34" s="24" t="s">
        <v>56</v>
      </c>
      <c r="C34" s="24" t="s">
        <v>57</v>
      </c>
      <c r="D34" s="10" t="s">
        <v>44</v>
      </c>
      <c r="E34" s="14" t="s">
        <v>55</v>
      </c>
      <c r="F34" s="117" t="s">
        <v>271</v>
      </c>
      <c r="G34" s="132"/>
    </row>
    <row r="35" spans="1:7" x14ac:dyDescent="0.15">
      <c r="A35" s="13" t="s">
        <v>6</v>
      </c>
      <c r="B35" s="24" t="s">
        <v>58</v>
      </c>
      <c r="C35" s="24" t="s">
        <v>59</v>
      </c>
      <c r="D35" s="10" t="s">
        <v>44</v>
      </c>
      <c r="E35" s="14">
        <v>454</v>
      </c>
      <c r="F35" s="117">
        <v>1400</v>
      </c>
      <c r="G35" s="132">
        <f>E35*F35</f>
        <v>635600</v>
      </c>
    </row>
    <row r="36" spans="1:7" x14ac:dyDescent="0.15">
      <c r="A36" s="13" t="s">
        <v>6</v>
      </c>
      <c r="B36" s="24" t="s">
        <v>60</v>
      </c>
      <c r="C36" s="24" t="s">
        <v>61</v>
      </c>
      <c r="D36" s="10" t="s">
        <v>44</v>
      </c>
      <c r="E36" s="14" t="s">
        <v>55</v>
      </c>
      <c r="F36" s="117" t="s">
        <v>271</v>
      </c>
      <c r="G36" s="132"/>
    </row>
    <row r="37" spans="1:7" x14ac:dyDescent="0.15">
      <c r="A37" s="13" t="s">
        <v>6</v>
      </c>
      <c r="B37" s="24" t="s">
        <v>62</v>
      </c>
      <c r="C37" s="24" t="s">
        <v>63</v>
      </c>
      <c r="D37" s="10" t="s">
        <v>44</v>
      </c>
      <c r="E37" s="14" t="s">
        <v>55</v>
      </c>
      <c r="F37" s="117">
        <v>2750</v>
      </c>
      <c r="G37" s="132"/>
    </row>
    <row r="38" spans="1:7" x14ac:dyDescent="0.15">
      <c r="A38" s="13" t="s">
        <v>6</v>
      </c>
      <c r="B38" s="24" t="s">
        <v>64</v>
      </c>
      <c r="C38" s="24" t="s">
        <v>65</v>
      </c>
      <c r="D38" s="10" t="s">
        <v>44</v>
      </c>
      <c r="E38" s="14" t="s">
        <v>55</v>
      </c>
      <c r="F38" s="117" t="s">
        <v>271</v>
      </c>
      <c r="G38" s="132"/>
    </row>
    <row r="39" spans="1:7" x14ac:dyDescent="0.15">
      <c r="A39" s="13" t="s">
        <v>6</v>
      </c>
      <c r="B39" s="24" t="s">
        <v>66</v>
      </c>
      <c r="C39" s="25" t="s">
        <v>67</v>
      </c>
      <c r="D39" s="10" t="s">
        <v>44</v>
      </c>
      <c r="E39" s="14" t="s">
        <v>55</v>
      </c>
      <c r="F39" s="117" t="s">
        <v>271</v>
      </c>
      <c r="G39" s="132"/>
    </row>
    <row r="40" spans="1:7" x14ac:dyDescent="0.15">
      <c r="A40" s="13" t="s">
        <v>6</v>
      </c>
      <c r="B40" s="24" t="s">
        <v>68</v>
      </c>
      <c r="C40" s="25" t="s">
        <v>69</v>
      </c>
      <c r="D40" s="10" t="s">
        <v>44</v>
      </c>
      <c r="E40" s="14">
        <v>18</v>
      </c>
      <c r="F40" s="117">
        <v>2650</v>
      </c>
      <c r="G40" s="132">
        <f>E40*F40</f>
        <v>47700</v>
      </c>
    </row>
    <row r="41" spans="1:7" x14ac:dyDescent="0.15">
      <c r="A41" s="13"/>
      <c r="B41" s="14"/>
      <c r="C41" s="26"/>
      <c r="D41" s="27"/>
      <c r="E41" s="22"/>
      <c r="F41" s="117"/>
      <c r="G41" s="132"/>
    </row>
    <row r="42" spans="1:7" ht="120" x14ac:dyDescent="0.2">
      <c r="A42" s="9" t="s">
        <v>6</v>
      </c>
      <c r="B42" s="10" t="s">
        <v>70</v>
      </c>
      <c r="C42" s="23" t="s">
        <v>71</v>
      </c>
      <c r="D42" s="28" t="s">
        <v>44</v>
      </c>
      <c r="E42" s="22" t="s">
        <v>55</v>
      </c>
      <c r="F42" s="117">
        <v>200</v>
      </c>
      <c r="G42" s="132"/>
    </row>
    <row r="43" spans="1:7" x14ac:dyDescent="0.15">
      <c r="A43" s="13"/>
      <c r="B43" s="14"/>
      <c r="C43" s="15"/>
      <c r="D43" s="18"/>
      <c r="E43" s="22"/>
      <c r="F43" s="117"/>
      <c r="G43" s="132"/>
    </row>
    <row r="44" spans="1:7" ht="75" x14ac:dyDescent="0.2">
      <c r="A44" s="9" t="s">
        <v>6</v>
      </c>
      <c r="B44" s="10" t="s">
        <v>72</v>
      </c>
      <c r="C44" s="23" t="s">
        <v>73</v>
      </c>
      <c r="D44" s="28" t="s">
        <v>44</v>
      </c>
      <c r="E44" s="10" t="s">
        <v>55</v>
      </c>
      <c r="F44" s="117">
        <v>350</v>
      </c>
      <c r="G44" s="132"/>
    </row>
    <row r="45" spans="1:7" x14ac:dyDescent="0.15">
      <c r="A45" s="13"/>
      <c r="B45" s="14"/>
      <c r="C45" s="15"/>
      <c r="D45" s="18"/>
      <c r="E45" s="22"/>
      <c r="F45" s="117"/>
      <c r="G45" s="132"/>
    </row>
    <row r="46" spans="1:7" ht="60" x14ac:dyDescent="0.2">
      <c r="A46" s="9" t="s">
        <v>6</v>
      </c>
      <c r="B46" s="10" t="s">
        <v>74</v>
      </c>
      <c r="C46" s="19" t="s">
        <v>75</v>
      </c>
      <c r="D46" s="28" t="s">
        <v>76</v>
      </c>
      <c r="E46" s="10" t="s">
        <v>55</v>
      </c>
      <c r="F46" s="117">
        <v>15</v>
      </c>
      <c r="G46" s="132"/>
    </row>
    <row r="47" spans="1:7" x14ac:dyDescent="0.2">
      <c r="A47" s="29"/>
      <c r="B47" s="16"/>
      <c r="C47" s="17"/>
      <c r="D47" s="30"/>
      <c r="E47" s="22"/>
      <c r="F47" s="117"/>
      <c r="G47" s="132"/>
    </row>
    <row r="48" spans="1:7" x14ac:dyDescent="0.2">
      <c r="A48" s="159"/>
      <c r="B48" s="160"/>
      <c r="C48" s="39" t="s">
        <v>77</v>
      </c>
      <c r="D48" s="39"/>
      <c r="E48" s="39"/>
      <c r="F48" s="125"/>
      <c r="G48" s="133"/>
    </row>
    <row r="49" spans="1:7" x14ac:dyDescent="0.2">
      <c r="A49" s="29"/>
      <c r="B49" s="16"/>
      <c r="C49" s="17"/>
      <c r="D49" s="16"/>
      <c r="E49" s="16"/>
      <c r="F49" s="117"/>
      <c r="G49" s="132"/>
    </row>
    <row r="50" spans="1:7" ht="60" x14ac:dyDescent="0.2">
      <c r="A50" s="9" t="s">
        <v>8</v>
      </c>
      <c r="B50" s="10" t="s">
        <v>78</v>
      </c>
      <c r="C50" s="31" t="s">
        <v>79</v>
      </c>
      <c r="D50" s="10"/>
      <c r="E50" s="22"/>
      <c r="F50" s="117"/>
      <c r="G50" s="132"/>
    </row>
    <row r="51" spans="1:7" x14ac:dyDescent="0.2">
      <c r="A51" s="9" t="s">
        <v>8</v>
      </c>
      <c r="B51" s="10" t="s">
        <v>80</v>
      </c>
      <c r="C51" s="32" t="s">
        <v>81</v>
      </c>
      <c r="D51" s="10" t="s">
        <v>44</v>
      </c>
      <c r="E51" s="10" t="s">
        <v>55</v>
      </c>
      <c r="F51" s="117">
        <v>8250</v>
      </c>
      <c r="G51" s="132"/>
    </row>
    <row r="52" spans="1:7" x14ac:dyDescent="0.2">
      <c r="A52" s="9" t="s">
        <v>8</v>
      </c>
      <c r="B52" s="10" t="s">
        <v>82</v>
      </c>
      <c r="C52" s="32" t="s">
        <v>83</v>
      </c>
      <c r="D52" s="10" t="s">
        <v>44</v>
      </c>
      <c r="E52" s="22">
        <v>75</v>
      </c>
      <c r="F52" s="117">
        <v>9250</v>
      </c>
      <c r="G52" s="132">
        <f>F52*E52</f>
        <v>693750</v>
      </c>
    </row>
    <row r="53" spans="1:7" x14ac:dyDescent="0.2">
      <c r="A53" s="9"/>
      <c r="B53" s="10"/>
      <c r="C53" s="32"/>
      <c r="D53" s="10"/>
      <c r="E53" s="22"/>
      <c r="F53" s="117"/>
      <c r="G53" s="132"/>
    </row>
    <row r="54" spans="1:7" ht="45" x14ac:dyDescent="0.2">
      <c r="A54" s="9" t="s">
        <v>8</v>
      </c>
      <c r="B54" s="10" t="s">
        <v>84</v>
      </c>
      <c r="C54" s="31" t="s">
        <v>85</v>
      </c>
      <c r="D54" s="10"/>
      <c r="E54" s="22"/>
      <c r="F54" s="117"/>
      <c r="G54" s="132"/>
    </row>
    <row r="55" spans="1:7" x14ac:dyDescent="0.2">
      <c r="A55" s="9" t="s">
        <v>8</v>
      </c>
      <c r="B55" s="10" t="s">
        <v>86</v>
      </c>
      <c r="C55" s="32" t="s">
        <v>81</v>
      </c>
      <c r="D55" s="10" t="s">
        <v>44</v>
      </c>
      <c r="E55" s="10" t="s">
        <v>55</v>
      </c>
      <c r="F55" s="117">
        <v>8250</v>
      </c>
      <c r="G55" s="132"/>
    </row>
    <row r="56" spans="1:7" x14ac:dyDescent="0.2">
      <c r="A56" s="9" t="s">
        <v>8</v>
      </c>
      <c r="B56" s="10" t="s">
        <v>87</v>
      </c>
      <c r="C56" s="32" t="s">
        <v>83</v>
      </c>
      <c r="D56" s="10" t="s">
        <v>44</v>
      </c>
      <c r="E56" s="22">
        <v>158</v>
      </c>
      <c r="F56" s="117">
        <v>9250</v>
      </c>
      <c r="G56" s="132">
        <f>F56*E56</f>
        <v>1461500</v>
      </c>
    </row>
    <row r="57" spans="1:7" x14ac:dyDescent="0.2">
      <c r="A57" s="9"/>
      <c r="B57" s="10"/>
      <c r="C57" s="32"/>
      <c r="D57" s="10"/>
      <c r="E57" s="22"/>
      <c r="F57" s="117"/>
      <c r="G57" s="132"/>
    </row>
    <row r="58" spans="1:7" ht="150" x14ac:dyDescent="0.2">
      <c r="A58" s="9" t="s">
        <v>8</v>
      </c>
      <c r="B58" s="10" t="s">
        <v>88</v>
      </c>
      <c r="C58" s="31" t="s">
        <v>89</v>
      </c>
      <c r="D58" s="10" t="s">
        <v>44</v>
      </c>
      <c r="E58" s="10" t="s">
        <v>55</v>
      </c>
      <c r="F58" s="117">
        <v>7500</v>
      </c>
      <c r="G58" s="132"/>
    </row>
    <row r="59" spans="1:7" x14ac:dyDescent="0.15">
      <c r="A59" s="9"/>
      <c r="B59" s="14"/>
      <c r="C59" s="15"/>
      <c r="D59" s="18"/>
      <c r="E59" s="22"/>
      <c r="F59" s="117"/>
      <c r="G59" s="132"/>
    </row>
    <row r="60" spans="1:7" ht="75" x14ac:dyDescent="0.2">
      <c r="A60" s="9" t="s">
        <v>8</v>
      </c>
      <c r="B60" s="10" t="s">
        <v>90</v>
      </c>
      <c r="C60" s="31" t="s">
        <v>91</v>
      </c>
      <c r="D60" s="10"/>
      <c r="E60" s="22"/>
      <c r="F60" s="117"/>
      <c r="G60" s="132"/>
    </row>
    <row r="61" spans="1:7" x14ac:dyDescent="0.15">
      <c r="A61" s="9" t="s">
        <v>8</v>
      </c>
      <c r="B61" s="10" t="s">
        <v>92</v>
      </c>
      <c r="C61" s="15" t="s">
        <v>93</v>
      </c>
      <c r="D61" s="14" t="s">
        <v>44</v>
      </c>
      <c r="E61" s="10">
        <v>17</v>
      </c>
      <c r="F61" s="117">
        <v>8000</v>
      </c>
      <c r="G61" s="132">
        <f>F61*E61</f>
        <v>136000</v>
      </c>
    </row>
    <row r="62" spans="1:7" x14ac:dyDescent="0.2">
      <c r="A62" s="9"/>
      <c r="B62" s="10"/>
      <c r="C62" s="32"/>
      <c r="D62" s="10"/>
      <c r="E62" s="22"/>
      <c r="F62" s="117"/>
      <c r="G62" s="132"/>
    </row>
    <row r="63" spans="1:7" ht="225" x14ac:dyDescent="0.2">
      <c r="A63" s="9" t="s">
        <v>8</v>
      </c>
      <c r="B63" s="10" t="s">
        <v>94</v>
      </c>
      <c r="C63" s="33" t="s">
        <v>95</v>
      </c>
      <c r="D63" s="28"/>
      <c r="E63" s="22"/>
      <c r="F63" s="131"/>
      <c r="G63" s="134"/>
    </row>
    <row r="64" spans="1:7" x14ac:dyDescent="0.15">
      <c r="A64" s="13" t="s">
        <v>8</v>
      </c>
      <c r="B64" s="10" t="s">
        <v>96</v>
      </c>
      <c r="C64" s="32" t="s">
        <v>97</v>
      </c>
      <c r="D64" s="14" t="s">
        <v>44</v>
      </c>
      <c r="E64" s="22" t="s">
        <v>55</v>
      </c>
      <c r="F64" s="131">
        <v>7500</v>
      </c>
      <c r="G64" s="134"/>
    </row>
    <row r="65" spans="1:7" x14ac:dyDescent="0.15">
      <c r="A65" s="13" t="s">
        <v>8</v>
      </c>
      <c r="B65" s="10" t="s">
        <v>98</v>
      </c>
      <c r="C65" s="32" t="s">
        <v>99</v>
      </c>
      <c r="D65" s="14" t="s">
        <v>44</v>
      </c>
      <c r="E65" s="16">
        <v>248</v>
      </c>
      <c r="F65" s="117">
        <v>8150</v>
      </c>
      <c r="G65" s="132">
        <f>F65*E65</f>
        <v>2021200</v>
      </c>
    </row>
    <row r="66" spans="1:7" x14ac:dyDescent="0.15">
      <c r="A66" s="13"/>
      <c r="B66" s="10"/>
      <c r="C66" s="31"/>
      <c r="D66" s="14"/>
      <c r="E66" s="16"/>
      <c r="F66" s="117"/>
      <c r="G66" s="132"/>
    </row>
    <row r="67" spans="1:7" ht="45" x14ac:dyDescent="0.2">
      <c r="A67" s="9" t="s">
        <v>8</v>
      </c>
      <c r="B67" s="10" t="s">
        <v>100</v>
      </c>
      <c r="C67" s="31" t="s">
        <v>101</v>
      </c>
      <c r="D67" s="10" t="s">
        <v>44</v>
      </c>
      <c r="E67" s="10" t="s">
        <v>55</v>
      </c>
      <c r="F67" s="117">
        <v>15000</v>
      </c>
      <c r="G67" s="132"/>
    </row>
    <row r="68" spans="1:7" x14ac:dyDescent="0.15">
      <c r="A68" s="13"/>
      <c r="B68" s="14"/>
      <c r="C68" s="15"/>
      <c r="D68" s="14"/>
      <c r="E68" s="22"/>
      <c r="F68" s="117"/>
      <c r="G68" s="132"/>
    </row>
    <row r="69" spans="1:7" ht="75" x14ac:dyDescent="0.2">
      <c r="A69" s="9" t="s">
        <v>8</v>
      </c>
      <c r="B69" s="10" t="s">
        <v>102</v>
      </c>
      <c r="C69" s="35" t="s">
        <v>103</v>
      </c>
      <c r="D69" s="10" t="s">
        <v>44</v>
      </c>
      <c r="E69" s="16">
        <v>1</v>
      </c>
      <c r="F69" s="117">
        <v>65000</v>
      </c>
      <c r="G69" s="132">
        <f>F69*E69</f>
        <v>65000</v>
      </c>
    </row>
    <row r="70" spans="1:7" x14ac:dyDescent="0.15">
      <c r="A70" s="13"/>
      <c r="B70" s="10"/>
      <c r="C70" s="31"/>
      <c r="D70" s="21"/>
      <c r="E70" s="22"/>
      <c r="F70" s="117"/>
      <c r="G70" s="132"/>
    </row>
    <row r="71" spans="1:7" ht="90" x14ac:dyDescent="0.2">
      <c r="A71" s="9" t="s">
        <v>8</v>
      </c>
      <c r="B71" s="10" t="s">
        <v>104</v>
      </c>
      <c r="C71" s="31" t="s">
        <v>105</v>
      </c>
      <c r="D71" s="21" t="s">
        <v>106</v>
      </c>
      <c r="E71" s="22">
        <v>806</v>
      </c>
      <c r="F71" s="117">
        <v>700</v>
      </c>
      <c r="G71" s="132">
        <f>F71*E71</f>
        <v>564200</v>
      </c>
    </row>
    <row r="72" spans="1:7" x14ac:dyDescent="0.15">
      <c r="A72" s="13"/>
      <c r="B72" s="10"/>
      <c r="C72" s="15"/>
      <c r="D72" s="10"/>
      <c r="E72" s="22"/>
      <c r="F72" s="117"/>
      <c r="G72" s="132"/>
    </row>
    <row r="73" spans="1:7" ht="90" x14ac:dyDescent="0.2">
      <c r="A73" s="9" t="s">
        <v>8</v>
      </c>
      <c r="B73" s="10" t="s">
        <v>107</v>
      </c>
      <c r="C73" s="31" t="s">
        <v>108</v>
      </c>
      <c r="D73" s="10"/>
      <c r="E73" s="22"/>
      <c r="F73" s="117"/>
      <c r="G73" s="132"/>
    </row>
    <row r="74" spans="1:7" x14ac:dyDescent="0.15">
      <c r="A74" s="9" t="s">
        <v>8</v>
      </c>
      <c r="B74" s="10" t="s">
        <v>109</v>
      </c>
      <c r="C74" s="15" t="s">
        <v>187</v>
      </c>
      <c r="D74" s="21" t="s">
        <v>106</v>
      </c>
      <c r="E74" s="16">
        <v>155</v>
      </c>
      <c r="F74" s="117">
        <v>750</v>
      </c>
      <c r="G74" s="132">
        <f>F74*E74</f>
        <v>116250</v>
      </c>
    </row>
    <row r="75" spans="1:7" x14ac:dyDescent="0.15">
      <c r="A75" s="9"/>
      <c r="B75" s="10"/>
      <c r="C75" s="15"/>
      <c r="D75" s="21"/>
      <c r="E75" s="16"/>
      <c r="F75" s="117"/>
      <c r="G75" s="132"/>
    </row>
    <row r="76" spans="1:7" ht="60" x14ac:dyDescent="0.2">
      <c r="A76" s="9" t="s">
        <v>8</v>
      </c>
      <c r="B76" s="10" t="s">
        <v>110</v>
      </c>
      <c r="C76" s="31" t="s">
        <v>111</v>
      </c>
      <c r="D76" s="28"/>
      <c r="E76" s="22"/>
      <c r="F76" s="117"/>
      <c r="G76" s="132"/>
    </row>
    <row r="77" spans="1:7" x14ac:dyDescent="0.2">
      <c r="A77" s="9" t="s">
        <v>8</v>
      </c>
      <c r="B77" s="10" t="s">
        <v>112</v>
      </c>
      <c r="C77" s="36" t="s">
        <v>113</v>
      </c>
      <c r="D77" s="28" t="s">
        <v>106</v>
      </c>
      <c r="E77" s="22">
        <v>1</v>
      </c>
      <c r="F77" s="117">
        <v>500</v>
      </c>
      <c r="G77" s="132">
        <f>F77*E77</f>
        <v>500</v>
      </c>
    </row>
    <row r="78" spans="1:7" x14ac:dyDescent="0.2">
      <c r="A78" s="29"/>
      <c r="B78" s="16"/>
      <c r="C78" s="37"/>
      <c r="D78" s="22"/>
      <c r="E78" s="22"/>
      <c r="F78" s="117"/>
      <c r="G78" s="132"/>
    </row>
    <row r="79" spans="1:7" x14ac:dyDescent="0.2">
      <c r="A79" s="147" t="s">
        <v>114</v>
      </c>
      <c r="B79" s="148"/>
      <c r="C79" s="39" t="s">
        <v>115</v>
      </c>
      <c r="D79" s="39"/>
      <c r="E79" s="39"/>
      <c r="F79" s="125"/>
      <c r="G79" s="133"/>
    </row>
    <row r="80" spans="1:7" ht="120" x14ac:dyDescent="0.2">
      <c r="A80" s="9" t="s">
        <v>10</v>
      </c>
      <c r="B80" s="10" t="s">
        <v>116</v>
      </c>
      <c r="C80" s="12" t="s">
        <v>117</v>
      </c>
      <c r="D80" s="10"/>
      <c r="E80" s="22"/>
      <c r="F80" s="117"/>
      <c r="G80" s="132"/>
    </row>
    <row r="81" spans="1:7" x14ac:dyDescent="0.15">
      <c r="A81" s="13" t="s">
        <v>10</v>
      </c>
      <c r="B81" s="14" t="s">
        <v>118</v>
      </c>
      <c r="C81" s="38" t="s">
        <v>119</v>
      </c>
      <c r="D81" s="14" t="s">
        <v>120</v>
      </c>
      <c r="E81" s="22" t="s">
        <v>55</v>
      </c>
      <c r="F81" s="117">
        <v>82000</v>
      </c>
      <c r="G81" s="132"/>
    </row>
    <row r="82" spans="1:7" x14ac:dyDescent="0.15">
      <c r="A82" s="9" t="s">
        <v>10</v>
      </c>
      <c r="B82" s="14" t="s">
        <v>121</v>
      </c>
      <c r="C82" s="38" t="s">
        <v>122</v>
      </c>
      <c r="D82" s="10" t="s">
        <v>120</v>
      </c>
      <c r="E82" s="10">
        <v>46</v>
      </c>
      <c r="F82" s="117">
        <v>78500</v>
      </c>
      <c r="G82" s="132">
        <f>F82*E82</f>
        <v>3611000</v>
      </c>
    </row>
    <row r="83" spans="1:7" x14ac:dyDescent="0.2">
      <c r="A83" s="29"/>
      <c r="B83" s="22"/>
      <c r="C83" s="34"/>
      <c r="D83" s="22"/>
      <c r="E83" s="39"/>
      <c r="F83" s="125"/>
      <c r="G83" s="133"/>
    </row>
    <row r="84" spans="1:7" x14ac:dyDescent="0.2">
      <c r="A84" s="147"/>
      <c r="B84" s="148"/>
      <c r="C84" s="39" t="s">
        <v>123</v>
      </c>
      <c r="D84" s="39"/>
      <c r="E84" s="39"/>
      <c r="F84" s="125"/>
      <c r="G84" s="133"/>
    </row>
    <row r="85" spans="1:7" ht="75" x14ac:dyDescent="0.2">
      <c r="A85" s="9" t="s">
        <v>12</v>
      </c>
      <c r="B85" s="10" t="s">
        <v>124</v>
      </c>
      <c r="C85" s="31" t="s">
        <v>125</v>
      </c>
      <c r="D85" s="10" t="s">
        <v>44</v>
      </c>
      <c r="E85" s="16">
        <v>47</v>
      </c>
      <c r="F85" s="117">
        <v>8400</v>
      </c>
      <c r="G85" s="132">
        <f>F85*E85</f>
        <v>394800</v>
      </c>
    </row>
    <row r="86" spans="1:7" x14ac:dyDescent="0.2">
      <c r="A86" s="9"/>
      <c r="B86" s="10"/>
      <c r="C86" s="31"/>
      <c r="D86" s="10"/>
      <c r="E86" s="16"/>
      <c r="F86" s="117"/>
      <c r="G86" s="132"/>
    </row>
    <row r="87" spans="1:7" ht="75" x14ac:dyDescent="0.2">
      <c r="A87" s="9" t="s">
        <v>12</v>
      </c>
      <c r="B87" s="10" t="s">
        <v>126</v>
      </c>
      <c r="C87" s="31" t="s">
        <v>127</v>
      </c>
      <c r="D87" s="10"/>
      <c r="E87" s="16"/>
      <c r="F87" s="117"/>
      <c r="G87" s="132"/>
    </row>
    <row r="88" spans="1:7" x14ac:dyDescent="0.15">
      <c r="A88" s="9" t="s">
        <v>12</v>
      </c>
      <c r="B88" s="10" t="s">
        <v>128</v>
      </c>
      <c r="C88" s="15" t="s">
        <v>187</v>
      </c>
      <c r="D88" s="14" t="s">
        <v>44</v>
      </c>
      <c r="E88" s="16">
        <v>89</v>
      </c>
      <c r="F88" s="117">
        <v>8600</v>
      </c>
      <c r="G88" s="132">
        <f>F88*E88</f>
        <v>765400</v>
      </c>
    </row>
    <row r="89" spans="1:7" x14ac:dyDescent="0.15">
      <c r="A89" s="9"/>
      <c r="B89" s="10"/>
      <c r="C89" s="15"/>
      <c r="D89" s="14"/>
      <c r="E89" s="16"/>
      <c r="F89" s="117"/>
      <c r="G89" s="132"/>
    </row>
    <row r="90" spans="1:7" ht="60" x14ac:dyDescent="0.2">
      <c r="A90" s="9" t="s">
        <v>12</v>
      </c>
      <c r="B90" s="10" t="s">
        <v>129</v>
      </c>
      <c r="C90" s="31" t="s">
        <v>130</v>
      </c>
      <c r="D90" s="10" t="s">
        <v>106</v>
      </c>
      <c r="E90" s="16" t="s">
        <v>55</v>
      </c>
      <c r="F90" s="117">
        <v>1150</v>
      </c>
      <c r="G90" s="132"/>
    </row>
    <row r="91" spans="1:7" x14ac:dyDescent="0.2">
      <c r="A91" s="9"/>
      <c r="B91" s="10"/>
      <c r="C91" s="31"/>
      <c r="D91" s="10"/>
      <c r="E91" s="16"/>
      <c r="F91" s="117"/>
      <c r="G91" s="132"/>
    </row>
    <row r="92" spans="1:7" ht="45" x14ac:dyDescent="0.2">
      <c r="A92" s="9" t="s">
        <v>12</v>
      </c>
      <c r="B92" s="10" t="s">
        <v>131</v>
      </c>
      <c r="C92" s="31" t="s">
        <v>132</v>
      </c>
      <c r="D92" s="10" t="s">
        <v>106</v>
      </c>
      <c r="E92" s="22">
        <v>50</v>
      </c>
      <c r="F92" s="125">
        <v>430</v>
      </c>
      <c r="G92" s="132">
        <f>F92*E92</f>
        <v>21500</v>
      </c>
    </row>
    <row r="93" spans="1:7" x14ac:dyDescent="0.2">
      <c r="A93" s="9"/>
      <c r="B93" s="10"/>
      <c r="C93" s="31"/>
      <c r="D93" s="10"/>
      <c r="E93" s="22"/>
      <c r="F93" s="125"/>
      <c r="G93" s="133"/>
    </row>
    <row r="94" spans="1:7" ht="60" x14ac:dyDescent="0.2">
      <c r="A94" s="9" t="s">
        <v>12</v>
      </c>
      <c r="B94" s="10" t="s">
        <v>133</v>
      </c>
      <c r="C94" s="31" t="s">
        <v>134</v>
      </c>
      <c r="D94" s="10" t="s">
        <v>106</v>
      </c>
      <c r="E94" s="22">
        <v>610</v>
      </c>
      <c r="F94" s="125">
        <v>420</v>
      </c>
      <c r="G94" s="132">
        <f>F94*E94</f>
        <v>256200</v>
      </c>
    </row>
    <row r="95" spans="1:7" x14ac:dyDescent="0.15">
      <c r="A95" s="13"/>
      <c r="B95" s="10"/>
      <c r="C95" s="31"/>
      <c r="D95" s="10"/>
      <c r="E95" s="39"/>
      <c r="F95" s="125"/>
      <c r="G95" s="133"/>
    </row>
    <row r="96" spans="1:7" ht="45" x14ac:dyDescent="0.2">
      <c r="A96" s="9" t="s">
        <v>12</v>
      </c>
      <c r="B96" s="10" t="s">
        <v>135</v>
      </c>
      <c r="C96" s="31" t="s">
        <v>136</v>
      </c>
      <c r="D96" s="10" t="s">
        <v>106</v>
      </c>
      <c r="E96" s="22">
        <v>420</v>
      </c>
      <c r="F96" s="117">
        <v>490</v>
      </c>
      <c r="G96" s="132">
        <f>F96*E96</f>
        <v>205800</v>
      </c>
    </row>
    <row r="97" spans="1:7" x14ac:dyDescent="0.2">
      <c r="A97" s="29"/>
      <c r="B97" s="40"/>
      <c r="C97" s="41"/>
      <c r="D97" s="22"/>
      <c r="E97" s="22"/>
      <c r="F97" s="117"/>
      <c r="G97" s="132"/>
    </row>
    <row r="98" spans="1:7" x14ac:dyDescent="0.2">
      <c r="A98" s="147"/>
      <c r="B98" s="148"/>
      <c r="C98" s="39" t="s">
        <v>137</v>
      </c>
      <c r="D98" s="39"/>
      <c r="E98" s="39"/>
      <c r="F98" s="125"/>
      <c r="G98" s="133"/>
    </row>
    <row r="99" spans="1:7" x14ac:dyDescent="0.2">
      <c r="A99" s="29"/>
      <c r="B99" s="16"/>
      <c r="C99" s="42"/>
      <c r="D99" s="16"/>
      <c r="E99" s="16"/>
      <c r="F99" s="117"/>
      <c r="G99" s="132"/>
    </row>
    <row r="100" spans="1:7" ht="120" x14ac:dyDescent="0.2">
      <c r="A100" s="9" t="s">
        <v>14</v>
      </c>
      <c r="B100" s="10" t="s">
        <v>138</v>
      </c>
      <c r="C100" s="43" t="s">
        <v>139</v>
      </c>
      <c r="D100" s="10" t="s">
        <v>44</v>
      </c>
      <c r="E100" s="16">
        <v>334</v>
      </c>
      <c r="F100" s="117">
        <v>2100</v>
      </c>
      <c r="G100" s="132">
        <f>F100*E100</f>
        <v>701400</v>
      </c>
    </row>
    <row r="101" spans="1:7" x14ac:dyDescent="0.15">
      <c r="A101" s="13"/>
      <c r="B101" s="10"/>
      <c r="C101" s="43"/>
      <c r="D101" s="10"/>
      <c r="E101" s="16"/>
      <c r="F101" s="117"/>
      <c r="G101" s="132"/>
    </row>
    <row r="102" spans="1:7" ht="60" x14ac:dyDescent="0.2">
      <c r="A102" s="9" t="s">
        <v>14</v>
      </c>
      <c r="B102" s="10" t="s">
        <v>140</v>
      </c>
      <c r="C102" s="43" t="s">
        <v>141</v>
      </c>
      <c r="D102" s="10" t="s">
        <v>106</v>
      </c>
      <c r="E102" s="16" t="s">
        <v>55</v>
      </c>
      <c r="F102" s="117">
        <v>90</v>
      </c>
      <c r="G102" s="132"/>
    </row>
    <row r="103" spans="1:7" x14ac:dyDescent="0.15">
      <c r="A103" s="13"/>
      <c r="B103" s="10"/>
      <c r="C103" s="43"/>
      <c r="D103" s="10"/>
      <c r="E103" s="16"/>
      <c r="F103" s="117"/>
      <c r="G103" s="132"/>
    </row>
    <row r="104" spans="1:7" ht="210" x14ac:dyDescent="0.2">
      <c r="A104" s="9" t="s">
        <v>14</v>
      </c>
      <c r="B104" s="10" t="s">
        <v>142</v>
      </c>
      <c r="C104" s="43" t="s">
        <v>143</v>
      </c>
      <c r="D104" s="10"/>
      <c r="E104" s="16"/>
      <c r="F104" s="117"/>
      <c r="G104" s="132"/>
    </row>
    <row r="105" spans="1:7" x14ac:dyDescent="0.2">
      <c r="A105" s="9" t="s">
        <v>14</v>
      </c>
      <c r="B105" s="10" t="s">
        <v>144</v>
      </c>
      <c r="C105" s="32" t="s">
        <v>145</v>
      </c>
      <c r="D105" s="10" t="s">
        <v>106</v>
      </c>
      <c r="E105" s="16" t="s">
        <v>55</v>
      </c>
      <c r="F105" s="117">
        <v>1200</v>
      </c>
      <c r="G105" s="132"/>
    </row>
    <row r="106" spans="1:7" x14ac:dyDescent="0.2">
      <c r="A106" s="9" t="s">
        <v>14</v>
      </c>
      <c r="B106" s="10" t="s">
        <v>146</v>
      </c>
      <c r="C106" s="32" t="s">
        <v>147</v>
      </c>
      <c r="D106" s="10" t="s">
        <v>106</v>
      </c>
      <c r="E106" s="16">
        <v>1526</v>
      </c>
      <c r="F106" s="117">
        <v>1475</v>
      </c>
      <c r="G106" s="132">
        <f>F106*E106</f>
        <v>2250850</v>
      </c>
    </row>
    <row r="107" spans="1:7" x14ac:dyDescent="0.2">
      <c r="A107" s="9"/>
      <c r="B107" s="10"/>
      <c r="C107" s="32"/>
      <c r="D107" s="10"/>
      <c r="E107" s="16"/>
      <c r="F107" s="117"/>
      <c r="G107" s="132"/>
    </row>
    <row r="108" spans="1:7" ht="60" x14ac:dyDescent="0.2">
      <c r="A108" s="9" t="s">
        <v>14</v>
      </c>
      <c r="B108" s="10" t="s">
        <v>148</v>
      </c>
      <c r="C108" s="31" t="s">
        <v>149</v>
      </c>
      <c r="D108" s="10"/>
      <c r="E108" s="16"/>
      <c r="F108" s="117"/>
      <c r="G108" s="132"/>
    </row>
    <row r="109" spans="1:7" x14ac:dyDescent="0.15">
      <c r="A109" s="9" t="s">
        <v>14</v>
      </c>
      <c r="B109" s="10" t="s">
        <v>150</v>
      </c>
      <c r="C109" s="36" t="s">
        <v>151</v>
      </c>
      <c r="D109" s="10" t="s">
        <v>106</v>
      </c>
      <c r="E109" s="14" t="s">
        <v>55</v>
      </c>
      <c r="F109" s="117">
        <v>400</v>
      </c>
      <c r="G109" s="132"/>
    </row>
    <row r="110" spans="1:7" x14ac:dyDescent="0.2">
      <c r="A110" s="9" t="s">
        <v>14</v>
      </c>
      <c r="B110" s="10" t="s">
        <v>152</v>
      </c>
      <c r="C110" s="36" t="s">
        <v>153</v>
      </c>
      <c r="D110" s="10" t="s">
        <v>106</v>
      </c>
      <c r="E110" s="16">
        <v>10</v>
      </c>
      <c r="F110" s="117">
        <v>500</v>
      </c>
      <c r="G110" s="132">
        <f>F110*E110</f>
        <v>5000</v>
      </c>
    </row>
    <row r="111" spans="1:7" x14ac:dyDescent="0.15">
      <c r="A111" s="9" t="s">
        <v>14</v>
      </c>
      <c r="B111" s="10" t="s">
        <v>154</v>
      </c>
      <c r="C111" s="36" t="s">
        <v>155</v>
      </c>
      <c r="D111" s="10" t="s">
        <v>106</v>
      </c>
      <c r="E111" s="14" t="s">
        <v>55</v>
      </c>
      <c r="F111" s="117">
        <v>750</v>
      </c>
      <c r="G111" s="132"/>
    </row>
    <row r="112" spans="1:7" x14ac:dyDescent="0.15">
      <c r="A112" s="9"/>
      <c r="B112" s="10"/>
      <c r="C112" s="36"/>
      <c r="D112" s="10"/>
      <c r="E112" s="14"/>
      <c r="F112" s="117"/>
      <c r="G112" s="132"/>
    </row>
    <row r="113" spans="1:7" ht="90" x14ac:dyDescent="0.2">
      <c r="A113" s="9" t="s">
        <v>14</v>
      </c>
      <c r="B113" s="10" t="s">
        <v>156</v>
      </c>
      <c r="C113" s="68" t="s">
        <v>157</v>
      </c>
      <c r="D113" s="10" t="s">
        <v>158</v>
      </c>
      <c r="E113" s="16">
        <v>588</v>
      </c>
      <c r="F113" s="117">
        <v>150</v>
      </c>
      <c r="G113" s="132">
        <f>F113*E113</f>
        <v>88200</v>
      </c>
    </row>
    <row r="114" spans="1:7" x14ac:dyDescent="0.2">
      <c r="A114" s="29"/>
      <c r="B114" s="16"/>
      <c r="C114" s="44"/>
      <c r="D114" s="22"/>
      <c r="E114" s="16"/>
      <c r="F114" s="117"/>
      <c r="G114" s="132"/>
    </row>
    <row r="115" spans="1:7" ht="90" x14ac:dyDescent="0.2">
      <c r="A115" s="9" t="s">
        <v>14</v>
      </c>
      <c r="B115" s="10" t="s">
        <v>159</v>
      </c>
      <c r="C115" s="68" t="s">
        <v>160</v>
      </c>
      <c r="D115" s="10" t="s">
        <v>158</v>
      </c>
      <c r="E115" s="16" t="s">
        <v>55</v>
      </c>
      <c r="F115" s="117">
        <v>220</v>
      </c>
      <c r="G115" s="132"/>
    </row>
    <row r="116" spans="1:7" x14ac:dyDescent="0.2">
      <c r="A116" s="29"/>
      <c r="B116" s="16"/>
      <c r="C116" s="44"/>
      <c r="D116" s="22"/>
      <c r="E116" s="16"/>
      <c r="F116" s="117"/>
      <c r="G116" s="132"/>
    </row>
    <row r="117" spans="1:7" x14ac:dyDescent="0.2">
      <c r="A117" s="147"/>
      <c r="B117" s="148"/>
      <c r="C117" s="39" t="s">
        <v>161</v>
      </c>
      <c r="D117" s="39"/>
      <c r="E117" s="39"/>
      <c r="F117" s="125"/>
      <c r="G117" s="133"/>
    </row>
    <row r="118" spans="1:7" x14ac:dyDescent="0.2">
      <c r="A118" s="29"/>
      <c r="B118" s="16"/>
      <c r="C118" s="44"/>
      <c r="D118" s="22"/>
      <c r="E118" s="16"/>
      <c r="F118" s="117"/>
      <c r="G118" s="132"/>
    </row>
    <row r="119" spans="1:7" ht="90" x14ac:dyDescent="0.2">
      <c r="A119" s="9" t="s">
        <v>16</v>
      </c>
      <c r="B119" s="10" t="s">
        <v>227</v>
      </c>
      <c r="C119" s="68" t="s">
        <v>228</v>
      </c>
      <c r="D119" s="28" t="s">
        <v>106</v>
      </c>
      <c r="E119" s="16">
        <v>46</v>
      </c>
      <c r="F119" s="117">
        <v>4800</v>
      </c>
      <c r="G119" s="132">
        <f>F119*E119</f>
        <v>220800</v>
      </c>
    </row>
    <row r="120" spans="1:7" x14ac:dyDescent="0.2">
      <c r="A120" s="9"/>
      <c r="B120" s="10"/>
      <c r="C120" s="68"/>
      <c r="D120" s="28"/>
      <c r="E120" s="16"/>
      <c r="F120" s="117"/>
      <c r="G120" s="132"/>
    </row>
    <row r="121" spans="1:7" ht="105" x14ac:dyDescent="0.2">
      <c r="A121" s="29"/>
      <c r="B121" s="10" t="s">
        <v>231</v>
      </c>
      <c r="C121" s="35" t="s">
        <v>232</v>
      </c>
      <c r="D121" s="28" t="s">
        <v>106</v>
      </c>
      <c r="E121" s="16">
        <v>18</v>
      </c>
      <c r="F121" s="117">
        <v>410</v>
      </c>
      <c r="G121" s="132">
        <f>F121*E121</f>
        <v>7380</v>
      </c>
    </row>
    <row r="122" spans="1:7" x14ac:dyDescent="0.2">
      <c r="A122" s="29"/>
      <c r="B122" s="10"/>
      <c r="C122" s="45"/>
      <c r="D122" s="28"/>
      <c r="E122" s="16"/>
      <c r="F122" s="117"/>
      <c r="G122" s="132"/>
    </row>
    <row r="123" spans="1:7" ht="180" x14ac:dyDescent="0.2">
      <c r="A123" s="9" t="s">
        <v>16</v>
      </c>
      <c r="B123" s="10" t="s">
        <v>229</v>
      </c>
      <c r="C123" s="46" t="s">
        <v>230</v>
      </c>
      <c r="D123" s="28" t="s">
        <v>106</v>
      </c>
      <c r="E123" s="16">
        <v>15</v>
      </c>
      <c r="F123" s="117">
        <v>500</v>
      </c>
      <c r="G123" s="132">
        <f>F123*E123</f>
        <v>7500</v>
      </c>
    </row>
    <row r="124" spans="1:7" x14ac:dyDescent="0.2">
      <c r="A124" s="9"/>
      <c r="B124" s="10"/>
      <c r="C124" s="45"/>
      <c r="D124" s="28"/>
      <c r="E124" s="16"/>
      <c r="F124" s="117"/>
      <c r="G124" s="132"/>
    </row>
    <row r="125" spans="1:7" ht="90" x14ac:dyDescent="0.15">
      <c r="A125" s="9" t="s">
        <v>16</v>
      </c>
      <c r="B125" s="10" t="s">
        <v>265</v>
      </c>
      <c r="C125" s="47" t="s">
        <v>266</v>
      </c>
      <c r="D125" s="28" t="s">
        <v>106</v>
      </c>
      <c r="E125" s="16">
        <v>76</v>
      </c>
      <c r="F125" s="117">
        <v>7000</v>
      </c>
      <c r="G125" s="132">
        <f>F125*E125</f>
        <v>532000</v>
      </c>
    </row>
    <row r="126" spans="1:7" x14ac:dyDescent="0.15">
      <c r="A126" s="9"/>
      <c r="B126" s="10"/>
      <c r="C126" s="47"/>
      <c r="D126" s="28"/>
      <c r="E126" s="16"/>
      <c r="F126" s="117"/>
      <c r="G126" s="132"/>
    </row>
    <row r="127" spans="1:7" ht="90" x14ac:dyDescent="0.15">
      <c r="A127" s="9" t="s">
        <v>16</v>
      </c>
      <c r="B127" s="10" t="s">
        <v>162</v>
      </c>
      <c r="C127" s="47" t="s">
        <v>163</v>
      </c>
      <c r="D127" s="28" t="s">
        <v>106</v>
      </c>
      <c r="E127" s="16">
        <v>18</v>
      </c>
      <c r="F127" s="117">
        <v>8000</v>
      </c>
      <c r="G127" s="132">
        <f>F127*E127</f>
        <v>144000</v>
      </c>
    </row>
    <row r="128" spans="1:7" x14ac:dyDescent="0.15">
      <c r="A128" s="9"/>
      <c r="B128" s="10"/>
      <c r="C128" s="47"/>
      <c r="D128" s="28"/>
      <c r="E128" s="16"/>
      <c r="F128" s="117"/>
      <c r="G128" s="132"/>
    </row>
    <row r="129" spans="1:7" ht="90" x14ac:dyDescent="0.15">
      <c r="A129" s="9" t="s">
        <v>16</v>
      </c>
      <c r="B129" s="75" t="s">
        <v>239</v>
      </c>
      <c r="C129" s="112" t="s">
        <v>240</v>
      </c>
      <c r="D129" s="113" t="s">
        <v>241</v>
      </c>
      <c r="E129" s="16">
        <v>300</v>
      </c>
      <c r="F129" s="117">
        <v>125</v>
      </c>
      <c r="G129" s="132">
        <f>F129*E129</f>
        <v>37500</v>
      </c>
    </row>
    <row r="130" spans="1:7" x14ac:dyDescent="0.15">
      <c r="A130" s="9"/>
      <c r="B130" s="75"/>
      <c r="C130" s="112"/>
      <c r="D130" s="113"/>
      <c r="E130" s="16"/>
      <c r="F130" s="117"/>
      <c r="G130" s="132"/>
    </row>
    <row r="131" spans="1:7" ht="60" x14ac:dyDescent="0.2">
      <c r="A131" s="9" t="s">
        <v>16</v>
      </c>
      <c r="B131" s="75" t="s">
        <v>249</v>
      </c>
      <c r="C131" s="46" t="s">
        <v>250</v>
      </c>
      <c r="D131" s="93" t="s">
        <v>106</v>
      </c>
      <c r="E131" s="95" t="s">
        <v>55</v>
      </c>
      <c r="F131" s="117">
        <v>130</v>
      </c>
      <c r="G131" s="132"/>
    </row>
    <row r="132" spans="1:7" x14ac:dyDescent="0.2">
      <c r="A132" s="9"/>
      <c r="B132" s="10"/>
      <c r="C132" s="45"/>
      <c r="D132" s="28"/>
      <c r="E132" s="16"/>
      <c r="F132" s="117"/>
      <c r="G132" s="132"/>
    </row>
    <row r="133" spans="1:7" x14ac:dyDescent="0.2">
      <c r="A133" s="147"/>
      <c r="B133" s="148"/>
      <c r="C133" s="39" t="s">
        <v>164</v>
      </c>
      <c r="D133" s="39"/>
      <c r="E133" s="39"/>
      <c r="F133" s="125"/>
      <c r="G133" s="133"/>
    </row>
    <row r="134" spans="1:7" x14ac:dyDescent="0.2">
      <c r="A134" s="29"/>
      <c r="B134" s="16"/>
      <c r="C134" s="17"/>
      <c r="D134" s="16"/>
      <c r="E134" s="16"/>
      <c r="F134" s="117"/>
      <c r="G134" s="132"/>
    </row>
    <row r="135" spans="1:7" ht="60" x14ac:dyDescent="0.2">
      <c r="A135" s="9" t="s">
        <v>18</v>
      </c>
      <c r="B135" s="10" t="s">
        <v>165</v>
      </c>
      <c r="C135" s="33" t="s">
        <v>166</v>
      </c>
      <c r="D135" s="10" t="s">
        <v>106</v>
      </c>
      <c r="E135" s="16">
        <v>50</v>
      </c>
      <c r="F135" s="117">
        <v>110</v>
      </c>
      <c r="G135" s="132">
        <f>F135*E135</f>
        <v>5500</v>
      </c>
    </row>
    <row r="136" spans="1:7" x14ac:dyDescent="0.2">
      <c r="A136" s="9"/>
      <c r="B136" s="10"/>
      <c r="C136" s="33"/>
      <c r="D136" s="10"/>
      <c r="E136" s="16"/>
      <c r="F136" s="117"/>
      <c r="G136" s="132"/>
    </row>
    <row r="137" spans="1:7" ht="45" x14ac:dyDescent="0.2">
      <c r="A137" s="9" t="s">
        <v>18</v>
      </c>
      <c r="B137" s="10" t="s">
        <v>167</v>
      </c>
      <c r="C137" s="69" t="s">
        <v>168</v>
      </c>
      <c r="D137" s="10" t="s">
        <v>106</v>
      </c>
      <c r="E137" s="16" t="s">
        <v>55</v>
      </c>
      <c r="F137" s="117">
        <v>125</v>
      </c>
      <c r="G137" s="132"/>
    </row>
    <row r="138" spans="1:7" x14ac:dyDescent="0.15">
      <c r="A138" s="9"/>
      <c r="B138" s="14"/>
      <c r="C138" s="15"/>
      <c r="D138" s="14"/>
      <c r="E138" s="16"/>
      <c r="F138" s="117"/>
      <c r="G138" s="132"/>
    </row>
    <row r="139" spans="1:7" ht="45" x14ac:dyDescent="0.2">
      <c r="A139" s="9" t="s">
        <v>18</v>
      </c>
      <c r="B139" s="10" t="s">
        <v>169</v>
      </c>
      <c r="C139" s="33" t="s">
        <v>170</v>
      </c>
      <c r="D139" s="10" t="s">
        <v>106</v>
      </c>
      <c r="E139" s="16" t="s">
        <v>55</v>
      </c>
      <c r="F139" s="117">
        <v>125</v>
      </c>
      <c r="G139" s="132"/>
    </row>
    <row r="140" spans="1:7" x14ac:dyDescent="0.2">
      <c r="A140" s="9"/>
      <c r="B140" s="10"/>
      <c r="C140" s="33"/>
      <c r="D140" s="10"/>
      <c r="E140" s="16"/>
      <c r="F140" s="117"/>
      <c r="G140" s="132"/>
    </row>
    <row r="141" spans="1:7" ht="409.6" x14ac:dyDescent="0.2">
      <c r="A141" s="9"/>
      <c r="B141" s="10" t="s">
        <v>245</v>
      </c>
      <c r="C141" s="69" t="s">
        <v>246</v>
      </c>
      <c r="D141" s="10" t="s">
        <v>106</v>
      </c>
      <c r="E141" s="16">
        <v>501</v>
      </c>
      <c r="F141" s="117">
        <v>250</v>
      </c>
      <c r="G141" s="132">
        <f>F141*E141</f>
        <v>125250</v>
      </c>
    </row>
    <row r="142" spans="1:7" x14ac:dyDescent="0.2">
      <c r="A142" s="9"/>
      <c r="B142" s="10"/>
      <c r="C142" s="33"/>
      <c r="D142" s="10"/>
      <c r="E142" s="16"/>
      <c r="F142" s="117"/>
      <c r="G142" s="132"/>
    </row>
    <row r="143" spans="1:7" ht="105" x14ac:dyDescent="0.2">
      <c r="A143" s="9"/>
      <c r="B143" s="10" t="s">
        <v>247</v>
      </c>
      <c r="C143" s="68" t="s">
        <v>248</v>
      </c>
      <c r="D143" s="10" t="s">
        <v>106</v>
      </c>
      <c r="E143" s="16">
        <v>420</v>
      </c>
      <c r="F143" s="117">
        <v>250</v>
      </c>
      <c r="G143" s="132">
        <f>F143*E143</f>
        <v>105000</v>
      </c>
    </row>
    <row r="144" spans="1:7" x14ac:dyDescent="0.2">
      <c r="A144" s="9"/>
      <c r="B144" s="10"/>
      <c r="C144" s="33"/>
      <c r="D144" s="10"/>
      <c r="E144" s="16"/>
      <c r="F144" s="117"/>
      <c r="G144" s="132"/>
    </row>
    <row r="145" spans="1:7" x14ac:dyDescent="0.2">
      <c r="A145" s="147"/>
      <c r="B145" s="148"/>
      <c r="C145" s="39" t="s">
        <v>171</v>
      </c>
      <c r="D145" s="39"/>
      <c r="E145" s="39"/>
      <c r="F145" s="125"/>
      <c r="G145" s="133"/>
    </row>
    <row r="146" spans="1:7" x14ac:dyDescent="0.2">
      <c r="A146" s="29"/>
      <c r="B146" s="16"/>
      <c r="C146" s="17"/>
      <c r="D146" s="16"/>
      <c r="E146" s="16"/>
      <c r="F146" s="117"/>
      <c r="G146" s="132"/>
    </row>
    <row r="147" spans="1:7" ht="90" x14ac:dyDescent="0.2">
      <c r="A147" s="9" t="s">
        <v>24</v>
      </c>
      <c r="B147" s="10" t="s">
        <v>172</v>
      </c>
      <c r="C147" s="48" t="s">
        <v>173</v>
      </c>
      <c r="D147" s="21" t="s">
        <v>174</v>
      </c>
      <c r="E147" s="16">
        <v>800</v>
      </c>
      <c r="F147" s="117">
        <v>175</v>
      </c>
      <c r="G147" s="132">
        <f>F147*E147</f>
        <v>140000</v>
      </c>
    </row>
    <row r="148" spans="1:7" x14ac:dyDescent="0.15">
      <c r="A148" s="13"/>
      <c r="B148" s="10"/>
      <c r="C148" s="49"/>
      <c r="D148" s="50"/>
      <c r="E148" s="16"/>
      <c r="F148" s="117"/>
      <c r="G148" s="132"/>
    </row>
    <row r="149" spans="1:7" ht="75" x14ac:dyDescent="0.2">
      <c r="A149" s="9" t="s">
        <v>24</v>
      </c>
      <c r="B149" s="10" t="s">
        <v>175</v>
      </c>
      <c r="C149" s="31" t="s">
        <v>176</v>
      </c>
      <c r="D149" s="10" t="s">
        <v>44</v>
      </c>
      <c r="E149" s="10">
        <v>88</v>
      </c>
      <c r="F149" s="117">
        <v>4750</v>
      </c>
      <c r="G149" s="132">
        <f>F149*E149</f>
        <v>418000</v>
      </c>
    </row>
    <row r="150" spans="1:7" x14ac:dyDescent="0.15">
      <c r="A150" s="13"/>
      <c r="B150" s="10"/>
      <c r="C150" s="31"/>
      <c r="D150" s="10"/>
      <c r="E150" s="16"/>
      <c r="F150" s="117"/>
      <c r="G150" s="132"/>
    </row>
    <row r="151" spans="1:7" ht="75" x14ac:dyDescent="0.2">
      <c r="A151" s="9" t="s">
        <v>24</v>
      </c>
      <c r="B151" s="10" t="s">
        <v>177</v>
      </c>
      <c r="C151" s="31" t="s">
        <v>178</v>
      </c>
      <c r="D151" s="10" t="s">
        <v>44</v>
      </c>
      <c r="E151" s="10">
        <v>2</v>
      </c>
      <c r="F151" s="117">
        <v>4750</v>
      </c>
      <c r="G151" s="132">
        <f>F151*E151</f>
        <v>9500</v>
      </c>
    </row>
    <row r="152" spans="1:7" x14ac:dyDescent="0.15">
      <c r="A152" s="13"/>
      <c r="B152" s="10"/>
      <c r="C152" s="18"/>
      <c r="D152" s="10"/>
      <c r="E152" s="16"/>
      <c r="F152" s="117"/>
      <c r="G152" s="132"/>
    </row>
    <row r="153" spans="1:7" ht="60" x14ac:dyDescent="0.2">
      <c r="A153" s="9" t="s">
        <v>24</v>
      </c>
      <c r="B153" s="10" t="s">
        <v>179</v>
      </c>
      <c r="C153" s="51" t="s">
        <v>180</v>
      </c>
      <c r="D153" s="10" t="s">
        <v>44</v>
      </c>
      <c r="E153" s="10">
        <v>71</v>
      </c>
      <c r="F153" s="117">
        <v>3200</v>
      </c>
      <c r="G153" s="132">
        <f>F153*E153</f>
        <v>227200</v>
      </c>
    </row>
    <row r="154" spans="1:7" x14ac:dyDescent="0.15">
      <c r="A154" s="13"/>
      <c r="B154" s="10"/>
      <c r="C154" s="51"/>
      <c r="D154" s="10"/>
      <c r="E154" s="16"/>
      <c r="F154" s="117"/>
      <c r="G154" s="132"/>
    </row>
    <row r="155" spans="1:7" ht="60" x14ac:dyDescent="0.2">
      <c r="A155" s="9" t="s">
        <v>24</v>
      </c>
      <c r="B155" s="10" t="s">
        <v>181</v>
      </c>
      <c r="C155" s="51" t="s">
        <v>182</v>
      </c>
      <c r="D155" s="10" t="s">
        <v>44</v>
      </c>
      <c r="E155" s="10">
        <v>42</v>
      </c>
      <c r="F155" s="117">
        <v>3000</v>
      </c>
      <c r="G155" s="132">
        <f>F155*E155</f>
        <v>126000</v>
      </c>
    </row>
    <row r="156" spans="1:7" x14ac:dyDescent="0.15">
      <c r="A156" s="13"/>
      <c r="B156" s="10"/>
      <c r="C156" s="52"/>
      <c r="D156" s="10"/>
      <c r="E156" s="16"/>
      <c r="F156" s="117"/>
      <c r="G156" s="132"/>
    </row>
    <row r="157" spans="1:7" ht="45" x14ac:dyDescent="0.15">
      <c r="A157" s="13" t="s">
        <v>24</v>
      </c>
      <c r="B157" s="75" t="s">
        <v>269</v>
      </c>
      <c r="C157" s="108" t="s">
        <v>270</v>
      </c>
      <c r="D157" s="75" t="s">
        <v>76</v>
      </c>
      <c r="E157" s="16">
        <v>380</v>
      </c>
      <c r="F157" s="117">
        <v>220</v>
      </c>
      <c r="G157" s="132">
        <f>F157*E157</f>
        <v>83600</v>
      </c>
    </row>
    <row r="158" spans="1:7" x14ac:dyDescent="0.15">
      <c r="A158" s="13"/>
      <c r="B158" s="10"/>
      <c r="C158" s="52"/>
      <c r="D158" s="10"/>
      <c r="E158" s="16"/>
      <c r="F158" s="117"/>
      <c r="G158" s="132"/>
    </row>
    <row r="159" spans="1:7" ht="45" x14ac:dyDescent="0.15">
      <c r="A159" s="9" t="s">
        <v>24</v>
      </c>
      <c r="B159" s="75" t="s">
        <v>233</v>
      </c>
      <c r="C159" s="47" t="s">
        <v>234</v>
      </c>
      <c r="D159" s="75" t="s">
        <v>76</v>
      </c>
      <c r="E159" s="10">
        <v>370</v>
      </c>
      <c r="F159" s="117">
        <v>220</v>
      </c>
      <c r="G159" s="132">
        <f>F159*E159</f>
        <v>81400</v>
      </c>
    </row>
    <row r="160" spans="1:7" x14ac:dyDescent="0.2">
      <c r="A160" s="9"/>
      <c r="B160" s="10"/>
      <c r="C160" s="31"/>
      <c r="D160" s="28"/>
      <c r="E160" s="10"/>
      <c r="F160" s="117"/>
      <c r="G160" s="132"/>
    </row>
    <row r="161" spans="1:7" ht="45" x14ac:dyDescent="0.2">
      <c r="A161" s="9" t="s">
        <v>24</v>
      </c>
      <c r="B161" s="10" t="s">
        <v>183</v>
      </c>
      <c r="C161" s="46" t="s">
        <v>184</v>
      </c>
      <c r="D161" s="21" t="s">
        <v>174</v>
      </c>
      <c r="E161" s="10">
        <v>500</v>
      </c>
      <c r="F161" s="117">
        <v>130</v>
      </c>
      <c r="G161" s="132">
        <f>F161*E161</f>
        <v>65000</v>
      </c>
    </row>
    <row r="162" spans="1:7" x14ac:dyDescent="0.2">
      <c r="A162" s="9"/>
      <c r="B162" s="10"/>
      <c r="C162" s="46"/>
      <c r="D162" s="21"/>
      <c r="E162" s="10"/>
      <c r="F162" s="117"/>
      <c r="G162" s="132"/>
    </row>
    <row r="163" spans="1:7" ht="75" x14ac:dyDescent="0.2">
      <c r="A163" s="9" t="s">
        <v>24</v>
      </c>
      <c r="B163" s="75" t="s">
        <v>235</v>
      </c>
      <c r="C163" s="35" t="s">
        <v>236</v>
      </c>
      <c r="D163" s="75" t="s">
        <v>158</v>
      </c>
      <c r="E163" s="75">
        <v>82</v>
      </c>
      <c r="F163" s="117">
        <v>2500</v>
      </c>
      <c r="G163" s="132">
        <f>F163*E163</f>
        <v>205000</v>
      </c>
    </row>
    <row r="164" spans="1:7" x14ac:dyDescent="0.2">
      <c r="A164" s="9"/>
      <c r="B164" s="10"/>
      <c r="C164" s="46"/>
      <c r="D164" s="21"/>
      <c r="E164" s="10"/>
      <c r="F164" s="117"/>
      <c r="G164" s="132"/>
    </row>
    <row r="165" spans="1:7" ht="60" x14ac:dyDescent="0.2">
      <c r="A165" s="9" t="s">
        <v>24</v>
      </c>
      <c r="B165" s="75" t="s">
        <v>237</v>
      </c>
      <c r="C165" s="111" t="s">
        <v>238</v>
      </c>
      <c r="D165" s="75" t="s">
        <v>44</v>
      </c>
      <c r="E165" s="95">
        <v>12</v>
      </c>
      <c r="F165" s="117">
        <v>2200</v>
      </c>
      <c r="G165" s="132">
        <f>F165*E165</f>
        <v>26400</v>
      </c>
    </row>
    <row r="166" spans="1:7" x14ac:dyDescent="0.2">
      <c r="A166" s="9"/>
      <c r="B166" s="10"/>
      <c r="C166" s="46"/>
      <c r="D166" s="21"/>
      <c r="E166" s="10"/>
      <c r="F166" s="117"/>
      <c r="G166" s="132"/>
    </row>
    <row r="167" spans="1:7" ht="30" x14ac:dyDescent="0.2">
      <c r="A167" s="9" t="s">
        <v>24</v>
      </c>
      <c r="B167" s="10" t="s">
        <v>188</v>
      </c>
      <c r="C167" s="114" t="s">
        <v>189</v>
      </c>
      <c r="D167" s="21"/>
      <c r="E167" s="10"/>
      <c r="F167" s="117"/>
      <c r="G167" s="132"/>
    </row>
    <row r="168" spans="1:7" x14ac:dyDescent="0.2">
      <c r="A168" s="9"/>
      <c r="B168" s="10" t="s">
        <v>190</v>
      </c>
      <c r="C168" s="115" t="s">
        <v>191</v>
      </c>
      <c r="D168" s="21" t="s">
        <v>186</v>
      </c>
      <c r="E168" s="10">
        <v>1</v>
      </c>
      <c r="F168" s="117">
        <v>3000</v>
      </c>
      <c r="G168" s="132">
        <f>F168*E168</f>
        <v>3000</v>
      </c>
    </row>
    <row r="169" spans="1:7" x14ac:dyDescent="0.2">
      <c r="A169" s="9"/>
      <c r="B169" s="10" t="s">
        <v>192</v>
      </c>
      <c r="C169" s="115" t="s">
        <v>193</v>
      </c>
      <c r="D169" s="21" t="s">
        <v>186</v>
      </c>
      <c r="E169" s="10"/>
      <c r="F169" s="117">
        <v>4500</v>
      </c>
      <c r="G169" s="132"/>
    </row>
    <row r="170" spans="1:7" x14ac:dyDescent="0.2">
      <c r="A170" s="9"/>
      <c r="B170" s="10"/>
      <c r="C170" s="46"/>
      <c r="D170" s="21"/>
      <c r="E170" s="10"/>
      <c r="F170" s="117"/>
      <c r="G170" s="132"/>
    </row>
    <row r="171" spans="1:7" ht="30" x14ac:dyDescent="0.2">
      <c r="A171" s="9" t="s">
        <v>24</v>
      </c>
      <c r="B171" s="10" t="s">
        <v>242</v>
      </c>
      <c r="C171" s="35" t="s">
        <v>243</v>
      </c>
      <c r="D171" s="10" t="s">
        <v>244</v>
      </c>
      <c r="E171" s="10">
        <v>10</v>
      </c>
      <c r="F171" s="117">
        <v>750</v>
      </c>
      <c r="G171" s="132">
        <f>F171*E171</f>
        <v>7500</v>
      </c>
    </row>
    <row r="172" spans="1:7" x14ac:dyDescent="0.2">
      <c r="A172" s="9"/>
      <c r="B172" s="10"/>
      <c r="C172" s="46"/>
      <c r="D172" s="21"/>
      <c r="E172" s="10"/>
      <c r="F172" s="117"/>
      <c r="G172" s="132"/>
    </row>
    <row r="173" spans="1:7" ht="90" x14ac:dyDescent="0.15">
      <c r="A173" s="9" t="s">
        <v>24</v>
      </c>
      <c r="B173" s="10" t="s">
        <v>251</v>
      </c>
      <c r="C173" s="35" t="s">
        <v>252</v>
      </c>
      <c r="D173" s="116"/>
      <c r="E173" s="10"/>
      <c r="F173" s="117"/>
      <c r="G173" s="132"/>
    </row>
    <row r="174" spans="1:7" x14ac:dyDescent="0.15">
      <c r="A174" s="9"/>
      <c r="B174" s="10" t="s">
        <v>253</v>
      </c>
      <c r="C174" s="107" t="s">
        <v>254</v>
      </c>
      <c r="D174" s="78" t="s">
        <v>106</v>
      </c>
      <c r="E174" s="10">
        <v>10</v>
      </c>
      <c r="F174" s="117">
        <v>650</v>
      </c>
      <c r="G174" s="132">
        <f>F174*E174</f>
        <v>6500</v>
      </c>
    </row>
    <row r="175" spans="1:7" x14ac:dyDescent="0.15">
      <c r="A175" s="9"/>
      <c r="B175" s="10"/>
      <c r="C175" s="107"/>
      <c r="D175" s="78"/>
      <c r="E175" s="10"/>
      <c r="F175" s="117"/>
      <c r="G175" s="132"/>
    </row>
    <row r="176" spans="1:7" ht="60" x14ac:dyDescent="0.15">
      <c r="A176" s="9" t="s">
        <v>24</v>
      </c>
      <c r="B176" s="75" t="s">
        <v>261</v>
      </c>
      <c r="C176" s="112" t="s">
        <v>262</v>
      </c>
      <c r="D176" s="75" t="s">
        <v>106</v>
      </c>
      <c r="E176" s="10">
        <v>8</v>
      </c>
      <c r="F176" s="117">
        <v>300</v>
      </c>
      <c r="G176" s="132">
        <f>F176*E176</f>
        <v>2400</v>
      </c>
    </row>
    <row r="177" spans="1:7" x14ac:dyDescent="0.15">
      <c r="A177" s="9"/>
      <c r="B177" s="10"/>
      <c r="C177" s="107"/>
      <c r="D177" s="78"/>
      <c r="E177" s="10"/>
      <c r="F177" s="17"/>
      <c r="G177" s="67"/>
    </row>
    <row r="178" spans="1:7" x14ac:dyDescent="0.2">
      <c r="A178" s="9"/>
      <c r="B178" s="10"/>
      <c r="C178" s="32" t="s">
        <v>256</v>
      </c>
      <c r="D178" s="28"/>
      <c r="E178" s="10"/>
      <c r="F178" s="17"/>
      <c r="G178" s="67"/>
    </row>
    <row r="179" spans="1:7" ht="135" x14ac:dyDescent="0.2">
      <c r="A179" s="9" t="s">
        <v>28</v>
      </c>
      <c r="B179" s="10" t="s">
        <v>257</v>
      </c>
      <c r="C179" s="68" t="s">
        <v>258</v>
      </c>
      <c r="D179" s="10" t="s">
        <v>120</v>
      </c>
      <c r="E179" s="10">
        <v>8</v>
      </c>
      <c r="F179" s="17">
        <v>115000</v>
      </c>
      <c r="G179" s="132">
        <f t="shared" ref="G179:G181" si="0">F179*E179</f>
        <v>920000</v>
      </c>
    </row>
    <row r="180" spans="1:7" x14ac:dyDescent="0.2">
      <c r="A180" s="9"/>
      <c r="B180" s="10"/>
      <c r="C180" s="31"/>
      <c r="D180" s="28"/>
      <c r="E180" s="10"/>
      <c r="F180" s="17"/>
      <c r="G180" s="132">
        <f t="shared" si="0"/>
        <v>0</v>
      </c>
    </row>
    <row r="181" spans="1:7" ht="60" x14ac:dyDescent="0.2">
      <c r="A181" s="9" t="s">
        <v>28</v>
      </c>
      <c r="B181" s="10" t="s">
        <v>259</v>
      </c>
      <c r="C181" s="35" t="s">
        <v>260</v>
      </c>
      <c r="D181" s="10" t="s">
        <v>120</v>
      </c>
      <c r="E181" s="10">
        <v>8</v>
      </c>
      <c r="F181" s="17">
        <v>5500</v>
      </c>
      <c r="G181" s="132">
        <f t="shared" si="0"/>
        <v>44000</v>
      </c>
    </row>
    <row r="182" spans="1:7" x14ac:dyDescent="0.2">
      <c r="A182" s="9"/>
      <c r="B182" s="10"/>
      <c r="C182" s="31"/>
      <c r="D182" s="28"/>
      <c r="E182" s="10"/>
      <c r="F182" s="135" t="s">
        <v>272</v>
      </c>
      <c r="G182" s="136">
        <f>SUM(G25:G181)</f>
        <v>18287230</v>
      </c>
    </row>
    <row r="183" spans="1:7" x14ac:dyDescent="0.15">
      <c r="A183" s="9"/>
      <c r="B183" s="72"/>
      <c r="C183" s="73"/>
      <c r="D183" s="71"/>
      <c r="E183" s="71"/>
      <c r="F183" s="17"/>
      <c r="G183" s="67"/>
    </row>
    <row r="184" spans="1:7" ht="17" thickBot="1" x14ac:dyDescent="0.25">
      <c r="A184" s="53"/>
      <c r="B184" s="54"/>
      <c r="C184" s="155" t="s">
        <v>185</v>
      </c>
      <c r="D184" s="155"/>
      <c r="E184" s="155"/>
      <c r="F184" s="55"/>
      <c r="G184" s="74"/>
    </row>
    <row r="186" spans="1:7" x14ac:dyDescent="0.2">
      <c r="G186" s="96"/>
    </row>
  </sheetData>
  <mergeCells count="35">
    <mergeCell ref="C4:F4"/>
    <mergeCell ref="C5:F5"/>
    <mergeCell ref="C6:F6"/>
    <mergeCell ref="C7:F7"/>
    <mergeCell ref="C8:F8"/>
    <mergeCell ref="A1:B1"/>
    <mergeCell ref="E1:G1"/>
    <mergeCell ref="A2:B2"/>
    <mergeCell ref="E2:G2"/>
    <mergeCell ref="A3:D3"/>
    <mergeCell ref="E3:G3"/>
    <mergeCell ref="A145:B145"/>
    <mergeCell ref="C184:E184"/>
    <mergeCell ref="C9:F9"/>
    <mergeCell ref="A21:B22"/>
    <mergeCell ref="A84:B84"/>
    <mergeCell ref="A98:B98"/>
    <mergeCell ref="A117:B117"/>
    <mergeCell ref="A133:B133"/>
    <mergeCell ref="C15:F15"/>
    <mergeCell ref="C16:F16"/>
    <mergeCell ref="C17:F17"/>
    <mergeCell ref="C18:F18"/>
    <mergeCell ref="C19:F19"/>
    <mergeCell ref="C10:F10"/>
    <mergeCell ref="C11:F11"/>
    <mergeCell ref="A48:B48"/>
    <mergeCell ref="A79:B79"/>
    <mergeCell ref="C21:G22"/>
    <mergeCell ref="C12:F12"/>
    <mergeCell ref="C13:F13"/>
    <mergeCell ref="C14:F14"/>
    <mergeCell ref="B23:D23"/>
    <mergeCell ref="E23:G23"/>
    <mergeCell ref="C20:G20"/>
  </mergeCells>
  <conditionalFormatting sqref="B33:B40">
    <cfRule type="duplicateValues" dxfId="11" priority="8"/>
  </conditionalFormatting>
  <conditionalFormatting sqref="B113">
    <cfRule type="duplicateValues" dxfId="10" priority="7"/>
  </conditionalFormatting>
  <conditionalFormatting sqref="B129:B130">
    <cfRule type="duplicateValues" dxfId="9" priority="2"/>
  </conditionalFormatting>
  <conditionalFormatting sqref="B131">
    <cfRule type="duplicateValues" dxfId="8" priority="1"/>
  </conditionalFormatting>
  <conditionalFormatting sqref="B161:B162 B164 B166 B170:B177">
    <cfRule type="duplicateValues" dxfId="7" priority="14"/>
  </conditionalFormatting>
  <conditionalFormatting sqref="B163">
    <cfRule type="duplicateValues" dxfId="6" priority="4"/>
  </conditionalFormatting>
  <conditionalFormatting sqref="B165">
    <cfRule type="duplicateValues" dxfId="5" priority="3"/>
  </conditionalFormatting>
  <pageMargins left="0.7" right="0.7" top="0.75" bottom="0.75" header="0.3" footer="0.3"/>
  <pageSetup paperSize="9" orientation="portrait" r:id="rId1"/>
  <drawing r:id="rId2"/>
  <legacyDrawing r:id="rId3"/>
  <oleObjects>
    <mc:AlternateContent xmlns:mc="http://schemas.openxmlformats.org/markup-compatibility/2006">
      <mc:Choice Requires="x14">
        <oleObject progId="AutoCAD.Drawing.18" shapeId="1025" r:id="rId4">
          <objectPr defaultSize="0" autoPict="0" r:id="rId5">
            <anchor moveWithCells="1" sizeWithCells="1">
              <from>
                <xdr:col>1</xdr:col>
                <xdr:colOff>0</xdr:colOff>
                <xdr:row>3</xdr:row>
                <xdr:rowOff>0</xdr:rowOff>
              </from>
              <to>
                <xdr:col>1</xdr:col>
                <xdr:colOff>482600</xdr:colOff>
                <xdr:row>3</xdr:row>
                <xdr:rowOff>0</xdr:rowOff>
              </to>
            </anchor>
          </objectPr>
        </oleObject>
      </mc:Choice>
      <mc:Fallback>
        <oleObject progId="AutoCAD.Drawing.18" shapeId="1025" r:id="rId4"/>
      </mc:Fallback>
    </mc:AlternateContent>
    <mc:AlternateContent xmlns:mc="http://schemas.openxmlformats.org/markup-compatibility/2006">
      <mc:Choice Requires="x14">
        <oleObject progId="AutoCAD.Drawing.18" shapeId="1026" r:id="rId6">
          <objectPr defaultSize="0" autoPict="0" r:id="rId5">
            <anchor moveWithCells="1" sizeWithCells="1">
              <from>
                <xdr:col>1</xdr:col>
                <xdr:colOff>0</xdr:colOff>
                <xdr:row>3</xdr:row>
                <xdr:rowOff>0</xdr:rowOff>
              </from>
              <to>
                <xdr:col>1</xdr:col>
                <xdr:colOff>482600</xdr:colOff>
                <xdr:row>3</xdr:row>
                <xdr:rowOff>0</xdr:rowOff>
              </to>
            </anchor>
          </objectPr>
        </oleObject>
      </mc:Choice>
      <mc:Fallback>
        <oleObject progId="AutoCAD.Drawing.18" shapeId="1026" r:id="rId6"/>
      </mc:Fallback>
    </mc:AlternateContent>
    <mc:AlternateContent xmlns:mc="http://schemas.openxmlformats.org/markup-compatibility/2006">
      <mc:Choice Requires="x14">
        <oleObject progId="AutoCAD.Drawing.18" shapeId="1027" r:id="rId7">
          <objectPr defaultSize="0" autoPict="0" r:id="rId5">
            <anchor moveWithCells="1" sizeWithCells="1">
              <from>
                <xdr:col>1</xdr:col>
                <xdr:colOff>0</xdr:colOff>
                <xdr:row>3</xdr:row>
                <xdr:rowOff>0</xdr:rowOff>
              </from>
              <to>
                <xdr:col>1</xdr:col>
                <xdr:colOff>482600</xdr:colOff>
                <xdr:row>3</xdr:row>
                <xdr:rowOff>0</xdr:rowOff>
              </to>
            </anchor>
          </objectPr>
        </oleObject>
      </mc:Choice>
      <mc:Fallback>
        <oleObject progId="AutoCAD.Drawing.18" shapeId="1027" r:id="rId7"/>
      </mc:Fallback>
    </mc:AlternateContent>
    <mc:AlternateContent xmlns:mc="http://schemas.openxmlformats.org/markup-compatibility/2006">
      <mc:Choice Requires="x14">
        <oleObject progId="AutoCAD.Drawing.18" shapeId="1028" r:id="rId8">
          <objectPr defaultSize="0" autoPict="0" r:id="rId5">
            <anchor moveWithCells="1" sizeWithCells="1">
              <from>
                <xdr:col>1</xdr:col>
                <xdr:colOff>0</xdr:colOff>
                <xdr:row>3</xdr:row>
                <xdr:rowOff>0</xdr:rowOff>
              </from>
              <to>
                <xdr:col>1</xdr:col>
                <xdr:colOff>482600</xdr:colOff>
                <xdr:row>3</xdr:row>
                <xdr:rowOff>0</xdr:rowOff>
              </to>
            </anchor>
          </objectPr>
        </oleObject>
      </mc:Choice>
      <mc:Fallback>
        <oleObject progId="AutoCAD.Drawing.18" shapeId="1028" r:id="rId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6"/>
  <sheetViews>
    <sheetView topLeftCell="A100" workbookViewId="0">
      <selection activeCell="G114" sqref="G114"/>
    </sheetView>
  </sheetViews>
  <sheetFormatPr baseColWidth="10" defaultColWidth="9.1640625" defaultRowHeight="16" x14ac:dyDescent="0.2"/>
  <cols>
    <col min="1" max="1" width="9.1640625" style="1"/>
    <col min="2" max="2" width="10.5" style="56" customWidth="1"/>
    <col min="3" max="3" width="66" style="1" customWidth="1"/>
    <col min="4" max="4" width="12.33203125" style="56" customWidth="1"/>
    <col min="5" max="5" width="10.5" style="56" customWidth="1"/>
    <col min="6" max="6" width="11.33203125" style="1" bestFit="1" customWidth="1"/>
    <col min="7" max="7" width="15.6640625" style="128" customWidth="1"/>
    <col min="8" max="16384" width="9.1640625" style="1"/>
  </cols>
  <sheetData>
    <row r="1" spans="1:7" ht="45" customHeight="1" x14ac:dyDescent="0.15">
      <c r="A1" s="153"/>
      <c r="B1" s="153"/>
      <c r="C1" s="89" t="s">
        <v>217</v>
      </c>
      <c r="D1" s="108"/>
      <c r="E1" s="163" t="s">
        <v>219</v>
      </c>
      <c r="F1" s="164"/>
      <c r="G1" s="164"/>
    </row>
    <row r="2" spans="1:7" x14ac:dyDescent="0.2">
      <c r="A2" s="167" t="s">
        <v>218</v>
      </c>
      <c r="B2" s="167"/>
      <c r="C2" s="89" t="s">
        <v>220</v>
      </c>
      <c r="D2" s="99" t="s">
        <v>0</v>
      </c>
      <c r="E2" s="167" t="s">
        <v>268</v>
      </c>
      <c r="F2" s="167"/>
      <c r="G2" s="167"/>
    </row>
    <row r="3" spans="1:7" x14ac:dyDescent="0.15">
      <c r="A3" s="169" t="s">
        <v>1</v>
      </c>
      <c r="B3" s="169"/>
      <c r="C3" s="169"/>
      <c r="D3" s="169"/>
      <c r="E3" s="169" t="s">
        <v>255</v>
      </c>
      <c r="F3" s="169"/>
      <c r="G3" s="169"/>
    </row>
    <row r="4" spans="1:7" x14ac:dyDescent="0.2">
      <c r="A4" s="98" t="s">
        <v>2</v>
      </c>
      <c r="B4" s="3" t="s">
        <v>3</v>
      </c>
      <c r="C4" s="171" t="s">
        <v>4</v>
      </c>
      <c r="D4" s="171"/>
      <c r="E4" s="171"/>
      <c r="F4" s="171"/>
      <c r="G4" s="118" t="s">
        <v>5</v>
      </c>
    </row>
    <row r="5" spans="1:7" x14ac:dyDescent="0.2">
      <c r="A5" s="5">
        <v>1</v>
      </c>
      <c r="B5" s="5" t="s">
        <v>6</v>
      </c>
      <c r="C5" s="151" t="s">
        <v>7</v>
      </c>
      <c r="D5" s="151"/>
      <c r="E5" s="151"/>
      <c r="F5" s="151"/>
      <c r="G5" s="119"/>
    </row>
    <row r="6" spans="1:7" x14ac:dyDescent="0.2">
      <c r="A6" s="5">
        <v>2</v>
      </c>
      <c r="B6" s="5" t="s">
        <v>8</v>
      </c>
      <c r="C6" s="151" t="s">
        <v>9</v>
      </c>
      <c r="D6" s="151"/>
      <c r="E6" s="151"/>
      <c r="F6" s="151"/>
      <c r="G6" s="119"/>
    </row>
    <row r="7" spans="1:7" x14ac:dyDescent="0.2">
      <c r="A7" s="5">
        <v>3</v>
      </c>
      <c r="B7" s="5" t="s">
        <v>10</v>
      </c>
      <c r="C7" s="151" t="s">
        <v>11</v>
      </c>
      <c r="D7" s="151"/>
      <c r="E7" s="151"/>
      <c r="F7" s="151"/>
      <c r="G7" s="119"/>
    </row>
    <row r="8" spans="1:7" x14ac:dyDescent="0.2">
      <c r="A8" s="5">
        <v>4</v>
      </c>
      <c r="B8" s="5" t="s">
        <v>12</v>
      </c>
      <c r="C8" s="151" t="s">
        <v>13</v>
      </c>
      <c r="D8" s="151"/>
      <c r="E8" s="151"/>
      <c r="F8" s="151"/>
      <c r="G8" s="119"/>
    </row>
    <row r="9" spans="1:7" x14ac:dyDescent="0.2">
      <c r="A9" s="5">
        <v>5</v>
      </c>
      <c r="B9" s="5" t="s">
        <v>14</v>
      </c>
      <c r="C9" s="151" t="s">
        <v>15</v>
      </c>
      <c r="D9" s="151"/>
      <c r="E9" s="151"/>
      <c r="F9" s="151"/>
      <c r="G9" s="119"/>
    </row>
    <row r="10" spans="1:7" x14ac:dyDescent="0.2">
      <c r="A10" s="5">
        <v>6</v>
      </c>
      <c r="B10" s="5" t="s">
        <v>16</v>
      </c>
      <c r="C10" s="151" t="s">
        <v>17</v>
      </c>
      <c r="D10" s="151"/>
      <c r="E10" s="151"/>
      <c r="F10" s="151"/>
      <c r="G10" s="119"/>
    </row>
    <row r="11" spans="1:7" x14ac:dyDescent="0.2">
      <c r="A11" s="5">
        <v>7</v>
      </c>
      <c r="B11" s="5" t="s">
        <v>18</v>
      </c>
      <c r="C11" s="151" t="s">
        <v>19</v>
      </c>
      <c r="D11" s="151"/>
      <c r="E11" s="151"/>
      <c r="F11" s="151"/>
      <c r="G11" s="119"/>
    </row>
    <row r="12" spans="1:7" x14ac:dyDescent="0.2">
      <c r="A12" s="5">
        <v>8</v>
      </c>
      <c r="B12" s="5" t="s">
        <v>20</v>
      </c>
      <c r="C12" s="151" t="s">
        <v>21</v>
      </c>
      <c r="D12" s="151"/>
      <c r="E12" s="151"/>
      <c r="F12" s="151"/>
      <c r="G12" s="119"/>
    </row>
    <row r="13" spans="1:7" x14ac:dyDescent="0.2">
      <c r="A13" s="5">
        <v>9</v>
      </c>
      <c r="B13" s="5" t="s">
        <v>22</v>
      </c>
      <c r="C13" s="151" t="s">
        <v>23</v>
      </c>
      <c r="D13" s="151"/>
      <c r="E13" s="151"/>
      <c r="F13" s="151"/>
      <c r="G13" s="119"/>
    </row>
    <row r="14" spans="1:7" x14ac:dyDescent="0.2">
      <c r="A14" s="5">
        <v>10</v>
      </c>
      <c r="B14" s="5" t="s">
        <v>24</v>
      </c>
      <c r="C14" s="151" t="s">
        <v>25</v>
      </c>
      <c r="D14" s="151"/>
      <c r="E14" s="151"/>
      <c r="F14" s="151"/>
      <c r="G14" s="119"/>
    </row>
    <row r="15" spans="1:7" x14ac:dyDescent="0.2">
      <c r="A15" s="5">
        <v>11</v>
      </c>
      <c r="B15" s="5" t="s">
        <v>26</v>
      </c>
      <c r="C15" s="151" t="s">
        <v>27</v>
      </c>
      <c r="D15" s="151"/>
      <c r="E15" s="151"/>
      <c r="F15" s="151"/>
      <c r="G15" s="119"/>
    </row>
    <row r="16" spans="1:7" x14ac:dyDescent="0.2">
      <c r="A16" s="5">
        <v>12</v>
      </c>
      <c r="B16" s="5" t="s">
        <v>28</v>
      </c>
      <c r="C16" s="151" t="s">
        <v>29</v>
      </c>
      <c r="D16" s="151"/>
      <c r="E16" s="151"/>
      <c r="F16" s="151"/>
      <c r="G16" s="119"/>
    </row>
    <row r="17" spans="1:7" x14ac:dyDescent="0.2">
      <c r="A17" s="5">
        <v>13</v>
      </c>
      <c r="B17" s="5" t="s">
        <v>30</v>
      </c>
      <c r="C17" s="151" t="s">
        <v>31</v>
      </c>
      <c r="D17" s="151"/>
      <c r="E17" s="151"/>
      <c r="F17" s="151"/>
      <c r="G17" s="120"/>
    </row>
    <row r="18" spans="1:7" x14ac:dyDescent="0.2">
      <c r="A18" s="7"/>
      <c r="B18" s="95"/>
      <c r="C18" s="157"/>
      <c r="D18" s="157"/>
      <c r="E18" s="157"/>
      <c r="F18" s="157"/>
      <c r="G18" s="120"/>
    </row>
    <row r="19" spans="1:7" x14ac:dyDescent="0.2">
      <c r="A19" s="7"/>
      <c r="B19" s="7"/>
      <c r="C19" s="158" t="s">
        <v>32</v>
      </c>
      <c r="D19" s="158"/>
      <c r="E19" s="158"/>
      <c r="F19" s="158"/>
      <c r="G19" s="121"/>
    </row>
    <row r="20" spans="1:7" x14ac:dyDescent="0.2">
      <c r="A20" s="7"/>
      <c r="B20" s="95"/>
      <c r="C20" s="153"/>
      <c r="D20" s="153"/>
      <c r="E20" s="153"/>
      <c r="F20" s="153"/>
      <c r="G20" s="153"/>
    </row>
    <row r="21" spans="1:7" x14ac:dyDescent="0.2">
      <c r="A21" s="149"/>
      <c r="B21" s="149"/>
      <c r="C21" s="80" t="s">
        <v>33</v>
      </c>
      <c r="D21" s="80"/>
      <c r="E21" s="80"/>
      <c r="F21" s="80"/>
      <c r="G21" s="122"/>
    </row>
    <row r="22" spans="1:7" x14ac:dyDescent="0.2">
      <c r="A22" s="7"/>
      <c r="B22" s="152"/>
      <c r="C22" s="152"/>
      <c r="D22" s="152"/>
      <c r="E22" s="149" t="s">
        <v>34</v>
      </c>
      <c r="F22" s="149"/>
      <c r="G22" s="149"/>
    </row>
    <row r="23" spans="1:7" ht="17" x14ac:dyDescent="0.2">
      <c r="A23" s="60" t="s">
        <v>35</v>
      </c>
      <c r="B23" s="8" t="s">
        <v>36</v>
      </c>
      <c r="C23" s="59" t="s">
        <v>4</v>
      </c>
      <c r="D23" s="59" t="s">
        <v>37</v>
      </c>
      <c r="E23" s="59" t="s">
        <v>38</v>
      </c>
      <c r="F23" s="59" t="s">
        <v>39</v>
      </c>
      <c r="G23" s="123" t="s">
        <v>5</v>
      </c>
    </row>
    <row r="24" spans="1:7" x14ac:dyDescent="0.2">
      <c r="A24" s="6"/>
      <c r="B24" s="59"/>
      <c r="C24" s="59"/>
      <c r="D24" s="59"/>
      <c r="E24" s="59"/>
      <c r="F24" s="59"/>
      <c r="G24" s="123"/>
    </row>
    <row r="25" spans="1:7" ht="120" x14ac:dyDescent="0.2">
      <c r="A25" s="9" t="s">
        <v>6</v>
      </c>
      <c r="B25" s="10" t="s">
        <v>40</v>
      </c>
      <c r="C25" s="11" t="s">
        <v>41</v>
      </c>
      <c r="D25" s="12"/>
      <c r="E25" s="58"/>
      <c r="F25" s="58"/>
      <c r="G25" s="124"/>
    </row>
    <row r="26" spans="1:7" x14ac:dyDescent="0.15">
      <c r="A26" s="13" t="s">
        <v>6</v>
      </c>
      <c r="B26" s="14" t="s">
        <v>42</v>
      </c>
      <c r="C26" s="15" t="s">
        <v>43</v>
      </c>
      <c r="D26" s="14" t="s">
        <v>44</v>
      </c>
      <c r="E26" s="40">
        <v>595</v>
      </c>
      <c r="F26" s="17">
        <v>475</v>
      </c>
      <c r="G26" s="117">
        <f>F26*E26</f>
        <v>282625</v>
      </c>
    </row>
    <row r="27" spans="1:7" x14ac:dyDescent="0.15">
      <c r="A27" s="13" t="s">
        <v>6</v>
      </c>
      <c r="B27" s="14" t="s">
        <v>45</v>
      </c>
      <c r="C27" s="15" t="s">
        <v>46</v>
      </c>
      <c r="D27" s="14" t="s">
        <v>44</v>
      </c>
      <c r="E27" s="16" t="s">
        <v>55</v>
      </c>
      <c r="F27" s="17">
        <v>600</v>
      </c>
      <c r="G27" s="117"/>
    </row>
    <row r="28" spans="1:7" x14ac:dyDescent="0.15">
      <c r="A28" s="13"/>
      <c r="B28" s="14"/>
      <c r="C28" s="15"/>
      <c r="D28" s="18"/>
      <c r="E28" s="16"/>
      <c r="F28" s="17"/>
      <c r="G28" s="117"/>
    </row>
    <row r="29" spans="1:7" ht="75" x14ac:dyDescent="0.2">
      <c r="A29" s="9" t="s">
        <v>6</v>
      </c>
      <c r="B29" s="10" t="s">
        <v>47</v>
      </c>
      <c r="C29" s="19" t="s">
        <v>48</v>
      </c>
      <c r="D29" s="20"/>
      <c r="E29" s="16"/>
      <c r="F29" s="17"/>
      <c r="G29" s="117"/>
    </row>
    <row r="30" spans="1:7" x14ac:dyDescent="0.15">
      <c r="A30" s="13" t="s">
        <v>6</v>
      </c>
      <c r="B30" s="10" t="s">
        <v>49</v>
      </c>
      <c r="C30" s="15" t="s">
        <v>50</v>
      </c>
      <c r="D30" s="21" t="s">
        <v>44</v>
      </c>
      <c r="E30" s="16" t="s">
        <v>55</v>
      </c>
      <c r="F30" s="17">
        <v>225</v>
      </c>
      <c r="G30" s="117"/>
    </row>
    <row r="31" spans="1:7" x14ac:dyDescent="0.15">
      <c r="A31" s="13"/>
      <c r="B31" s="14"/>
      <c r="C31" s="15"/>
      <c r="D31" s="18"/>
      <c r="E31" s="22"/>
      <c r="F31" s="17"/>
      <c r="G31" s="117"/>
    </row>
    <row r="32" spans="1:7" ht="105" x14ac:dyDescent="0.2">
      <c r="A32" s="9" t="s">
        <v>6</v>
      </c>
      <c r="B32" s="10" t="s">
        <v>51</v>
      </c>
      <c r="C32" s="23" t="s">
        <v>52</v>
      </c>
      <c r="D32" s="12"/>
      <c r="E32" s="22"/>
      <c r="F32" s="17"/>
      <c r="G32" s="117"/>
    </row>
    <row r="33" spans="1:7" x14ac:dyDescent="0.15">
      <c r="A33" s="13" t="s">
        <v>6</v>
      </c>
      <c r="B33" s="24" t="s">
        <v>53</v>
      </c>
      <c r="C33" s="24" t="s">
        <v>54</v>
      </c>
      <c r="D33" s="10" t="s">
        <v>44</v>
      </c>
      <c r="E33" s="14" t="s">
        <v>55</v>
      </c>
      <c r="F33" s="117">
        <v>1300</v>
      </c>
      <c r="G33" s="117"/>
    </row>
    <row r="34" spans="1:7" x14ac:dyDescent="0.15">
      <c r="A34" s="13" t="s">
        <v>6</v>
      </c>
      <c r="B34" s="24" t="s">
        <v>56</v>
      </c>
      <c r="C34" s="24" t="s">
        <v>57</v>
      </c>
      <c r="D34" s="10" t="s">
        <v>44</v>
      </c>
      <c r="E34" s="14" t="s">
        <v>55</v>
      </c>
      <c r="F34" s="117" t="s">
        <v>271</v>
      </c>
      <c r="G34" s="117"/>
    </row>
    <row r="35" spans="1:7" x14ac:dyDescent="0.15">
      <c r="A35" s="13" t="s">
        <v>6</v>
      </c>
      <c r="B35" s="24" t="s">
        <v>58</v>
      </c>
      <c r="C35" s="24" t="s">
        <v>59</v>
      </c>
      <c r="D35" s="10" t="s">
        <v>44</v>
      </c>
      <c r="E35" s="14">
        <v>100</v>
      </c>
      <c r="F35" s="117">
        <v>1400</v>
      </c>
      <c r="G35" s="117">
        <f>F35*E35</f>
        <v>140000</v>
      </c>
    </row>
    <row r="36" spans="1:7" x14ac:dyDescent="0.15">
      <c r="A36" s="13" t="s">
        <v>6</v>
      </c>
      <c r="B36" s="24" t="s">
        <v>60</v>
      </c>
      <c r="C36" s="24" t="s">
        <v>61</v>
      </c>
      <c r="D36" s="10" t="s">
        <v>44</v>
      </c>
      <c r="E36" s="14" t="s">
        <v>55</v>
      </c>
      <c r="F36" s="117" t="s">
        <v>271</v>
      </c>
      <c r="G36" s="117"/>
    </row>
    <row r="37" spans="1:7" x14ac:dyDescent="0.15">
      <c r="A37" s="13" t="s">
        <v>6</v>
      </c>
      <c r="B37" s="24" t="s">
        <v>62</v>
      </c>
      <c r="C37" s="24" t="s">
        <v>63</v>
      </c>
      <c r="D37" s="10" t="s">
        <v>44</v>
      </c>
      <c r="E37" s="14" t="s">
        <v>55</v>
      </c>
      <c r="F37" s="117">
        <v>2750</v>
      </c>
      <c r="G37" s="117"/>
    </row>
    <row r="38" spans="1:7" x14ac:dyDescent="0.15">
      <c r="A38" s="13" t="s">
        <v>6</v>
      </c>
      <c r="B38" s="24" t="s">
        <v>64</v>
      </c>
      <c r="C38" s="24" t="s">
        <v>65</v>
      </c>
      <c r="D38" s="10" t="s">
        <v>44</v>
      </c>
      <c r="E38" s="14" t="s">
        <v>55</v>
      </c>
      <c r="F38" s="117" t="s">
        <v>271</v>
      </c>
      <c r="G38" s="117"/>
    </row>
    <row r="39" spans="1:7" x14ac:dyDescent="0.15">
      <c r="A39" s="13" t="s">
        <v>6</v>
      </c>
      <c r="B39" s="24" t="s">
        <v>66</v>
      </c>
      <c r="C39" s="25" t="s">
        <v>67</v>
      </c>
      <c r="D39" s="10" t="s">
        <v>44</v>
      </c>
      <c r="E39" s="14" t="s">
        <v>55</v>
      </c>
      <c r="F39" s="117" t="s">
        <v>271</v>
      </c>
      <c r="G39" s="117"/>
    </row>
    <row r="40" spans="1:7" x14ac:dyDescent="0.15">
      <c r="A40" s="13" t="s">
        <v>6</v>
      </c>
      <c r="B40" s="24" t="s">
        <v>68</v>
      </c>
      <c r="C40" s="25" t="s">
        <v>69</v>
      </c>
      <c r="D40" s="10" t="s">
        <v>44</v>
      </c>
      <c r="E40" s="14" t="s">
        <v>55</v>
      </c>
      <c r="F40" s="117">
        <v>2650</v>
      </c>
      <c r="G40" s="117"/>
    </row>
    <row r="41" spans="1:7" x14ac:dyDescent="0.15">
      <c r="A41" s="13"/>
      <c r="B41" s="14"/>
      <c r="C41" s="26"/>
      <c r="D41" s="27"/>
      <c r="E41" s="22"/>
      <c r="F41" s="17"/>
      <c r="G41" s="117"/>
    </row>
    <row r="42" spans="1:7" ht="120" x14ac:dyDescent="0.2">
      <c r="A42" s="9" t="s">
        <v>6</v>
      </c>
      <c r="B42" s="10" t="s">
        <v>70</v>
      </c>
      <c r="C42" s="23" t="s">
        <v>71</v>
      </c>
      <c r="D42" s="28" t="s">
        <v>44</v>
      </c>
      <c r="E42" s="22" t="s">
        <v>55</v>
      </c>
      <c r="F42" s="117">
        <v>200</v>
      </c>
      <c r="G42" s="117"/>
    </row>
    <row r="43" spans="1:7" x14ac:dyDescent="0.15">
      <c r="A43" s="13"/>
      <c r="B43" s="14"/>
      <c r="C43" s="15"/>
      <c r="D43" s="18"/>
      <c r="E43" s="22"/>
      <c r="F43" s="117"/>
      <c r="G43" s="117"/>
    </row>
    <row r="44" spans="1:7" ht="75" x14ac:dyDescent="0.2">
      <c r="A44" s="9" t="s">
        <v>6</v>
      </c>
      <c r="B44" s="10" t="s">
        <v>72</v>
      </c>
      <c r="C44" s="23" t="s">
        <v>73</v>
      </c>
      <c r="D44" s="28" t="s">
        <v>44</v>
      </c>
      <c r="E44" s="10" t="s">
        <v>55</v>
      </c>
      <c r="F44" s="117">
        <v>350</v>
      </c>
      <c r="G44" s="117"/>
    </row>
    <row r="45" spans="1:7" x14ac:dyDescent="0.15">
      <c r="A45" s="13"/>
      <c r="B45" s="14"/>
      <c r="C45" s="15"/>
      <c r="D45" s="18"/>
      <c r="E45" s="22"/>
      <c r="F45" s="117"/>
      <c r="G45" s="117"/>
    </row>
    <row r="46" spans="1:7" ht="60" x14ac:dyDescent="0.2">
      <c r="A46" s="9" t="s">
        <v>6</v>
      </c>
      <c r="B46" s="10" t="s">
        <v>74</v>
      </c>
      <c r="C46" s="19" t="s">
        <v>75</v>
      </c>
      <c r="D46" s="28" t="s">
        <v>76</v>
      </c>
      <c r="E46" s="10" t="s">
        <v>55</v>
      </c>
      <c r="F46" s="117">
        <v>15</v>
      </c>
      <c r="G46" s="117"/>
    </row>
    <row r="47" spans="1:7" x14ac:dyDescent="0.2">
      <c r="A47" s="29"/>
      <c r="B47" s="16"/>
      <c r="C47" s="17"/>
      <c r="D47" s="30"/>
      <c r="E47" s="22"/>
      <c r="F47" s="17"/>
      <c r="G47" s="117"/>
    </row>
    <row r="48" spans="1:7" x14ac:dyDescent="0.2">
      <c r="A48" s="160"/>
      <c r="B48" s="160"/>
      <c r="C48" s="39" t="s">
        <v>77</v>
      </c>
      <c r="D48" s="39"/>
      <c r="E48" s="39"/>
      <c r="F48" s="39"/>
      <c r="G48" s="125"/>
    </row>
    <row r="49" spans="1:7" x14ac:dyDescent="0.2">
      <c r="A49" s="58" t="s">
        <v>35</v>
      </c>
      <c r="B49" s="58" t="s">
        <v>2</v>
      </c>
      <c r="C49" s="58" t="s">
        <v>4</v>
      </c>
      <c r="D49" s="58" t="s">
        <v>37</v>
      </c>
      <c r="E49" s="58" t="s">
        <v>38</v>
      </c>
      <c r="F49" s="58" t="s">
        <v>39</v>
      </c>
      <c r="G49" s="124" t="s">
        <v>5</v>
      </c>
    </row>
    <row r="50" spans="1:7" x14ac:dyDescent="0.2">
      <c r="A50" s="17"/>
      <c r="B50" s="16"/>
      <c r="C50" s="17"/>
      <c r="D50" s="16"/>
      <c r="E50" s="16"/>
      <c r="F50" s="17"/>
      <c r="G50" s="117"/>
    </row>
    <row r="51" spans="1:7" ht="60" x14ac:dyDescent="0.2">
      <c r="A51" s="10" t="s">
        <v>8</v>
      </c>
      <c r="B51" s="10" t="s">
        <v>78</v>
      </c>
      <c r="C51" s="31" t="s">
        <v>79</v>
      </c>
      <c r="D51" s="10"/>
      <c r="E51" s="22"/>
      <c r="F51" s="17"/>
      <c r="G51" s="117"/>
    </row>
    <row r="52" spans="1:7" x14ac:dyDescent="0.2">
      <c r="A52" s="10" t="s">
        <v>8</v>
      </c>
      <c r="B52" s="10" t="s">
        <v>80</v>
      </c>
      <c r="C52" s="32" t="s">
        <v>81</v>
      </c>
      <c r="D52" s="10" t="s">
        <v>44</v>
      </c>
      <c r="E52" s="10">
        <v>30</v>
      </c>
      <c r="F52" s="117">
        <v>8250</v>
      </c>
      <c r="G52" s="117">
        <f>F52*E52</f>
        <v>247500</v>
      </c>
    </row>
    <row r="53" spans="1:7" x14ac:dyDescent="0.2">
      <c r="A53" s="10" t="s">
        <v>8</v>
      </c>
      <c r="B53" s="10" t="s">
        <v>82</v>
      </c>
      <c r="C53" s="32" t="s">
        <v>83</v>
      </c>
      <c r="D53" s="10" t="s">
        <v>44</v>
      </c>
      <c r="E53" s="10" t="s">
        <v>55</v>
      </c>
      <c r="F53" s="117">
        <v>9250</v>
      </c>
      <c r="G53" s="117"/>
    </row>
    <row r="54" spans="1:7" x14ac:dyDescent="0.2">
      <c r="A54" s="10"/>
      <c r="B54" s="10"/>
      <c r="C54" s="32"/>
      <c r="D54" s="10"/>
      <c r="E54" s="22"/>
      <c r="F54" s="117"/>
      <c r="G54" s="117"/>
    </row>
    <row r="55" spans="1:7" ht="45" x14ac:dyDescent="0.2">
      <c r="A55" s="10" t="s">
        <v>8</v>
      </c>
      <c r="B55" s="10" t="s">
        <v>84</v>
      </c>
      <c r="C55" s="31" t="s">
        <v>85</v>
      </c>
      <c r="D55" s="10"/>
      <c r="E55" s="22"/>
      <c r="F55" s="117"/>
      <c r="G55" s="117"/>
    </row>
    <row r="56" spans="1:7" x14ac:dyDescent="0.2">
      <c r="A56" s="10" t="s">
        <v>8</v>
      </c>
      <c r="B56" s="10" t="s">
        <v>86</v>
      </c>
      <c r="C56" s="32" t="s">
        <v>81</v>
      </c>
      <c r="D56" s="10" t="s">
        <v>44</v>
      </c>
      <c r="E56" s="10" t="s">
        <v>55</v>
      </c>
      <c r="F56" s="117">
        <v>8250</v>
      </c>
      <c r="G56" s="117"/>
    </row>
    <row r="57" spans="1:7" x14ac:dyDescent="0.2">
      <c r="A57" s="10" t="s">
        <v>8</v>
      </c>
      <c r="B57" s="10" t="s">
        <v>87</v>
      </c>
      <c r="C57" s="32" t="s">
        <v>83</v>
      </c>
      <c r="D57" s="10" t="s">
        <v>44</v>
      </c>
      <c r="E57" s="10" t="s">
        <v>55</v>
      </c>
      <c r="F57" s="117">
        <v>9250</v>
      </c>
      <c r="G57" s="117"/>
    </row>
    <row r="58" spans="1:7" x14ac:dyDescent="0.2">
      <c r="A58" s="10"/>
      <c r="B58" s="10"/>
      <c r="C58" s="32"/>
      <c r="D58" s="10"/>
      <c r="E58" s="22"/>
      <c r="F58" s="17"/>
      <c r="G58" s="117"/>
    </row>
    <row r="59" spans="1:7" x14ac:dyDescent="0.2">
      <c r="A59" s="148"/>
      <c r="B59" s="148"/>
      <c r="C59" s="39" t="s">
        <v>115</v>
      </c>
      <c r="D59" s="39"/>
      <c r="E59" s="39"/>
      <c r="F59" s="39"/>
      <c r="G59" s="125"/>
    </row>
    <row r="60" spans="1:7" x14ac:dyDescent="0.2">
      <c r="A60" s="58" t="s">
        <v>35</v>
      </c>
      <c r="B60" s="58" t="s">
        <v>2</v>
      </c>
      <c r="C60" s="58" t="s">
        <v>4</v>
      </c>
      <c r="D60" s="58" t="s">
        <v>37</v>
      </c>
      <c r="E60" s="58" t="s">
        <v>38</v>
      </c>
      <c r="F60" s="58" t="s">
        <v>39</v>
      </c>
      <c r="G60" s="124" t="s">
        <v>5</v>
      </c>
    </row>
    <row r="61" spans="1:7" ht="120" x14ac:dyDescent="0.2">
      <c r="A61" s="10" t="s">
        <v>10</v>
      </c>
      <c r="B61" s="10" t="s">
        <v>116</v>
      </c>
      <c r="C61" s="12" t="s">
        <v>117</v>
      </c>
      <c r="D61" s="10"/>
      <c r="E61" s="22"/>
      <c r="F61" s="17"/>
      <c r="G61" s="117"/>
    </row>
    <row r="62" spans="1:7" x14ac:dyDescent="0.15">
      <c r="A62" s="14" t="s">
        <v>10</v>
      </c>
      <c r="B62" s="14" t="s">
        <v>118</v>
      </c>
      <c r="C62" s="38" t="s">
        <v>119</v>
      </c>
      <c r="D62" s="14" t="s">
        <v>120</v>
      </c>
      <c r="E62" s="22" t="s">
        <v>55</v>
      </c>
      <c r="F62" s="117">
        <v>82000</v>
      </c>
      <c r="G62" s="117"/>
    </row>
    <row r="63" spans="1:7" x14ac:dyDescent="0.15">
      <c r="A63" s="10" t="s">
        <v>10</v>
      </c>
      <c r="B63" s="14" t="s">
        <v>121</v>
      </c>
      <c r="C63" s="38" t="s">
        <v>122</v>
      </c>
      <c r="D63" s="10" t="s">
        <v>120</v>
      </c>
      <c r="E63" s="10">
        <v>10</v>
      </c>
      <c r="F63" s="117">
        <v>78500</v>
      </c>
      <c r="G63" s="117">
        <f>F63*E63</f>
        <v>785000</v>
      </c>
    </row>
    <row r="64" spans="1:7" x14ac:dyDescent="0.15">
      <c r="A64" s="102"/>
      <c r="B64" s="14"/>
      <c r="C64" s="38"/>
      <c r="D64" s="10"/>
      <c r="E64" s="10"/>
      <c r="F64" s="117"/>
      <c r="G64" s="117"/>
    </row>
    <row r="65" spans="1:7" x14ac:dyDescent="0.15">
      <c r="A65" s="102"/>
      <c r="B65" s="14"/>
      <c r="C65" s="38" t="s">
        <v>123</v>
      </c>
      <c r="D65" s="10"/>
      <c r="E65" s="10"/>
      <c r="F65" s="117"/>
      <c r="G65" s="117"/>
    </row>
    <row r="66" spans="1:7" ht="75" x14ac:dyDescent="0.2">
      <c r="A66" s="102" t="s">
        <v>12</v>
      </c>
      <c r="B66" s="10" t="s">
        <v>124</v>
      </c>
      <c r="C66" s="31" t="s">
        <v>125</v>
      </c>
      <c r="D66" s="10" t="s">
        <v>44</v>
      </c>
      <c r="E66" s="10">
        <v>73</v>
      </c>
      <c r="F66" s="117">
        <v>8400</v>
      </c>
      <c r="G66" s="117">
        <f>F66*E66</f>
        <v>613200</v>
      </c>
    </row>
    <row r="67" spans="1:7" x14ac:dyDescent="0.15">
      <c r="A67" s="102"/>
      <c r="B67" s="14"/>
      <c r="C67" s="38"/>
      <c r="D67" s="10"/>
      <c r="E67" s="10"/>
      <c r="F67" s="117"/>
      <c r="G67" s="117"/>
    </row>
    <row r="68" spans="1:7" ht="45" x14ac:dyDescent="0.2">
      <c r="A68" s="102" t="s">
        <v>12</v>
      </c>
      <c r="B68" s="10" t="s">
        <v>135</v>
      </c>
      <c r="C68" s="31" t="s">
        <v>136</v>
      </c>
      <c r="D68" s="10" t="s">
        <v>106</v>
      </c>
      <c r="E68" s="10">
        <v>450</v>
      </c>
      <c r="F68" s="117">
        <v>550</v>
      </c>
      <c r="G68" s="117">
        <f>F68*E68</f>
        <v>247500</v>
      </c>
    </row>
    <row r="69" spans="1:7" x14ac:dyDescent="0.15">
      <c r="A69" s="102"/>
      <c r="B69" s="14"/>
      <c r="C69" s="38"/>
      <c r="D69" s="10"/>
      <c r="E69" s="10"/>
      <c r="F69" s="17"/>
      <c r="G69" s="117"/>
    </row>
    <row r="70" spans="1:7" ht="15.75" customHeight="1" x14ac:dyDescent="0.2">
      <c r="A70" s="29"/>
      <c r="B70" s="16"/>
      <c r="C70" s="100" t="s">
        <v>202</v>
      </c>
      <c r="D70" s="101"/>
      <c r="E70" s="101"/>
      <c r="F70" s="101"/>
      <c r="G70" s="126"/>
    </row>
    <row r="71" spans="1:7" x14ac:dyDescent="0.2">
      <c r="A71" s="57" t="s">
        <v>35</v>
      </c>
      <c r="B71" s="58" t="s">
        <v>2</v>
      </c>
      <c r="C71" s="58" t="s">
        <v>4</v>
      </c>
      <c r="D71" s="58" t="s">
        <v>37</v>
      </c>
      <c r="E71" s="58" t="s">
        <v>38</v>
      </c>
      <c r="F71" s="58" t="s">
        <v>39</v>
      </c>
      <c r="G71" s="124" t="s">
        <v>5</v>
      </c>
    </row>
    <row r="72" spans="1:7" x14ac:dyDescent="0.2">
      <c r="A72" s="29"/>
      <c r="B72" s="16"/>
      <c r="C72" s="17"/>
      <c r="D72" s="30"/>
      <c r="E72" s="22"/>
      <c r="F72" s="17"/>
      <c r="G72" s="117"/>
    </row>
    <row r="73" spans="1:7" ht="165" x14ac:dyDescent="0.2">
      <c r="A73" s="92" t="s">
        <v>22</v>
      </c>
      <c r="B73" s="10" t="s">
        <v>203</v>
      </c>
      <c r="C73" s="90" t="s">
        <v>204</v>
      </c>
      <c r="D73" s="28" t="s">
        <v>44</v>
      </c>
      <c r="E73" s="22">
        <v>426</v>
      </c>
      <c r="F73" s="117">
        <v>2100</v>
      </c>
      <c r="G73" s="117">
        <f>F73*E73</f>
        <v>894600</v>
      </c>
    </row>
    <row r="74" spans="1:7" x14ac:dyDescent="0.2">
      <c r="A74" s="92"/>
      <c r="B74" s="16"/>
      <c r="C74" s="17"/>
      <c r="D74" s="30"/>
      <c r="E74" s="22"/>
      <c r="F74" s="117"/>
      <c r="G74" s="117"/>
    </row>
    <row r="75" spans="1:7" ht="132.75" customHeight="1" x14ac:dyDescent="0.2">
      <c r="A75" s="92" t="s">
        <v>22</v>
      </c>
      <c r="B75" s="10" t="s">
        <v>205</v>
      </c>
      <c r="C75" s="91" t="s">
        <v>206</v>
      </c>
      <c r="D75" s="10" t="s">
        <v>44</v>
      </c>
      <c r="E75" s="22">
        <v>215</v>
      </c>
      <c r="F75" s="117">
        <v>2250</v>
      </c>
      <c r="G75" s="117">
        <f>F75*E75</f>
        <v>483750</v>
      </c>
    </row>
    <row r="76" spans="1:7" x14ac:dyDescent="0.2">
      <c r="A76" s="92"/>
      <c r="B76" s="16"/>
      <c r="C76" s="17"/>
      <c r="D76" s="30"/>
      <c r="E76" s="22"/>
      <c r="F76" s="117"/>
      <c r="G76" s="117"/>
    </row>
    <row r="77" spans="1:7" ht="60" x14ac:dyDescent="0.2">
      <c r="A77" s="92" t="s">
        <v>22</v>
      </c>
      <c r="B77" s="10" t="s">
        <v>140</v>
      </c>
      <c r="C77" s="43" t="s">
        <v>141</v>
      </c>
      <c r="D77" s="10" t="s">
        <v>106</v>
      </c>
      <c r="E77" s="22">
        <v>2132</v>
      </c>
      <c r="F77" s="117">
        <v>90</v>
      </c>
      <c r="G77" s="117">
        <f>F77*E77</f>
        <v>191880</v>
      </c>
    </row>
    <row r="78" spans="1:7" x14ac:dyDescent="0.2">
      <c r="A78" s="92"/>
      <c r="B78" s="16"/>
      <c r="C78" s="17"/>
      <c r="D78" s="30"/>
      <c r="E78" s="22"/>
      <c r="F78" s="117"/>
      <c r="G78" s="117"/>
    </row>
    <row r="79" spans="1:7" ht="150" x14ac:dyDescent="0.2">
      <c r="A79" s="92" t="s">
        <v>22</v>
      </c>
      <c r="B79" s="10" t="s">
        <v>221</v>
      </c>
      <c r="C79" s="43" t="s">
        <v>222</v>
      </c>
      <c r="D79" s="10"/>
      <c r="E79" s="22"/>
      <c r="F79" s="117"/>
      <c r="G79" s="117"/>
    </row>
    <row r="80" spans="1:7" x14ac:dyDescent="0.2">
      <c r="A80" s="92"/>
      <c r="B80" s="10" t="s">
        <v>223</v>
      </c>
      <c r="C80" s="32" t="s">
        <v>145</v>
      </c>
      <c r="D80" s="10" t="s">
        <v>106</v>
      </c>
      <c r="E80" s="22" t="s">
        <v>55</v>
      </c>
      <c r="F80" s="117">
        <v>1200</v>
      </c>
      <c r="G80" s="117"/>
    </row>
    <row r="81" spans="1:7" x14ac:dyDescent="0.2">
      <c r="A81" s="92"/>
      <c r="B81" s="10" t="s">
        <v>224</v>
      </c>
      <c r="C81" s="32" t="s">
        <v>147</v>
      </c>
      <c r="D81" s="10" t="s">
        <v>106</v>
      </c>
      <c r="E81" s="22">
        <v>2132</v>
      </c>
      <c r="F81" s="117">
        <v>1475</v>
      </c>
      <c r="G81" s="117">
        <f>F81*E81</f>
        <v>3144700</v>
      </c>
    </row>
    <row r="82" spans="1:7" x14ac:dyDescent="0.2">
      <c r="A82" s="92"/>
      <c r="B82" s="16"/>
      <c r="C82" s="17"/>
      <c r="D82" s="30"/>
      <c r="E82" s="22"/>
      <c r="F82" s="117"/>
      <c r="G82" s="117"/>
    </row>
    <row r="83" spans="1:7" ht="75" x14ac:dyDescent="0.2">
      <c r="A83" s="92" t="s">
        <v>22</v>
      </c>
      <c r="B83" s="10" t="s">
        <v>207</v>
      </c>
      <c r="C83" s="90" t="s">
        <v>208</v>
      </c>
      <c r="D83" s="30"/>
      <c r="E83" s="22"/>
      <c r="F83" s="117"/>
      <c r="G83" s="117"/>
    </row>
    <row r="84" spans="1:7" x14ac:dyDescent="0.2">
      <c r="A84" s="92"/>
      <c r="B84" s="10" t="s">
        <v>209</v>
      </c>
      <c r="C84" s="70" t="s">
        <v>210</v>
      </c>
      <c r="D84" s="10" t="s">
        <v>158</v>
      </c>
      <c r="E84" s="22">
        <v>50</v>
      </c>
      <c r="F84" s="117">
        <v>3500</v>
      </c>
      <c r="G84" s="117">
        <f>F84*E84</f>
        <v>175000</v>
      </c>
    </row>
    <row r="85" spans="1:7" x14ac:dyDescent="0.2">
      <c r="A85" s="92"/>
      <c r="B85" s="16"/>
      <c r="C85" s="17"/>
      <c r="D85" s="30"/>
      <c r="E85" s="22"/>
      <c r="F85" s="117"/>
      <c r="G85" s="117"/>
    </row>
    <row r="86" spans="1:7" ht="60" x14ac:dyDescent="0.2">
      <c r="A86" s="92" t="s">
        <v>22</v>
      </c>
      <c r="B86" s="75" t="s">
        <v>211</v>
      </c>
      <c r="C86" s="46" t="s">
        <v>212</v>
      </c>
      <c r="D86" s="10"/>
      <c r="E86" s="22"/>
      <c r="F86" s="117"/>
      <c r="G86" s="117"/>
    </row>
    <row r="87" spans="1:7" x14ac:dyDescent="0.2">
      <c r="A87" s="92"/>
      <c r="B87" s="75" t="s">
        <v>213</v>
      </c>
      <c r="C87" s="70" t="s">
        <v>214</v>
      </c>
      <c r="D87" s="10" t="s">
        <v>186</v>
      </c>
      <c r="E87" s="22">
        <v>1120</v>
      </c>
      <c r="F87" s="117">
        <v>1000</v>
      </c>
      <c r="G87" s="117">
        <f>F87*E87</f>
        <v>1120000</v>
      </c>
    </row>
    <row r="88" spans="1:7" x14ac:dyDescent="0.2">
      <c r="A88" s="92"/>
      <c r="B88" s="16"/>
      <c r="C88" s="17"/>
      <c r="D88" s="30"/>
      <c r="E88" s="22"/>
      <c r="F88" s="17"/>
      <c r="G88" s="117"/>
    </row>
    <row r="89" spans="1:7" x14ac:dyDescent="0.2">
      <c r="A89" s="147"/>
      <c r="B89" s="148"/>
      <c r="C89" s="39" t="s">
        <v>171</v>
      </c>
      <c r="D89" s="39"/>
      <c r="E89" s="39"/>
      <c r="F89" s="39"/>
      <c r="G89" s="125"/>
    </row>
    <row r="90" spans="1:7" x14ac:dyDescent="0.2">
      <c r="A90" s="57" t="s">
        <v>35</v>
      </c>
      <c r="B90" s="58" t="s">
        <v>2</v>
      </c>
      <c r="C90" s="58" t="s">
        <v>4</v>
      </c>
      <c r="D90" s="58" t="s">
        <v>37</v>
      </c>
      <c r="E90" s="58" t="s">
        <v>38</v>
      </c>
      <c r="F90" s="58" t="s">
        <v>39</v>
      </c>
      <c r="G90" s="124" t="s">
        <v>5</v>
      </c>
    </row>
    <row r="91" spans="1:7" x14ac:dyDescent="0.2">
      <c r="A91" s="29"/>
      <c r="B91" s="16"/>
      <c r="C91" s="17"/>
      <c r="D91" s="16"/>
      <c r="E91" s="16"/>
      <c r="F91" s="17"/>
      <c r="G91" s="117"/>
    </row>
    <row r="92" spans="1:7" x14ac:dyDescent="0.15">
      <c r="A92" s="13"/>
      <c r="B92" s="10"/>
      <c r="C92" s="49"/>
      <c r="D92" s="50"/>
      <c r="E92" s="16"/>
      <c r="F92" s="17"/>
      <c r="G92" s="117"/>
    </row>
    <row r="93" spans="1:7" ht="75" x14ac:dyDescent="0.2">
      <c r="A93" s="9" t="s">
        <v>20</v>
      </c>
      <c r="B93" s="10" t="s">
        <v>175</v>
      </c>
      <c r="C93" s="31" t="s">
        <v>176</v>
      </c>
      <c r="D93" s="10" t="s">
        <v>44</v>
      </c>
      <c r="E93" s="10">
        <v>36</v>
      </c>
      <c r="F93" s="117">
        <v>4750</v>
      </c>
      <c r="G93" s="117">
        <f>F93*E93</f>
        <v>171000</v>
      </c>
    </row>
    <row r="94" spans="1:7" x14ac:dyDescent="0.15">
      <c r="A94" s="13"/>
      <c r="B94" s="10"/>
      <c r="C94" s="31"/>
      <c r="D94" s="10"/>
      <c r="E94" s="16"/>
      <c r="F94" s="117"/>
      <c r="G94" s="117"/>
    </row>
    <row r="95" spans="1:7" ht="75" x14ac:dyDescent="0.2">
      <c r="A95" s="9" t="s">
        <v>20</v>
      </c>
      <c r="B95" s="10" t="s">
        <v>177</v>
      </c>
      <c r="C95" s="31" t="s">
        <v>178</v>
      </c>
      <c r="D95" s="10" t="s">
        <v>44</v>
      </c>
      <c r="E95" s="10">
        <v>1</v>
      </c>
      <c r="F95" s="117">
        <v>7500</v>
      </c>
      <c r="G95" s="117">
        <f>F95*E95</f>
        <v>7500</v>
      </c>
    </row>
    <row r="96" spans="1:7" x14ac:dyDescent="0.15">
      <c r="A96" s="13"/>
      <c r="B96" s="10"/>
      <c r="C96" s="18"/>
      <c r="D96" s="10"/>
      <c r="E96" s="16"/>
      <c r="F96" s="117"/>
      <c r="G96" s="117"/>
    </row>
    <row r="97" spans="1:7" ht="60" x14ac:dyDescent="0.2">
      <c r="A97" s="9" t="s">
        <v>20</v>
      </c>
      <c r="B97" s="10" t="s">
        <v>179</v>
      </c>
      <c r="C97" s="51" t="s">
        <v>180</v>
      </c>
      <c r="D97" s="10" t="s">
        <v>44</v>
      </c>
      <c r="E97" s="10" t="s">
        <v>55</v>
      </c>
      <c r="F97" s="117">
        <v>3200</v>
      </c>
      <c r="G97" s="117"/>
    </row>
    <row r="98" spans="1:7" x14ac:dyDescent="0.15">
      <c r="A98" s="13"/>
      <c r="B98" s="10"/>
      <c r="C98" s="51"/>
      <c r="D98" s="10"/>
      <c r="E98" s="16"/>
      <c r="F98" s="117"/>
      <c r="G98" s="117"/>
    </row>
    <row r="99" spans="1:7" ht="60" x14ac:dyDescent="0.2">
      <c r="A99" s="9" t="s">
        <v>20</v>
      </c>
      <c r="B99" s="10" t="s">
        <v>181</v>
      </c>
      <c r="C99" s="51" t="s">
        <v>182</v>
      </c>
      <c r="D99" s="10" t="s">
        <v>44</v>
      </c>
      <c r="E99" s="10">
        <v>26</v>
      </c>
      <c r="F99" s="117">
        <v>3000</v>
      </c>
      <c r="G99" s="117">
        <f>F99*E99</f>
        <v>78000</v>
      </c>
    </row>
    <row r="100" spans="1:7" x14ac:dyDescent="0.15">
      <c r="A100" s="13"/>
      <c r="B100" s="10"/>
      <c r="C100" s="52"/>
      <c r="D100" s="10"/>
      <c r="E100" s="16"/>
      <c r="F100" s="117"/>
      <c r="G100" s="117"/>
    </row>
    <row r="101" spans="1:7" ht="45" x14ac:dyDescent="0.2">
      <c r="A101" s="9" t="s">
        <v>20</v>
      </c>
      <c r="B101" s="10" t="s">
        <v>183</v>
      </c>
      <c r="C101" s="46" t="s">
        <v>184</v>
      </c>
      <c r="D101" s="21" t="s">
        <v>174</v>
      </c>
      <c r="E101" s="10" t="s">
        <v>55</v>
      </c>
      <c r="F101" s="117">
        <v>130</v>
      </c>
      <c r="G101" s="117"/>
    </row>
    <row r="102" spans="1:7" x14ac:dyDescent="0.2">
      <c r="A102" s="9"/>
      <c r="B102" s="10"/>
      <c r="C102" s="46"/>
      <c r="D102" s="21"/>
      <c r="E102" s="10"/>
      <c r="F102" s="117"/>
      <c r="G102" s="117"/>
    </row>
    <row r="103" spans="1:7" ht="60" x14ac:dyDescent="0.2">
      <c r="A103" s="9"/>
      <c r="B103" s="10" t="s">
        <v>148</v>
      </c>
      <c r="C103" s="35" t="s">
        <v>149</v>
      </c>
      <c r="D103" s="21"/>
      <c r="E103" s="10"/>
      <c r="F103" s="117"/>
      <c r="G103" s="117"/>
    </row>
    <row r="104" spans="1:7" x14ac:dyDescent="0.2">
      <c r="A104" s="9"/>
      <c r="B104" s="10" t="s">
        <v>152</v>
      </c>
      <c r="C104" s="107" t="s">
        <v>153</v>
      </c>
      <c r="D104" s="10" t="s">
        <v>106</v>
      </c>
      <c r="E104" s="16">
        <v>120</v>
      </c>
      <c r="F104" s="117">
        <v>550</v>
      </c>
      <c r="G104" s="117">
        <f>F104*E104</f>
        <v>66000</v>
      </c>
    </row>
    <row r="105" spans="1:7" x14ac:dyDescent="0.2">
      <c r="A105" s="103"/>
      <c r="B105" s="104"/>
      <c r="C105" s="105"/>
      <c r="D105" s="104"/>
      <c r="E105" s="106"/>
      <c r="F105" s="129" t="s">
        <v>272</v>
      </c>
      <c r="G105" s="130">
        <f>SUM(G25:G104)</f>
        <v>8648255</v>
      </c>
    </row>
    <row r="106" spans="1:7" ht="17" thickBot="1" x14ac:dyDescent="0.25">
      <c r="A106" s="53"/>
      <c r="B106" s="54"/>
      <c r="C106" s="155" t="s">
        <v>185</v>
      </c>
      <c r="D106" s="155"/>
      <c r="E106" s="155"/>
      <c r="F106" s="55"/>
      <c r="G106" s="127"/>
    </row>
  </sheetData>
  <mergeCells count="30">
    <mergeCell ref="C16:F16"/>
    <mergeCell ref="C17:F17"/>
    <mergeCell ref="C18:F18"/>
    <mergeCell ref="A1:B1"/>
    <mergeCell ref="E1:G1"/>
    <mergeCell ref="A2:B2"/>
    <mergeCell ref="E2:G2"/>
    <mergeCell ref="A3:D3"/>
    <mergeCell ref="E3:G3"/>
    <mergeCell ref="C15:F15"/>
    <mergeCell ref="C4:F4"/>
    <mergeCell ref="C5:F5"/>
    <mergeCell ref="C6:F6"/>
    <mergeCell ref="C7:F7"/>
    <mergeCell ref="C8:F8"/>
    <mergeCell ref="C9:F9"/>
    <mergeCell ref="C10:F10"/>
    <mergeCell ref="C11:F11"/>
    <mergeCell ref="C12:F12"/>
    <mergeCell ref="C13:F13"/>
    <mergeCell ref="C14:F14"/>
    <mergeCell ref="C19:F19"/>
    <mergeCell ref="C20:G20"/>
    <mergeCell ref="C106:E106"/>
    <mergeCell ref="A48:B48"/>
    <mergeCell ref="A59:B59"/>
    <mergeCell ref="A89:B89"/>
    <mergeCell ref="B22:D22"/>
    <mergeCell ref="E22:G22"/>
    <mergeCell ref="A21:B21"/>
  </mergeCells>
  <conditionalFormatting sqref="B33:B40">
    <cfRule type="duplicateValues" dxfId="4" priority="3"/>
  </conditionalFormatting>
  <conditionalFormatting sqref="B101:B102">
    <cfRule type="duplicateValues" dxfId="3" priority="13"/>
  </conditionalFormatting>
  <conditionalFormatting sqref="B103">
    <cfRule type="duplicateValues" dxfId="2" priority="2"/>
  </conditionalFormatting>
  <conditionalFormatting sqref="B104">
    <cfRule type="duplicateValues" dxfId="1" priority="1"/>
  </conditionalFormatting>
  <conditionalFormatting sqref="B105">
    <cfRule type="duplicateValues" dxfId="0" priority="4"/>
  </conditionalFormatting>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AutoCAD.Drawing.18" shapeId="15361" r:id="rId4">
          <objectPr defaultSize="0" autoPict="0" r:id="rId5">
            <anchor moveWithCells="1" sizeWithCells="1">
              <from>
                <xdr:col>1</xdr:col>
                <xdr:colOff>0</xdr:colOff>
                <xdr:row>3</xdr:row>
                <xdr:rowOff>0</xdr:rowOff>
              </from>
              <to>
                <xdr:col>1</xdr:col>
                <xdr:colOff>482600</xdr:colOff>
                <xdr:row>3</xdr:row>
                <xdr:rowOff>0</xdr:rowOff>
              </to>
            </anchor>
          </objectPr>
        </oleObject>
      </mc:Choice>
      <mc:Fallback>
        <oleObject progId="AutoCAD.Drawing.18" shapeId="1536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MAIN BUILDING</vt:lpstr>
      <vt:lpstr>ROAD &amp; DRAIN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2024-07-05T07:07:21Z</dcterms:modified>
</cp:coreProperties>
</file>