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sudhir\Documents\Python Projects\remc_report_generator\config\"/>
    </mc:Choice>
  </mc:AlternateContent>
  <bookViews>
    <workbookView xWindow="0" yWindow="0" windowWidth="28800" windowHeight="12435" activeTab="3"/>
  </bookViews>
  <sheets>
    <sheet name="regional_profile" sheetId="1" r:id="rId1"/>
    <sheet name="ists_gen" sheetId="2" r:id="rId2"/>
    <sheet name="state_gen" sheetId="3" r:id="rId3"/>
    <sheet name="volt_profile" sheetId="4" r:id="rId4"/>
    <sheet name="graph_data" sheetId="5" r:id="rId5"/>
  </sheets>
  <definedNames>
    <definedName name="_xlnm._FilterDatabase" localSheetId="1" hidden="1">ists_gen!$A$1:$I$25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25" i="2"/>
  <c r="B24" i="2"/>
  <c r="B23" i="2"/>
  <c r="B21" i="2"/>
  <c r="B9" i="2"/>
  <c r="B15" i="2"/>
  <c r="B20" i="3"/>
  <c r="B19" i="3"/>
  <c r="B18" i="3"/>
  <c r="B16" i="3"/>
  <c r="B12" i="3"/>
  <c r="B8" i="3"/>
</calcChain>
</file>

<file path=xl/sharedStrings.xml><?xml version="1.0" encoding="utf-8"?>
<sst xmlns="http://schemas.openxmlformats.org/spreadsheetml/2006/main" count="277" uniqueCount="121">
  <si>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</si>
  <si>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</si>
  <si>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</si>
  <si>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</si>
  <si>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</si>
  <si>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</si>
  <si>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</si>
  <si>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</si>
  <si>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</si>
  <si>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</si>
  <si>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</si>
  <si>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</si>
  <si>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</si>
  <si>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</si>
  <si>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</si>
  <si>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WREMCPRI.SCADA01.00045937</t>
  </si>
  <si>
    <t>WREMCPRI.SCADA01.00033184</t>
  </si>
  <si>
    <t>installed_capacity</t>
  </si>
  <si>
    <t>act_id</t>
  </si>
  <si>
    <t>dummy</t>
  </si>
  <si>
    <t>WREMCPRI.SCADA01.00045859</t>
  </si>
  <si>
    <t>WREMCPRI.SCADA01.00032758</t>
  </si>
  <si>
    <t>WREMCPRI.SCADA01.00045850</t>
  </si>
  <si>
    <t>WREMCPRI.SCADA01.00045861</t>
  </si>
  <si>
    <t>WREMCPRI.SCADA01.00032759</t>
  </si>
  <si>
    <t>WREMCPRI.SCADA01.00045848</t>
  </si>
  <si>
    <t>WREMCPRI.SCADA01.00045860</t>
  </si>
  <si>
    <t>WREMCPRI.SCADA01.00032413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</si>
  <si>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</si>
  <si>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</si>
  <si>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</si>
  <si>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</si>
  <si>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</si>
  <si>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</si>
  <si>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</si>
  <si>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</si>
  <si>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WREMCPRI.SCADA01.00045129</t>
  </si>
  <si>
    <t>WREMCPRI.SCADA01.00046847</t>
  </si>
  <si>
    <t>WREMCPRI.SCADA01.00045630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</si>
  <si>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</si>
  <si>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</si>
  <si>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</si>
  <si>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</si>
  <si>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</si>
  <si>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</si>
  <si>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</si>
  <si>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</si>
  <si>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</si>
  <si>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</si>
  <si>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 xml:space="preserve">WR ISTS Total Schedule </t>
  </si>
  <si>
    <t>WR ISTS  Total Actual</t>
  </si>
  <si>
    <t>WR ISTS  Total Actual Prev</t>
  </si>
  <si>
    <t>GIWEL II (Vadva)</t>
  </si>
  <si>
    <t>Renew Power (Bhuvad)</t>
  </si>
  <si>
    <t xml:space="preserve">Ostro Kutch Wind </t>
  </si>
  <si>
    <t>Bachau Pooling</t>
  </si>
  <si>
    <t>GIWEL III (Naranpar)</t>
  </si>
  <si>
    <t>Inox (Vadva)</t>
  </si>
  <si>
    <t>AGEMPL (Ratadiya)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</si>
  <si>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</si>
  <si>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</si>
  <si>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</si>
  <si>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</si>
  <si>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</si>
  <si>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</si>
  <si>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</si>
  <si>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</si>
  <si>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</si>
  <si>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</si>
  <si>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</si>
  <si>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</si>
  <si>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</si>
  <si>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</si>
  <si>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</si>
  <si>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</si>
  <si>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WREMCPRI.SCADA01.00045838</t>
  </si>
  <si>
    <t>WREMCPRI.SCADA01.00045839</t>
  </si>
  <si>
    <t>WREMCPRI.SCADA01.00046855</t>
  </si>
  <si>
    <t>WREMCPRI.SCADA01.00045841</t>
  </si>
  <si>
    <t>WREMCPRI.SCADA01.00032726</t>
  </si>
  <si>
    <t>WREMCPRI.SCADA01.00031527</t>
  </si>
  <si>
    <t>WREMCPRI.SCADA01.00046640</t>
  </si>
  <si>
    <t>WREMCPRI.SCADA01.00046641</t>
  </si>
  <si>
    <t>WREMCPRI.SCADA01.00045864</t>
  </si>
  <si>
    <t>WREMCPRI.SCADA01.00030482</t>
  </si>
  <si>
    <t>WREMCPRI.SCADA01.00045845</t>
  </si>
  <si>
    <t>WREMCPRI.SCADA01.00045863</t>
  </si>
  <si>
    <t>WREMCPRI.SCADA01.00037226</t>
  </si>
  <si>
    <t>WREMCPRI.SCADA01.00045846</t>
  </si>
  <si>
    <t>WREMCPRI.SCADA01.00045862</t>
  </si>
  <si>
    <t>WREMCPRI.SCADA01.00030481</t>
  </si>
  <si>
    <t>WREMCPRI.SCADA01.00045847</t>
  </si>
  <si>
    <t>WREMCPRI.SCADA01.00045865</t>
  </si>
  <si>
    <t>WREMCPRI.SCADA01.00045558</t>
  </si>
  <si>
    <t>WREMCPRI.SCADA01.00045844</t>
  </si>
  <si>
    <t>WREMCPRI.SCADA01.00045866</t>
  </si>
  <si>
    <t>WREMCPRI.SCADA01.00032415</t>
  </si>
  <si>
    <t>WREMCPRI.SCADA01.00045843</t>
  </si>
  <si>
    <t>WREMCPRI.SCADA01.00037566</t>
  </si>
  <si>
    <t>WREMCPRI.SCADA01.00046845</t>
  </si>
  <si>
    <t>WREMCPRI.SCADA01.00037565</t>
  </si>
  <si>
    <t>WREMCPRI.SCADA01.00046846</t>
  </si>
  <si>
    <t>WREMCPRI.SCADA01.00034364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</si>
  <si>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</si>
  <si>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</si>
  <si>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</si>
  <si>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</si>
  <si>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</si>
  <si>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</si>
  <si>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</si>
  <si>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</si>
  <si>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</si>
  <si>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</si>
  <si>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</si>
  <si>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</si>
  <si>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</si>
  <si>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Mahindra</t>
  </si>
  <si>
    <t>ARINSUN</t>
  </si>
  <si>
    <t>ACME</t>
  </si>
  <si>
    <t>WIND</t>
  </si>
  <si>
    <t>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</si>
</sst>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B6" sqref="B6"/>
    </sheetView>
  </sheetViews>
  <sheetFormatPr defaultRowHeight="15" x14ac:dyDescent="0.25"/>
  <cols>
    <col min="1" max="1" width="17.5703125" style="4" bestFit="1" customWidth="1"/>
    <col min="2" max="2" width="17" style="4" bestFit="1" customWidth="1"/>
    <col min="3" max="3" width="9.570312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17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107</v>
      </c>
      <c r="F2" s="2" t="s">
        <v>19</v>
      </c>
    </row>
    <row r="3" spans="1:6" x14ac:dyDescent="0.25">
      <c r="A3" s="2" t="s">
        <v>107</v>
      </c>
      <c r="F3" s="2" t="s">
        <v>19</v>
      </c>
    </row>
    <row r="4" spans="1:6" x14ac:dyDescent="0.25">
      <c r="A4" s="2" t="s">
        <v>107</v>
      </c>
      <c r="F4" s="2" t="s">
        <v>19</v>
      </c>
    </row>
    <row r="5" spans="1:6" x14ac:dyDescent="0.25">
      <c r="A5" s="2" t="s">
        <v>107</v>
      </c>
      <c r="F5" s="2" t="s">
        <v>19</v>
      </c>
    </row>
    <row r="6" spans="1:6" x14ac:dyDescent="0.25">
      <c r="A6" s="2" t="s">
        <v>107</v>
      </c>
      <c r="F6" s="2" t="s">
        <v>19</v>
      </c>
    </row>
    <row r="7" spans="1:6" x14ac:dyDescent="0.25">
      <c r="A7" s="2" t="s">
        <v>107</v>
      </c>
      <c r="F7" s="2" t="s">
        <v>19</v>
      </c>
    </row>
    <row r="8" spans="1:6" x14ac:dyDescent="0.25">
      <c r="A8" s="2" t="s">
        <v>107</v>
      </c>
      <c r="F8" s="2" t="s">
        <v>19</v>
      </c>
    </row>
    <row r="9" spans="1:6" x14ac:dyDescent="0.25">
      <c r="A9" s="4" t="s">
        <v>119</v>
      </c>
      <c r="B9" s="4">
        <v>14848.26</v>
      </c>
      <c r="D9" s="4" t="s">
        <v>75</v>
      </c>
      <c r="E9" s="4" t="s">
        <v>74</v>
      </c>
      <c r="F9" s="2" t="s">
        <v>5</v>
      </c>
    </row>
    <row r="10" spans="1:6" x14ac:dyDescent="0.25">
      <c r="A10" s="4" t="s">
        <v>120</v>
      </c>
      <c r="B10" s="4">
        <v>6588.0749999999998</v>
      </c>
      <c r="D10" s="4" t="s">
        <v>76</v>
      </c>
      <c r="E10" s="4" t="s">
        <v>77</v>
      </c>
      <c r="F10" s="2" t="s">
        <v>5</v>
      </c>
    </row>
    <row r="11" spans="1:6" x14ac:dyDescent="0.25">
      <c r="A11" s="4" t="s">
        <v>6</v>
      </c>
      <c r="B11" s="4">
        <f>SUM(B9:B10)</f>
        <v>21436.334999999999</v>
      </c>
      <c r="C11" s="3"/>
      <c r="D11" s="3" t="s">
        <v>78</v>
      </c>
      <c r="E11" s="4" t="s">
        <v>79</v>
      </c>
      <c r="F11" s="2" t="s">
        <v>5</v>
      </c>
    </row>
    <row r="12" spans="1:6" x14ac:dyDescent="0.25">
      <c r="A12" s="2" t="s">
        <v>107</v>
      </c>
      <c r="F12" s="2" t="s">
        <v>19</v>
      </c>
    </row>
    <row r="13" spans="1:6" x14ac:dyDescent="0.25">
      <c r="A13" s="2" t="s">
        <v>107</v>
      </c>
      <c r="F13" s="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L32" sqref="L32"/>
    </sheetView>
  </sheetViews>
  <sheetFormatPr defaultRowHeight="15" x14ac:dyDescent="0.25"/>
  <cols>
    <col min="1" max="1" width="22.140625" style="1" bestFit="1" customWidth="1"/>
    <col min="2" max="2" width="17" style="1" bestFit="1" customWidth="1"/>
    <col min="3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17</v>
      </c>
      <c r="C1" s="1" t="s">
        <v>8</v>
      </c>
      <c r="D1" s="1" t="s">
        <v>18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109</v>
      </c>
    </row>
    <row r="2" spans="1:9" x14ac:dyDescent="0.25">
      <c r="A2" s="4" t="s">
        <v>107</v>
      </c>
      <c r="F2" s="1" t="s">
        <v>19</v>
      </c>
    </row>
    <row r="3" spans="1:9" s="4" customFormat="1" x14ac:dyDescent="0.25">
      <c r="A3" s="4" t="s">
        <v>107</v>
      </c>
      <c r="F3" s="4" t="s">
        <v>19</v>
      </c>
    </row>
    <row r="4" spans="1:9" s="4" customFormat="1" x14ac:dyDescent="0.25">
      <c r="A4" s="4" t="s">
        <v>107</v>
      </c>
      <c r="F4" s="4" t="s">
        <v>19</v>
      </c>
    </row>
    <row r="5" spans="1:9" s="4" customFormat="1" x14ac:dyDescent="0.25">
      <c r="A5" s="4" t="s">
        <v>107</v>
      </c>
      <c r="F5" s="4" t="s">
        <v>19</v>
      </c>
    </row>
    <row r="6" spans="1:9" s="4" customFormat="1" x14ac:dyDescent="0.25">
      <c r="A6" s="4" t="s">
        <v>107</v>
      </c>
      <c r="F6" s="4" t="s">
        <v>19</v>
      </c>
    </row>
    <row r="7" spans="1:9" x14ac:dyDescent="0.25">
      <c r="A7" s="4" t="s">
        <v>54</v>
      </c>
      <c r="B7" s="1">
        <v>250</v>
      </c>
      <c r="C7" s="1" t="s">
        <v>95</v>
      </c>
      <c r="D7" s="1" t="s">
        <v>96</v>
      </c>
      <c r="E7" s="1" t="s">
        <v>97</v>
      </c>
      <c r="F7" s="1" t="s">
        <v>5</v>
      </c>
      <c r="G7" s="4" t="s">
        <v>60</v>
      </c>
      <c r="H7" s="1" t="s">
        <v>2</v>
      </c>
      <c r="I7" s="2" t="s">
        <v>108</v>
      </c>
    </row>
    <row r="8" spans="1:9" x14ac:dyDescent="0.25">
      <c r="A8" s="4" t="s">
        <v>53</v>
      </c>
      <c r="B8" s="1">
        <v>184.5</v>
      </c>
      <c r="C8" s="1" t="s">
        <v>92</v>
      </c>
      <c r="D8" s="1" t="s">
        <v>93</v>
      </c>
      <c r="E8" s="1" t="s">
        <v>94</v>
      </c>
      <c r="F8" s="1" t="s">
        <v>5</v>
      </c>
      <c r="G8" s="4" t="s">
        <v>60</v>
      </c>
      <c r="H8" s="1" t="s">
        <v>2</v>
      </c>
      <c r="I8" s="2" t="s">
        <v>108</v>
      </c>
    </row>
    <row r="9" spans="1:9" x14ac:dyDescent="0.25">
      <c r="A9" s="4" t="s">
        <v>55</v>
      </c>
      <c r="B9" s="1">
        <f>SUM(B7:B8)</f>
        <v>434.5</v>
      </c>
      <c r="F9" s="1" t="s">
        <v>113</v>
      </c>
      <c r="G9" s="4" t="s">
        <v>60</v>
      </c>
    </row>
    <row r="10" spans="1:9" s="4" customFormat="1" x14ac:dyDescent="0.25">
      <c r="A10" s="4" t="s">
        <v>107</v>
      </c>
      <c r="F10" s="4" t="s">
        <v>19</v>
      </c>
    </row>
    <row r="11" spans="1:9" s="4" customFormat="1" x14ac:dyDescent="0.25">
      <c r="A11" s="4" t="s">
        <v>52</v>
      </c>
      <c r="B11" s="4">
        <v>250</v>
      </c>
      <c r="C11" s="4" t="s">
        <v>89</v>
      </c>
      <c r="D11" s="4" t="s">
        <v>90</v>
      </c>
      <c r="E11" s="4" t="s">
        <v>91</v>
      </c>
      <c r="F11" s="4" t="s">
        <v>5</v>
      </c>
      <c r="G11" s="4" t="s">
        <v>61</v>
      </c>
      <c r="H11" s="4" t="s">
        <v>2</v>
      </c>
      <c r="I11" s="2" t="s">
        <v>108</v>
      </c>
    </row>
    <row r="12" spans="1:9" s="4" customFormat="1" x14ac:dyDescent="0.25">
      <c r="A12" s="4" t="s">
        <v>56</v>
      </c>
      <c r="B12" s="4">
        <v>226.8</v>
      </c>
      <c r="C12" s="4" t="s">
        <v>86</v>
      </c>
      <c r="D12" s="4" t="s">
        <v>87</v>
      </c>
      <c r="E12" s="4" t="s">
        <v>88</v>
      </c>
      <c r="F12" s="4" t="s">
        <v>5</v>
      </c>
      <c r="G12" s="4" t="s">
        <v>61</v>
      </c>
      <c r="H12" s="4" t="s">
        <v>2</v>
      </c>
      <c r="I12" s="2" t="s">
        <v>108</v>
      </c>
    </row>
    <row r="13" spans="1:9" s="4" customFormat="1" x14ac:dyDescent="0.25">
      <c r="A13" s="4" t="s">
        <v>57</v>
      </c>
      <c r="B13" s="4">
        <v>200</v>
      </c>
      <c r="C13" s="4" t="s">
        <v>83</v>
      </c>
      <c r="D13" s="4" t="s">
        <v>84</v>
      </c>
      <c r="E13" s="4" t="s">
        <v>85</v>
      </c>
      <c r="F13" s="4" t="s">
        <v>5</v>
      </c>
      <c r="G13" s="4" t="s">
        <v>61</v>
      </c>
      <c r="H13" s="4" t="s">
        <v>2</v>
      </c>
      <c r="I13" s="2" t="s">
        <v>108</v>
      </c>
    </row>
    <row r="14" spans="1:9" s="4" customFormat="1" x14ac:dyDescent="0.25">
      <c r="A14" s="4" t="s">
        <v>58</v>
      </c>
      <c r="B14" s="4">
        <v>176.4</v>
      </c>
      <c r="C14" s="4" t="s">
        <v>80</v>
      </c>
      <c r="D14" s="4" t="s">
        <v>81</v>
      </c>
      <c r="E14" s="4" t="s">
        <v>82</v>
      </c>
      <c r="F14" s="4" t="s">
        <v>5</v>
      </c>
      <c r="G14" s="4" t="s">
        <v>61</v>
      </c>
      <c r="H14" s="4" t="s">
        <v>2</v>
      </c>
      <c r="I14" s="2" t="s">
        <v>108</v>
      </c>
    </row>
    <row r="15" spans="1:9" s="4" customFormat="1" x14ac:dyDescent="0.25">
      <c r="A15" s="4" t="s">
        <v>59</v>
      </c>
      <c r="B15" s="4">
        <f>SUM(B11:B14)</f>
        <v>853.19999999999993</v>
      </c>
      <c r="F15" s="4" t="s">
        <v>113</v>
      </c>
      <c r="G15" s="4" t="s">
        <v>61</v>
      </c>
    </row>
    <row r="16" spans="1:9" x14ac:dyDescent="0.25">
      <c r="A16" s="4" t="s">
        <v>107</v>
      </c>
      <c r="F16" s="2" t="s">
        <v>19</v>
      </c>
    </row>
    <row r="17" spans="1:9" s="4" customFormat="1" x14ac:dyDescent="0.25">
      <c r="A17" s="4" t="s">
        <v>107</v>
      </c>
      <c r="F17" s="4" t="s">
        <v>19</v>
      </c>
    </row>
    <row r="18" spans="1:9" x14ac:dyDescent="0.25">
      <c r="A18" s="4" t="s">
        <v>117</v>
      </c>
      <c r="B18" s="4">
        <v>250</v>
      </c>
      <c r="C18" s="4" t="s">
        <v>20</v>
      </c>
      <c r="D18" s="4" t="s">
        <v>21</v>
      </c>
      <c r="E18" s="4" t="s">
        <v>22</v>
      </c>
      <c r="F18" s="4" t="s">
        <v>5</v>
      </c>
      <c r="G18" s="4" t="s">
        <v>62</v>
      </c>
      <c r="H18" s="4" t="s">
        <v>3</v>
      </c>
      <c r="I18" s="2" t="s">
        <v>108</v>
      </c>
    </row>
    <row r="19" spans="1:9" x14ac:dyDescent="0.25">
      <c r="A19" s="4" t="s">
        <v>118</v>
      </c>
      <c r="B19" s="4">
        <v>250</v>
      </c>
      <c r="C19" s="4" t="s">
        <v>23</v>
      </c>
      <c r="D19" s="4" t="s">
        <v>24</v>
      </c>
      <c r="E19" s="4" t="s">
        <v>25</v>
      </c>
      <c r="F19" s="4" t="s">
        <v>5</v>
      </c>
      <c r="G19" s="4" t="s">
        <v>62</v>
      </c>
      <c r="H19" s="4" t="s">
        <v>3</v>
      </c>
      <c r="I19" s="2" t="s">
        <v>108</v>
      </c>
    </row>
    <row r="20" spans="1:9" x14ac:dyDescent="0.25">
      <c r="A20" s="4" t="s">
        <v>116</v>
      </c>
      <c r="B20" s="4">
        <v>250</v>
      </c>
      <c r="C20" s="4" t="s">
        <v>26</v>
      </c>
      <c r="D20" s="3" t="s">
        <v>27</v>
      </c>
      <c r="E20" s="4" t="s">
        <v>28</v>
      </c>
      <c r="F20" s="4" t="s">
        <v>5</v>
      </c>
      <c r="G20" s="4" t="s">
        <v>62</v>
      </c>
      <c r="H20" s="4" t="s">
        <v>3</v>
      </c>
      <c r="I20" s="2" t="s">
        <v>108</v>
      </c>
    </row>
    <row r="21" spans="1:9" x14ac:dyDescent="0.25">
      <c r="A21" s="4" t="s">
        <v>63</v>
      </c>
      <c r="B21" s="4">
        <f>SUM(B18:B20)</f>
        <v>750</v>
      </c>
      <c r="C21" s="4"/>
      <c r="D21" s="4"/>
      <c r="E21" s="4"/>
      <c r="F21" s="4" t="s">
        <v>113</v>
      </c>
      <c r="G21" s="4" t="s">
        <v>62</v>
      </c>
      <c r="H21" s="2"/>
    </row>
    <row r="22" spans="1:9" s="4" customFormat="1" x14ac:dyDescent="0.25">
      <c r="A22" s="4" t="s">
        <v>107</v>
      </c>
      <c r="F22" s="4" t="s">
        <v>19</v>
      </c>
      <c r="H22" s="2"/>
    </row>
    <row r="23" spans="1:9" x14ac:dyDescent="0.25">
      <c r="A23" s="4" t="s">
        <v>64</v>
      </c>
      <c r="B23" s="4">
        <f>B21</f>
        <v>750</v>
      </c>
      <c r="C23" s="4"/>
      <c r="D23" s="4"/>
      <c r="E23" s="4"/>
      <c r="F23" s="4" t="s">
        <v>13</v>
      </c>
      <c r="G23" s="4"/>
      <c r="H23" s="4" t="s">
        <v>3</v>
      </c>
    </row>
    <row r="24" spans="1:9" x14ac:dyDescent="0.25">
      <c r="A24" s="4" t="s">
        <v>12</v>
      </c>
      <c r="B24" s="4">
        <f>B9+B15</f>
        <v>1287.6999999999998</v>
      </c>
      <c r="C24" s="4"/>
      <c r="D24" s="4"/>
      <c r="E24" s="4"/>
      <c r="F24" s="4" t="s">
        <v>13</v>
      </c>
      <c r="G24" s="4"/>
      <c r="H24" s="4" t="s">
        <v>2</v>
      </c>
    </row>
    <row r="25" spans="1:9" x14ac:dyDescent="0.25">
      <c r="A25" s="4" t="s">
        <v>110</v>
      </c>
      <c r="B25" s="4">
        <f>SUM(B23:B24)</f>
        <v>2037.6999999999998</v>
      </c>
      <c r="C25" s="4"/>
      <c r="D25" s="4"/>
      <c r="E25" s="4"/>
      <c r="F25" s="4" t="s">
        <v>111</v>
      </c>
      <c r="I25" s="1" t="s">
        <v>108</v>
      </c>
    </row>
    <row r="26" spans="1:9" x14ac:dyDescent="0.25">
      <c r="A26" s="4" t="s">
        <v>107</v>
      </c>
      <c r="B26" s="4"/>
      <c r="C26" s="4"/>
      <c r="D26" s="4"/>
      <c r="E26" s="4"/>
      <c r="F26" s="4" t="s">
        <v>19</v>
      </c>
    </row>
    <row r="27" spans="1:9" x14ac:dyDescent="0.25">
      <c r="A27" s="4"/>
      <c r="B27" s="4"/>
      <c r="C27" s="4"/>
      <c r="D27" s="4"/>
      <c r="E27" s="4"/>
      <c r="F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20" sqref="B20"/>
    </sheetView>
  </sheetViews>
  <sheetFormatPr defaultRowHeight="15" x14ac:dyDescent="0.25"/>
  <cols>
    <col min="1" max="1" width="23.42578125" style="4" bestFit="1" customWidth="1"/>
    <col min="2" max="2" width="17" style="4" bestFit="1" customWidth="1"/>
    <col min="3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17</v>
      </c>
      <c r="C1" s="4" t="s">
        <v>8</v>
      </c>
      <c r="D1" s="4" t="s">
        <v>18</v>
      </c>
      <c r="E1" s="4" t="s">
        <v>9</v>
      </c>
      <c r="F1" s="4" t="s">
        <v>4</v>
      </c>
      <c r="G1" s="4" t="s">
        <v>29</v>
      </c>
      <c r="H1" s="2" t="s">
        <v>11</v>
      </c>
      <c r="I1" s="2" t="s">
        <v>109</v>
      </c>
    </row>
    <row r="2" spans="1:9" x14ac:dyDescent="0.25">
      <c r="A2" s="4" t="s">
        <v>107</v>
      </c>
      <c r="F2" s="4" t="s">
        <v>19</v>
      </c>
    </row>
    <row r="3" spans="1:9" x14ac:dyDescent="0.25">
      <c r="A3" s="4" t="s">
        <v>107</v>
      </c>
      <c r="F3" s="4" t="s">
        <v>19</v>
      </c>
    </row>
    <row r="4" spans="1:9" x14ac:dyDescent="0.25">
      <c r="A4" s="4" t="s">
        <v>107</v>
      </c>
      <c r="F4" s="4" t="s">
        <v>19</v>
      </c>
    </row>
    <row r="5" spans="1:9" x14ac:dyDescent="0.25">
      <c r="A5" s="4" t="s">
        <v>107</v>
      </c>
      <c r="F5" s="4" t="s">
        <v>19</v>
      </c>
    </row>
    <row r="6" spans="1:9" x14ac:dyDescent="0.25">
      <c r="A6" s="4" t="s">
        <v>31</v>
      </c>
      <c r="B6" s="4">
        <v>2248</v>
      </c>
      <c r="D6" s="4" t="s">
        <v>38</v>
      </c>
      <c r="E6" s="4" t="s">
        <v>37</v>
      </c>
      <c r="F6" s="4" t="s">
        <v>5</v>
      </c>
      <c r="G6" s="4" t="s">
        <v>30</v>
      </c>
      <c r="H6" s="2" t="s">
        <v>3</v>
      </c>
      <c r="I6" s="2" t="s">
        <v>108</v>
      </c>
    </row>
    <row r="7" spans="1:9" x14ac:dyDescent="0.25">
      <c r="A7" s="4" t="s">
        <v>32</v>
      </c>
      <c r="B7" s="4">
        <v>6265</v>
      </c>
      <c r="D7" s="4" t="s">
        <v>36</v>
      </c>
      <c r="E7" s="4" t="s">
        <v>35</v>
      </c>
      <c r="F7" s="4" t="s">
        <v>5</v>
      </c>
      <c r="G7" s="4" t="s">
        <v>30</v>
      </c>
      <c r="H7" s="4" t="s">
        <v>2</v>
      </c>
      <c r="I7" s="2" t="s">
        <v>108</v>
      </c>
    </row>
    <row r="8" spans="1:9" x14ac:dyDescent="0.25">
      <c r="A8" s="4" t="s">
        <v>33</v>
      </c>
      <c r="B8" s="4">
        <f>SUM(B6:B7)</f>
        <v>8513</v>
      </c>
      <c r="F8" s="4" t="s">
        <v>34</v>
      </c>
      <c r="G8" s="4" t="s">
        <v>30</v>
      </c>
      <c r="H8" s="2"/>
      <c r="I8" s="2"/>
    </row>
    <row r="9" spans="1:9" x14ac:dyDescent="0.25">
      <c r="A9" s="4" t="s">
        <v>107</v>
      </c>
      <c r="F9" s="4" t="s">
        <v>19</v>
      </c>
    </row>
    <row r="10" spans="1:9" x14ac:dyDescent="0.25">
      <c r="A10" s="4" t="s">
        <v>65</v>
      </c>
      <c r="B10" s="4">
        <v>1388</v>
      </c>
      <c r="D10" s="4" t="s">
        <v>98</v>
      </c>
      <c r="E10" s="4" t="s">
        <v>99</v>
      </c>
      <c r="F10" s="4" t="s">
        <v>5</v>
      </c>
      <c r="G10" s="4" t="s">
        <v>68</v>
      </c>
      <c r="H10" s="2" t="s">
        <v>3</v>
      </c>
      <c r="I10" s="2" t="s">
        <v>108</v>
      </c>
    </row>
    <row r="11" spans="1:9" x14ac:dyDescent="0.25">
      <c r="A11" s="4" t="s">
        <v>66</v>
      </c>
      <c r="B11" s="4">
        <v>4953</v>
      </c>
      <c r="D11" s="4" t="s">
        <v>100</v>
      </c>
      <c r="E11" s="4" t="s">
        <v>101</v>
      </c>
      <c r="F11" s="4" t="s">
        <v>5</v>
      </c>
      <c r="G11" s="4" t="s">
        <v>68</v>
      </c>
      <c r="H11" s="2" t="s">
        <v>2</v>
      </c>
      <c r="I11" s="2" t="s">
        <v>108</v>
      </c>
    </row>
    <row r="12" spans="1:9" x14ac:dyDescent="0.25">
      <c r="A12" s="4" t="s">
        <v>67</v>
      </c>
      <c r="B12" s="4">
        <f>SUM(B10:B11)</f>
        <v>6341</v>
      </c>
      <c r="F12" s="4" t="s">
        <v>34</v>
      </c>
      <c r="G12" s="4" t="s">
        <v>68</v>
      </c>
    </row>
    <row r="13" spans="1:9" x14ac:dyDescent="0.25">
      <c r="A13" s="4" t="s">
        <v>107</v>
      </c>
      <c r="F13" s="4" t="s">
        <v>19</v>
      </c>
    </row>
    <row r="14" spans="1:9" x14ac:dyDescent="0.25">
      <c r="A14" s="4" t="s">
        <v>70</v>
      </c>
      <c r="B14" s="4">
        <v>2202.0749999999998</v>
      </c>
      <c r="D14" s="4" t="s">
        <v>102</v>
      </c>
      <c r="E14" s="4" t="s">
        <v>103</v>
      </c>
      <c r="F14" s="4" t="s">
        <v>5</v>
      </c>
      <c r="G14" s="4" t="s">
        <v>69</v>
      </c>
      <c r="H14" s="2" t="s">
        <v>3</v>
      </c>
      <c r="I14" s="2" t="s">
        <v>108</v>
      </c>
    </row>
    <row r="15" spans="1:9" x14ac:dyDescent="0.25">
      <c r="A15" s="4" t="s">
        <v>71</v>
      </c>
      <c r="B15" s="4">
        <v>2442.56</v>
      </c>
      <c r="D15" s="4" t="s">
        <v>102</v>
      </c>
      <c r="E15" s="4" t="s">
        <v>104</v>
      </c>
      <c r="F15" s="4" t="s">
        <v>5</v>
      </c>
      <c r="G15" s="4" t="s">
        <v>69</v>
      </c>
      <c r="H15" s="2" t="s">
        <v>2</v>
      </c>
      <c r="I15" s="2" t="s">
        <v>108</v>
      </c>
    </row>
    <row r="16" spans="1:9" x14ac:dyDescent="0.25">
      <c r="A16" s="4" t="s">
        <v>72</v>
      </c>
      <c r="B16" s="4">
        <f>SUM(B14:B15)</f>
        <v>4644.6350000000002</v>
      </c>
      <c r="F16" s="4" t="s">
        <v>34</v>
      </c>
      <c r="G16" s="4" t="s">
        <v>69</v>
      </c>
    </row>
    <row r="17" spans="1:9" x14ac:dyDescent="0.25">
      <c r="A17" s="4" t="s">
        <v>107</v>
      </c>
      <c r="F17" s="4" t="s">
        <v>19</v>
      </c>
    </row>
    <row r="18" spans="1:9" x14ac:dyDescent="0.25">
      <c r="A18" s="2" t="s">
        <v>114</v>
      </c>
      <c r="B18" s="4">
        <f>B7+B11+B15</f>
        <v>13660.56</v>
      </c>
      <c r="F18" s="2" t="s">
        <v>13</v>
      </c>
      <c r="H18" s="4" t="s">
        <v>2</v>
      </c>
    </row>
    <row r="19" spans="1:9" x14ac:dyDescent="0.25">
      <c r="A19" s="2" t="s">
        <v>115</v>
      </c>
      <c r="B19" s="4">
        <f>B6+B10+B14</f>
        <v>5838.0749999999998</v>
      </c>
      <c r="F19" s="2" t="s">
        <v>13</v>
      </c>
      <c r="H19" s="4" t="s">
        <v>3</v>
      </c>
    </row>
    <row r="20" spans="1:9" x14ac:dyDescent="0.25">
      <c r="A20" s="2" t="s">
        <v>112</v>
      </c>
      <c r="B20" s="4">
        <f>SUM(B18:B19)</f>
        <v>19498.634999999998</v>
      </c>
      <c r="F20" s="2" t="s">
        <v>111</v>
      </c>
      <c r="I20" s="4" t="s">
        <v>108</v>
      </c>
    </row>
    <row r="21" spans="1:9" x14ac:dyDescent="0.25">
      <c r="A21" s="4" t="s">
        <v>107</v>
      </c>
      <c r="F21" s="4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7" sqref="D17"/>
    </sheetView>
  </sheetViews>
  <sheetFormatPr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39</v>
      </c>
      <c r="C1" s="4" t="s">
        <v>40</v>
      </c>
      <c r="D1" s="2" t="s">
        <v>4</v>
      </c>
    </row>
    <row r="2" spans="1:4" x14ac:dyDescent="0.25">
      <c r="A2" s="4" t="s">
        <v>107</v>
      </c>
      <c r="D2" s="2" t="s">
        <v>19</v>
      </c>
    </row>
    <row r="3" spans="1:4" x14ac:dyDescent="0.25">
      <c r="A3" s="4" t="s">
        <v>107</v>
      </c>
      <c r="D3" s="2" t="s">
        <v>19</v>
      </c>
    </row>
    <row r="4" spans="1:4" x14ac:dyDescent="0.25">
      <c r="A4" s="4" t="s">
        <v>107</v>
      </c>
      <c r="D4" s="2" t="s">
        <v>19</v>
      </c>
    </row>
    <row r="5" spans="1:4" x14ac:dyDescent="0.25">
      <c r="A5" s="4" t="s">
        <v>107</v>
      </c>
      <c r="D5" s="2" t="s">
        <v>19</v>
      </c>
    </row>
    <row r="6" spans="1:4" x14ac:dyDescent="0.25">
      <c r="A6" s="4" t="s">
        <v>43</v>
      </c>
      <c r="B6" s="4" t="s">
        <v>41</v>
      </c>
      <c r="C6" s="4" t="s">
        <v>42</v>
      </c>
      <c r="D6" s="2" t="s">
        <v>5</v>
      </c>
    </row>
    <row r="7" spans="1:4" x14ac:dyDescent="0.25">
      <c r="A7" s="4" t="s">
        <v>73</v>
      </c>
      <c r="B7" s="4" t="s">
        <v>105</v>
      </c>
      <c r="C7" s="4" t="s">
        <v>106</v>
      </c>
      <c r="D7" s="4" t="s">
        <v>5</v>
      </c>
    </row>
    <row r="8" spans="1:4" x14ac:dyDescent="0.25">
      <c r="A8" s="4" t="s">
        <v>46</v>
      </c>
      <c r="B8" s="4" t="s">
        <v>44</v>
      </c>
      <c r="C8" s="3" t="s">
        <v>45</v>
      </c>
      <c r="D8" s="4" t="s">
        <v>5</v>
      </c>
    </row>
    <row r="9" spans="1:4" x14ac:dyDescent="0.25">
      <c r="A9" s="4" t="s">
        <v>107</v>
      </c>
      <c r="D9" s="2" t="s">
        <v>19</v>
      </c>
    </row>
    <row r="10" spans="1:4" x14ac:dyDescent="0.25">
      <c r="A10" s="4" t="s">
        <v>107</v>
      </c>
      <c r="D10" s="2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0" sqref="B10"/>
    </sheetView>
  </sheetViews>
  <sheetFormatPr defaultRowHeight="15" x14ac:dyDescent="0.25"/>
  <cols>
    <col min="1" max="1" width="24.140625" bestFit="1" customWidth="1"/>
    <col min="2" max="2" width="28.42578125" bestFit="1" customWidth="1"/>
    <col min="3" max="3" width="10.42578125" bestFit="1" customWidth="1"/>
  </cols>
  <sheetData>
    <row r="1" spans="1:3" x14ac:dyDescent="0.25">
      <c r="A1" s="4" t="s">
        <v>0</v>
      </c>
      <c r="B1" s="4" t="s">
        <v>48</v>
      </c>
      <c r="C1" s="4" t="s">
        <v>47</v>
      </c>
    </row>
    <row r="2" spans="1:3" s="4" customFormat="1" x14ac:dyDescent="0.25">
      <c r="A2" s="4" t="s">
        <v>49</v>
      </c>
      <c r="B2" s="4" t="s">
        <v>15</v>
      </c>
      <c r="C2" s="4">
        <v>-1</v>
      </c>
    </row>
    <row r="3" spans="1:3" x14ac:dyDescent="0.25">
      <c r="A3" s="4" t="s">
        <v>50</v>
      </c>
      <c r="B3" s="4" t="s">
        <v>16</v>
      </c>
      <c r="C3" s="4">
        <v>-1</v>
      </c>
    </row>
    <row r="4" spans="1:3" x14ac:dyDescent="0.25">
      <c r="A4" s="4" t="s">
        <v>51</v>
      </c>
      <c r="B4" s="4" t="s">
        <v>16</v>
      </c>
      <c r="C4" s="4">
        <v>-2</v>
      </c>
    </row>
    <row r="5" spans="1:3" x14ac:dyDescent="0.25">
      <c r="A5" s="4"/>
      <c r="B5" s="4"/>
      <c r="C5" s="4"/>
    </row>
    <row r="6" spans="1:3" x14ac:dyDescent="0.25">
      <c r="A6" s="4"/>
      <c r="B6" s="4"/>
      <c r="C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regional_profile</vt:lpstr>
      <vt:lpstr>ists_gen</vt:lpstr>
      <vt:lpstr>state_gen</vt:lpstr>
      <vt:lpstr>volt_profile</vt:lpstr>
      <vt:lpstr>graph_data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nagasudhirpulla@gmail.com</cp:lastModifiedBy>
  <dcterms:created xsi:type="dcterms:W3CDTF">2020-07-01T05:45:01Z</dcterms:created>
  <dcterms:modified xsi:type="dcterms:W3CDTF">2020-07-08T05:07:08Z</dcterms:modified>
</cp:coreProperties>
</file>