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rldc_remc_reports_generator\config\"/>
    </mc:Choice>
  </mc:AlternateContent>
  <bookViews>
    <workbookView xWindow="0" yWindow="0" windowWidth="28410" windowHeight="11250" firstSheet="12" activeTab="18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ists_gen!$A$1:$I$105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31" i="19" l="1"/>
  <c r="B25" i="19"/>
  <c r="B64" i="2" l="1"/>
  <c r="B99" i="19" l="1"/>
  <c r="B92" i="19"/>
  <c r="B100" i="2" l="1"/>
  <c r="B93" i="2"/>
  <c r="B87" i="19" l="1"/>
  <c r="B83" i="19"/>
  <c r="B88" i="2"/>
  <c r="B84" i="2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29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79" i="19" l="1"/>
  <c r="B75" i="19"/>
  <c r="B80" i="2"/>
  <c r="B76" i="2"/>
  <c r="B19" i="3" l="1"/>
  <c r="B18" i="3"/>
  <c r="B43" i="2" l="1"/>
  <c r="B67" i="19" l="1"/>
  <c r="B71" i="19"/>
  <c r="B72" i="2"/>
  <c r="B63" i="19" l="1"/>
  <c r="B27" i="19" l="1"/>
  <c r="B14" i="2"/>
  <c r="B14" i="19" s="1"/>
  <c r="B104" i="2" l="1"/>
  <c r="B9" i="1" s="1"/>
  <c r="B123" i="19" s="1"/>
  <c r="B104" i="19"/>
  <c r="B120" i="19"/>
  <c r="B119" i="19"/>
  <c r="B117" i="19"/>
  <c r="B113" i="19"/>
  <c r="B109" i="19"/>
  <c r="B16" i="3"/>
  <c r="B12" i="3"/>
  <c r="B8" i="3"/>
  <c r="B20" i="3" l="1"/>
  <c r="B121" i="19"/>
  <c r="B54" i="2"/>
  <c r="B103" i="2" s="1"/>
  <c r="B53" i="19" l="1"/>
  <c r="B103" i="19" s="1"/>
  <c r="B10" i="1"/>
  <c r="B105" i="19" l="1"/>
  <c r="B124" i="19"/>
  <c r="B125" i="19" s="1"/>
  <c r="B11" i="1"/>
  <c r="B105" i="2"/>
</calcChain>
</file>

<file path=xl/sharedStrings.xml><?xml version="1.0" encoding="utf-8"?>
<sst xmlns="http://schemas.openxmlformats.org/spreadsheetml/2006/main" count="3269" uniqueCount="653">
  <si>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</si>
  <si>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</si>
  <si>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</si>
  <si>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</si>
  <si>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</si>
  <si>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</si>
  <si>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</si>
  <si>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</si>
  <si>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</si>
  <si>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</si>
  <si>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</si>
  <si>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</si>
  <si>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</si>
  <si>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</si>
  <si>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</si>
  <si>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</si>
  <si>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</si>
  <si>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</si>
  <si>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</si>
  <si>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</si>
  <si>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</si>
  <si>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</si>
  <si>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</si>
  <si>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</si>
  <si>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</si>
  <si>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</si>
  <si>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</si>
  <si>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</si>
  <si>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</si>
  <si>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</si>
  <si>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</si>
  <si>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</si>
  <si>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</si>
  <si>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</si>
  <si>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</si>
  <si>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</si>
  <si>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</si>
  <si>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</si>
  <si>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</si>
  <si>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</si>
  <si>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</si>
  <si>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</si>
  <si>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</si>
  <si>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</si>
  <si>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</si>
  <si>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</si>
  <si>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</si>
  <si>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</si>
  <si>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</si>
  <si>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</si>
  <si>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</si>
  <si>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</si>
  <si>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</si>
  <si>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</si>
  <si>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</si>
  <si>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</si>
  <si>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</si>
  <si>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</si>
  <si>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</si>
  <si>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</si>
  <si>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</si>
  <si>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</si>
  <si>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</si>
  <si>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</si>
  <si>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</si>
  <si>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</si>
  <si>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</si>
  <si>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</si>
  <si>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</si>
  <si>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</si>
  <si>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</si>
  <si>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</si>
  <si>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</si>
  <si>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</si>
  <si>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</si>
  <si>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</si>
  <si>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</si>
  <si>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</si>
  <si>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</si>
  <si>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</si>
  <si>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</si>
  <si>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</si>
  <si>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</si>
  <si>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</si>
  <si>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</si>
  <si>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</si>
  <si>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</si>
  <si>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</si>
  <si>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</si>
  <si>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</si>
  <si>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</si>
  <si>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</si>
  <si>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</si>
  <si>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</si>
  <si>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</si>
  <si>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</si>
  <si>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</si>
  <si>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</si>
  <si>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</si>
  <si>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</si>
  <si>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</si>
  <si>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</si>
  <si>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</si>
  <si>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</si>
  <si>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</si>
  <si>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</si>
  <si>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</si>
  <si>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</si>
  <si>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</si>
  <si>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</si>
  <si>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</si>
  <si>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</si>
  <si>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</si>
  <si>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</si>
  <si>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</si>
  <si>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</si>
  <si>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</si>
  <si>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</si>
  <si>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</si>
  <si>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</si>
  <si>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</si>
  <si>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</si>
  <si>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</si>
  <si>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</si>
  <si>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</si>
  <si>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</si>
  <si>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</si>
  <si>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</si>
  <si>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</si>
  <si>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</si>
  <si>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</si>
  <si>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</si>
  <si>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</si>
  <si>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</si>
  <si>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</si>
  <si>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</si>
  <si>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</si>
  <si>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</si>
  <si>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</si>
  <si>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</si>
  <si>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</si>
  <si>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</si>
  <si>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</si>
  <si>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</si>
  <si>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</si>
  <si>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</si>
  <si>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</si>
  <si>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</si>
  <si>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</si>
  <si>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</si>
  <si>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</si>
  <si>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</si>
  <si>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</si>
  <si>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</si>
  <si>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</si>
  <si>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</si>
  <si>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</si>
  <si>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</si>
  <si>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</si>
  <si>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</si>
  <si>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</si>
  <si>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</si>
  <si>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</si>
  <si>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</si>
  <si>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</si>
  <si>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</si>
  <si>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</si>
  <si>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</si>
  <si>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</si>
  <si>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</si>
  <si>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</si>
  <si>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</si>
  <si>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</si>
  <si>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</si>
  <si>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</si>
  <si>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</si>
  <si>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</si>
  <si>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</si>
  <si>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</si>
  <si>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</si>
  <si>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</si>
  <si>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</si>
  <si>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</si>
  <si>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</si>
  <si>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</si>
  <si>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</si>
  <si>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</si>
  <si>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</si>
  <si>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</si>
  <si>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</si>
  <si>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</si>
  <si>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</si>
  <si>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</si>
  <si>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</si>
  <si>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</si>
  <si>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</si>
  <si>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</si>
  <si>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</si>
  <si>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</si>
  <si>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</si>
  <si>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</si>
  <si>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</si>
  <si>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</si>
  <si>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</si>
  <si>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</si>
  <si>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</si>
  <si>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</si>
  <si>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</si>
  <si>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</si>
  <si>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</si>
  <si>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</si>
  <si>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</si>
  <si>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</si>
  <si>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</si>
  <si>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</si>
  <si>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</si>
  <si>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</si>
  <si>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</si>
  <si>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</si>
  <si>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</si>
  <si>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</si>
  <si>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</si>
  <si>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</si>
  <si>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</si>
  <si>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</si>
  <si>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</si>
  <si>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</si>
  <si>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</si>
  <si>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</si>
  <si>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</si>
  <si>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</si>
  <si>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</si>
  <si>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</si>
  <si>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</si>
  <si>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</si>
  <si>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</si>
  <si>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</si>
  <si>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</si>
  <si>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</si>
  <si>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</si>
  <si>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</si>
  <si>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</si>
  <si>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</si>
  <si>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</si>
  <si>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</si>
  <si>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</si>
  <si>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</si>
  <si>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</si>
  <si>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</si>
  <si>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</si>
  <si>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</si>
  <si>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</si>
  <si>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</si>
  <si>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</si>
  <si>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</si>
  <si>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</si>
  <si>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</si>
  <si>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</si>
  <si>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</si>
  <si>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</si>
  <si>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</si>
  <si>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</si>
  <si>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</si>
  <si>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</si>
  <si>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</si>
  <si>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</si>
  <si>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</si>
  <si>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</si>
  <si>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</si>
  <si>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</si>
  <si>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</si>
  <si>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</si>
  <si>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</si>
  <si>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</si>
  <si>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</si>
  <si>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</si>
  <si>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</si>
  <si>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</si>
  <si>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</si>
  <si>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</si>
  <si>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</si>
  <si>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</si>
  <si>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</si>
  <si>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</si>
  <si>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</si>
  <si>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</si>
  <si>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</si>
  <si>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</si>
  <si>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</si>
  <si>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</si>
  <si>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</si>
  <si>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</si>
  <si>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</si>
  <si>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</si>
  <si>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</si>
  <si>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</si>
  <si>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</si>
  <si>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</si>
  <si>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</si>
  <si>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</si>
  <si>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</si>
  <si>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</si>
  <si>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</si>
  <si>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</si>
  <si>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</si>
  <si>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</si>
  <si>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</si>
  <si>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</si>
  <si>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</si>
  <si>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</si>
  <si>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</si>
  <si>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</si>
  <si>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</si>
  <si>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</si>
  <si>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</si>
  <si>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</si>
  <si>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</si>
  <si>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</si>
  <si>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</si>
  <si>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</si>
  <si>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</si>
  <si>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</si>
  <si>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</si>
  <si>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</si>
  <si>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</si>
  <si>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</si>
  <si>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</si>
  <si>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</si>
  <si>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</si>
  <si>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</si>
  <si>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</si>
  <si>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</si>
  <si>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</si>
  <si>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</si>
  <si>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</si>
  <si>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</si>
  <si>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</si>
  <si>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</si>
  <si>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</si>
  <si>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</si>
  <si>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</si>
  <si>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</si>
  <si>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</si>
  <si>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</si>
  <si>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</si>
  <si>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</si>
  <si>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</si>
  <si>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</si>
  <si>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</si>
  <si>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</si>
  <si>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</si>
  <si>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</si>
  <si>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</si>
  <si>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</si>
  <si>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</si>
  <si>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</si>
  <si>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</si>
  <si>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</si>
  <si>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</si>
  <si>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</si>
  <si>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</si>
  <si>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</si>
  <si>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</si>
  <si>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</si>
  <si>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</si>
  <si>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</si>
  <si>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</si>
  <si>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</si>
  <si>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</si>
  <si>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</si>
  <si>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</si>
  <si>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</si>
  <si>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</si>
  <si>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</si>
  <si>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</si>
  <si>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</si>
  <si>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</si>
  <si>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</si>
  <si>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</si>
  <si>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</si>
  <si>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</si>
  <si>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</si>
  <si>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</si>
  <si>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</si>
  <si>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</si>
  <si>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</si>
  <si>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</si>
  <si>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</si>
  <si>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</si>
  <si>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</si>
  <si>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</si>
  <si>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</si>
  <si>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</si>
  <si>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</si>
  <si>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</si>
  <si>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</si>
  <si>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</si>
  <si>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</si>
  <si>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</si>
  <si>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</si>
  <si>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</si>
  <si>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</si>
  <si>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</si>
  <si>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</si>
  <si>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</si>
  <si>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</si>
  <si>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</si>
  <si>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</si>
  <si>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</si>
  <si>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</si>
  <si>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</si>
  <si>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</si>
  <si>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</si>
  <si>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</si>
  <si>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</si>
  <si>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</si>
  <si>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</si>
  <si>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</si>
  <si>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</si>
  <si>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</si>
  <si>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</si>
  <si>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</si>
  <si>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</si>
  <si>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</si>
  <si>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</si>
  <si>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</si>
  <si>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</si>
  <si>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</si>
  <si>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</si>
  <si>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</si>
  <si>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</si>
  <si>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</si>
  <si>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</si>
  <si>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</si>
  <si>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</si>
  <si>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</si>
  <si>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</si>
  <si>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</si>
  <si>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</si>
  <si>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</si>
  <si>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</si>
  <si>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</si>
  <si>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</si>
  <si>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</si>
  <si>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</si>
  <si>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</si>
  <si>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</si>
  <si>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</si>
  <si>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</si>
  <si>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</si>
  <si>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</si>
  <si>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</si>
  <si>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</si>
  <si>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</si>
  <si>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</si>
  <si>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</si>
  <si>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</si>
  <si>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</si>
  <si>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</si>
  <si>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</si>
  <si>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</si>
  <si>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</si>
  <si>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</si>
  <si>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</si>
  <si>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</si>
  <si>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</si>
  <si>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</si>
  <si>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</si>
  <si>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</si>
  <si>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</si>
  <si>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</si>
  <si>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</si>
  <si>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</si>
  <si>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</si>
  <si>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</si>
  <si>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</si>
  <si>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</si>
  <si>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</si>
  <si>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</si>
  <si>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</si>
  <si>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</si>
  <si>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</si>
  <si>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</si>
  <si>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</si>
  <si>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</si>
  <si>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</si>
  <si>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</si>
  <si>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</si>
  <si>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</si>
  <si>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</si>
  <si>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</si>
  <si>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</si>
  <si>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</si>
  <si>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</si>
  <si>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</si>
  <si>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</si>
  <si>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</si>
  <si>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</si>
  <si>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</si>
  <si>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</si>
  <si>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</si>
  <si>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</si>
  <si>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</si>
  <si>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</si>
  <si>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</si>
  <si>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</si>
  <si>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</si>
  <si>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</si>
  <si>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</si>
  <si>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</si>
  <si>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</si>
  <si>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</si>
  <si>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</si>
  <si>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</si>
  <si>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</si>
  <si>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</si>
  <si>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</si>
  <si>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</si>
  <si>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</si>
  <si>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</si>
  <si>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</si>
  <si>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</si>
  <si>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</si>
  <si>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</si>
  <si>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</si>
  <si>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</si>
  <si>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</si>
  <si>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</si>
  <si>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</si>
  <si>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</si>
  <si>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</si>
  <si>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</si>
  <si>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</si>
  <si>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</si>
  <si>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</si>
  <si>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</si>
  <si>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</si>
  <si>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</si>
  <si>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</si>
  <si>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</si>
  <si>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</si>
  <si>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</si>
  <si>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</si>
  <si>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</si>
  <si>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</si>
  <si>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</si>
  <si>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</si>
  <si>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</si>
  <si>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</si>
  <si>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</si>
  <si>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</si>
  <si>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</si>
  <si>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</si>
  <si>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</si>
  <si>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</si>
  <si>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</si>
  <si>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</si>
  <si>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</si>
  <si>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</si>
  <si>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</si>
  <si>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</si>
  <si>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</si>
  <si>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</si>
  <si>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</si>
  <si>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</si>
  <si>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</si>
  <si>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</si>
  <si>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</si>
  <si>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</si>
  <si>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</si>
  <si>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</si>
  <si>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</si>
  <si>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</si>
  <si>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</si>
  <si>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</si>
  <si>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</si>
  <si>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</si>
  <si>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</si>
  <si>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</si>
  <si>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</si>
  <si>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</si>
  <si>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</si>
  <si>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</si>
  <si>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</si>
  <si>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</si>
  <si>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</si>
  <si>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</si>
  <si>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</si>
  <si>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</si>
  <si>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</si>
  <si>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</si>
  <si>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</si>
  <si>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</si>
  <si>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</si>
  <si>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</si>
  <si>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</si>
  <si>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</si>
  <si>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</si>
  <si>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</si>
  <si>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</si>
  <si>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</si>
  <si>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</si>
  <si>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</si>
  <si>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</si>
  <si>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</si>
  <si>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</si>
  <si>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</si>
  <si>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</si>
  <si>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</si>
  <si>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</si>
  <si>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</si>
  <si>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</si>
  <si>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</si>
  <si>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</si>
  <si>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Adani Renewable Energy Holding Four Limited-Solar (AREH4L_PSS1_KPS1_S)</t>
  </si>
  <si>
    <t>Khavda</t>
  </si>
  <si>
    <t>Khavda Pooling</t>
  </si>
  <si>
    <t>WREMCPRI.SCADA02.00081220</t>
  </si>
  <si>
    <t>WREMCPRI.SCADA02.00081213</t>
  </si>
  <si>
    <t>MASAYA_BWSPRA_KNDW_S-SOLAR_SOLAR_AVC</t>
  </si>
  <si>
    <t>AREH4L_PSS1_KPS1_S-SOLAR_SOLAR_AVC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</si>
  <si>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</si>
  <si>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</si>
  <si>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</si>
  <si>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</si>
  <si>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</si>
  <si>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</si>
  <si>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</si>
  <si>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AREH4L_PSS1_KPS1_S-SOLAR_SOLAR_R0</t>
  </si>
  <si>
    <t>AREH4L_PSS1_KPS1_S-SOLAR_SOLAR_16</t>
  </si>
  <si>
    <t>AREH4L_PSS1_KPS1_S-SOLAR_SOLAR_Act</t>
  </si>
  <si>
    <t>AREH4L_PSS1_KPS1_S-SOLAR_SOLAR_CUF</t>
  </si>
  <si>
    <t>AGE25BL_PSS2_KPS1_SI</t>
  </si>
  <si>
    <t>AGE25AL_PSS2_KPS1_SI</t>
  </si>
  <si>
    <t>AGE26BL_PSS2_KPS1_SI</t>
  </si>
  <si>
    <t>Khavda PSS2 Pooling</t>
  </si>
  <si>
    <t>Khavda PSS2</t>
  </si>
  <si>
    <t>AGE26AL_PSS3_KPS1_SI</t>
  </si>
  <si>
    <t>ARE55L_PSS3_KPS1_SI</t>
  </si>
  <si>
    <t>Khavda PSS3</t>
  </si>
  <si>
    <t>Khavda PSS3 Pooling</t>
  </si>
  <si>
    <t>SJVN Green Energy Limited</t>
  </si>
  <si>
    <t>WREMCPRI.SCADA02.00081454</t>
  </si>
  <si>
    <t>WREMCPRI.SCADA02.00081290</t>
  </si>
  <si>
    <t>SGEL_RSP_S-SOLAR_SOLAR_CUF_AVC</t>
  </si>
  <si>
    <t>Alfanar Netra Vayu</t>
  </si>
  <si>
    <t>SGEL_RSP_S-SOLAR_SOLAR_R0</t>
  </si>
  <si>
    <t>SGEL_RSP_S-SOLAR_SOLAR_16</t>
  </si>
  <si>
    <t>SGEL_RSP_S-SOLAR_SOLAR_Act</t>
  </si>
  <si>
    <t>SGEL_RSP_S-SOLAR_SOLAR_CUF</t>
  </si>
  <si>
    <t>SGEL_RSP_S-SOLAR_SOLAR_AVC</t>
  </si>
  <si>
    <t>SGEL_RSP_S-SOLAR_SOLAR</t>
  </si>
  <si>
    <t>WREMCPRI.SCADA02.00081296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</si>
</sst>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0" fillId="2" borderId="0" xfId="0" applyFill="1" applyBorder="1"/>
    <xf numFmtId="0" fontId="0" fillId="2" borderId="0" xfId="0" applyFill="1"/>
    <xf numFmtId="0" fontId="0" fillId="0" borderId="0" xfId="0"/>
    <xf numFmtId="0" fontId="0" fillId="2" borderId="0" xfId="0" applyFill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/>
    <xf numFmtId="0" fontId="0" fillId="3" borderId="0" xfId="0" applyFill="1"/>
    <xf numFmtId="0" fontId="0" fillId="4" borderId="0" xfId="0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39" sqref="E39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11" sqref="J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38" workbookViewId="0">
      <selection activeCell="E61" sqref="E61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416</v>
      </c>
      <c r="B10" t="s">
        <v>420</v>
      </c>
      <c r="C10" s="4" t="s">
        <v>413</v>
      </c>
      <c r="D10" t="s">
        <v>421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645</v>
      </c>
      <c r="B26" s="2" t="s">
        <v>542</v>
      </c>
      <c r="C26" s="2" t="s">
        <v>536</v>
      </c>
      <c r="D26" s="2" t="s">
        <v>543</v>
      </c>
      <c r="E26" s="2" t="s">
        <v>5</v>
      </c>
      <c r="F26" s="4" t="s">
        <v>42</v>
      </c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7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7" t="s">
        <v>527</v>
      </c>
      <c r="B32" s="2" t="s">
        <v>546</v>
      </c>
      <c r="C32" s="2" t="s">
        <v>537</v>
      </c>
      <c r="D32" s="2" t="s">
        <v>547</v>
      </c>
      <c r="E32" s="2" t="s">
        <v>5</v>
      </c>
      <c r="F32" s="4" t="s">
        <v>479</v>
      </c>
    </row>
    <row r="33" spans="1:6" x14ac:dyDescent="0.25">
      <c r="A33" s="4" t="s">
        <v>70</v>
      </c>
      <c r="E33" s="11" t="s">
        <v>17</v>
      </c>
    </row>
    <row r="34" spans="1:6" x14ac:dyDescent="0.25">
      <c r="A34" s="7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7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594</v>
      </c>
      <c r="B38" s="10" t="s">
        <v>599</v>
      </c>
      <c r="C38" s="10" t="s">
        <v>597</v>
      </c>
      <c r="D38" s="10" t="s">
        <v>600</v>
      </c>
      <c r="E38" s="2" t="s">
        <v>5</v>
      </c>
      <c r="F38" s="4" t="s">
        <v>483</v>
      </c>
    </row>
    <row r="39" spans="1:6" x14ac:dyDescent="0.25">
      <c r="A39" t="s">
        <v>465</v>
      </c>
      <c r="E39" s="2" t="s">
        <v>76</v>
      </c>
      <c r="F39" s="4" t="s">
        <v>483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341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1" t="s">
        <v>604</v>
      </c>
      <c r="B60" s="10" t="s">
        <v>609</v>
      </c>
      <c r="C60" s="10" t="s">
        <v>607</v>
      </c>
      <c r="D60" s="10" t="s">
        <v>610</v>
      </c>
      <c r="E60" s="11" t="s">
        <v>5</v>
      </c>
      <c r="F60" s="4" t="s">
        <v>380</v>
      </c>
    </row>
    <row r="61" spans="1:6" x14ac:dyDescent="0.25">
      <c r="A61" s="11" t="s">
        <v>641</v>
      </c>
      <c r="B61" s="10" t="s">
        <v>647</v>
      </c>
      <c r="C61" s="10" t="s">
        <v>644</v>
      </c>
      <c r="D61" s="10" t="s">
        <v>648</v>
      </c>
      <c r="E61" s="2" t="s">
        <v>17</v>
      </c>
      <c r="F61" s="4" t="s">
        <v>380</v>
      </c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379</v>
      </c>
      <c r="B64" s="2"/>
      <c r="E64" t="s">
        <v>76</v>
      </c>
      <c r="F64" s="4" t="s">
        <v>380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t="s">
        <v>471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t="s">
        <v>471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533</v>
      </c>
      <c r="E80" t="s">
        <v>76</v>
      </c>
      <c r="F80" t="s">
        <v>534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7" sqref="A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0" zoomScale="115" zoomScaleNormal="115" workbookViewId="0">
      <selection activeCell="E61" sqref="E61"/>
    </sheetView>
  </sheetViews>
  <sheetFormatPr defaultRowHeight="15" x14ac:dyDescent="0.25"/>
  <cols>
    <col min="1" max="1" width="32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416</v>
      </c>
      <c r="B10" t="s">
        <v>420</v>
      </c>
      <c r="C10" t="s">
        <v>413</v>
      </c>
      <c r="D10" t="s">
        <v>421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645</v>
      </c>
      <c r="B26" s="2" t="s">
        <v>542</v>
      </c>
      <c r="C26" s="2" t="s">
        <v>536</v>
      </c>
      <c r="D26" s="2" t="s">
        <v>543</v>
      </c>
      <c r="E26" s="2" t="s">
        <v>5</v>
      </c>
      <c r="F26" s="4" t="s">
        <v>42</v>
      </c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2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2" t="s">
        <v>527</v>
      </c>
      <c r="B32" s="2" t="s">
        <v>546</v>
      </c>
      <c r="C32" s="2" t="s">
        <v>537</v>
      </c>
      <c r="D32" s="2" t="s">
        <v>547</v>
      </c>
      <c r="E32" s="2" t="s">
        <v>5</v>
      </c>
      <c r="F32" s="4" t="s">
        <v>479</v>
      </c>
    </row>
    <row r="33" spans="1:6" x14ac:dyDescent="0.25">
      <c r="A33" s="4" t="s">
        <v>70</v>
      </c>
      <c r="E33" s="11" t="s">
        <v>17</v>
      </c>
    </row>
    <row r="34" spans="1:6" x14ac:dyDescent="0.25">
      <c r="A34" s="2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2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594</v>
      </c>
      <c r="B38" s="10" t="s">
        <v>599</v>
      </c>
      <c r="C38" s="10" t="s">
        <v>597</v>
      </c>
      <c r="D38" s="10" t="s">
        <v>600</v>
      </c>
      <c r="E38" s="2" t="s">
        <v>5</v>
      </c>
      <c r="F38" s="4" t="s">
        <v>483</v>
      </c>
    </row>
    <row r="39" spans="1:6" x14ac:dyDescent="0.25">
      <c r="A39" s="4" t="s">
        <v>465</v>
      </c>
      <c r="B39" s="4"/>
      <c r="C39" s="4"/>
      <c r="D39" s="4"/>
      <c r="E39" s="2" t="s">
        <v>76</v>
      </c>
      <c r="F39" s="4" t="s">
        <v>483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350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1" t="s">
        <v>604</v>
      </c>
      <c r="B60" s="10" t="s">
        <v>609</v>
      </c>
      <c r="C60" s="10" t="s">
        <v>607</v>
      </c>
      <c r="D60" s="10" t="s">
        <v>610</v>
      </c>
      <c r="E60" s="11" t="s">
        <v>5</v>
      </c>
      <c r="F60" s="4" t="s">
        <v>380</v>
      </c>
    </row>
    <row r="61" spans="1:6" x14ac:dyDescent="0.25">
      <c r="A61" s="11" t="s">
        <v>641</v>
      </c>
      <c r="B61" s="10" t="s">
        <v>647</v>
      </c>
      <c r="C61" s="10" t="s">
        <v>644</v>
      </c>
      <c r="D61" s="10" t="s">
        <v>648</v>
      </c>
      <c r="E61" s="11" t="s">
        <v>17</v>
      </c>
      <c r="F61" s="4" t="s">
        <v>380</v>
      </c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379</v>
      </c>
      <c r="E64" t="s">
        <v>76</v>
      </c>
      <c r="F64" s="4" t="s">
        <v>380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s="4" t="s">
        <v>471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s="4" t="s">
        <v>471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533</v>
      </c>
      <c r="E80" t="s">
        <v>76</v>
      </c>
      <c r="F80" t="s">
        <v>534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A6" sqref="A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8"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5" workbookViewId="0">
      <selection activeCell="D60" sqref="D60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45.42578125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416</v>
      </c>
      <c r="B9" t="s">
        <v>5</v>
      </c>
      <c r="C9" t="s">
        <v>431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417</v>
      </c>
      <c r="B22" t="s">
        <v>5</v>
      </c>
      <c r="C22" t="s">
        <v>432</v>
      </c>
      <c r="D22" s="4" t="s">
        <v>42</v>
      </c>
    </row>
    <row r="23" spans="1:4" x14ac:dyDescent="0.25">
      <c r="A23" s="4" t="s">
        <v>418</v>
      </c>
      <c r="B23" t="s">
        <v>5</v>
      </c>
      <c r="C23" t="s">
        <v>433</v>
      </c>
      <c r="D23" s="4" t="s">
        <v>42</v>
      </c>
    </row>
    <row r="24" spans="1:4" x14ac:dyDescent="0.25">
      <c r="A24" t="s">
        <v>452</v>
      </c>
      <c r="B24" t="s">
        <v>5</v>
      </c>
      <c r="C24" t="s">
        <v>461</v>
      </c>
      <c r="D24" s="4" t="s">
        <v>42</v>
      </c>
    </row>
    <row r="25" spans="1:4" x14ac:dyDescent="0.25">
      <c r="A25" s="2" t="s">
        <v>526</v>
      </c>
      <c r="B25" t="s">
        <v>5</v>
      </c>
      <c r="C25" s="7" t="s">
        <v>565</v>
      </c>
      <c r="D25" s="4" t="s">
        <v>42</v>
      </c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476</v>
      </c>
      <c r="B29" t="s">
        <v>5</v>
      </c>
      <c r="C29" t="s">
        <v>513</v>
      </c>
      <c r="D29" s="4" t="s">
        <v>479</v>
      </c>
    </row>
    <row r="30" spans="1:4" x14ac:dyDescent="0.25">
      <c r="A30" s="2" t="s">
        <v>477</v>
      </c>
      <c r="B30" t="s">
        <v>5</v>
      </c>
      <c r="C30" t="s">
        <v>514</v>
      </c>
      <c r="D30" s="4" t="s">
        <v>479</v>
      </c>
    </row>
    <row r="31" spans="1:4" x14ac:dyDescent="0.25">
      <c r="A31" s="2" t="s">
        <v>527</v>
      </c>
      <c r="B31" t="s">
        <v>5</v>
      </c>
      <c r="C31" s="7" t="s">
        <v>566</v>
      </c>
      <c r="D31" s="4" t="s">
        <v>479</v>
      </c>
    </row>
    <row r="32" spans="1:4" x14ac:dyDescent="0.25">
      <c r="A32" s="11" t="s">
        <v>70</v>
      </c>
      <c r="B32" s="11" t="s">
        <v>17</v>
      </c>
      <c r="C32" s="11"/>
      <c r="D32" s="4"/>
    </row>
    <row r="33" spans="1:4" x14ac:dyDescent="0.25">
      <c r="A33" s="2" t="s">
        <v>478</v>
      </c>
      <c r="B33" t="s">
        <v>76</v>
      </c>
      <c r="D33" s="4" t="s">
        <v>479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464</v>
      </c>
      <c r="B35" t="s">
        <v>5</v>
      </c>
      <c r="C35" t="s">
        <v>515</v>
      </c>
      <c r="D35" s="4" t="s">
        <v>483</v>
      </c>
    </row>
    <row r="36" spans="1:4" x14ac:dyDescent="0.25">
      <c r="A36" s="4" t="s">
        <v>528</v>
      </c>
      <c r="B36" t="s">
        <v>5</v>
      </c>
      <c r="C36" s="7" t="s">
        <v>567</v>
      </c>
      <c r="D36" s="4" t="s">
        <v>483</v>
      </c>
    </row>
    <row r="37" spans="1:4" x14ac:dyDescent="0.25">
      <c r="A37" s="2" t="s">
        <v>594</v>
      </c>
      <c r="B37" s="11" t="s">
        <v>5</v>
      </c>
      <c r="C37" s="10" t="s">
        <v>602</v>
      </c>
      <c r="D37" s="4" t="s">
        <v>483</v>
      </c>
    </row>
    <row r="38" spans="1:4" x14ac:dyDescent="0.25">
      <c r="A38" s="4" t="s">
        <v>465</v>
      </c>
      <c r="B38" t="s">
        <v>76</v>
      </c>
      <c r="D38" s="4" t="s">
        <v>483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518</v>
      </c>
      <c r="B40" t="s">
        <v>5</v>
      </c>
      <c r="C40" s="7" t="s">
        <v>568</v>
      </c>
      <c r="D40" s="4" t="s">
        <v>524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525</v>
      </c>
      <c r="B42" t="s">
        <v>76</v>
      </c>
      <c r="D42" s="4" t="s">
        <v>524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342</v>
      </c>
      <c r="B45" t="s">
        <v>5</v>
      </c>
      <c r="C45" t="s">
        <v>195</v>
      </c>
      <c r="D45" t="s">
        <v>43</v>
      </c>
    </row>
    <row r="46" spans="1:4" x14ac:dyDescent="0.25">
      <c r="A46" t="s">
        <v>441</v>
      </c>
      <c r="B46" t="s">
        <v>5</v>
      </c>
      <c r="C46" t="s">
        <v>442</v>
      </c>
      <c r="D46" t="s">
        <v>43</v>
      </c>
    </row>
    <row r="47" spans="1:4" x14ac:dyDescent="0.25">
      <c r="A47" t="s">
        <v>350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367</v>
      </c>
      <c r="B55" t="s">
        <v>5</v>
      </c>
      <c r="C55" t="s">
        <v>393</v>
      </c>
      <c r="D55" s="4" t="s">
        <v>380</v>
      </c>
    </row>
    <row r="56" spans="1:4" x14ac:dyDescent="0.25">
      <c r="A56" s="4" t="s">
        <v>371</v>
      </c>
      <c r="B56" t="s">
        <v>5</v>
      </c>
      <c r="C56" t="s">
        <v>394</v>
      </c>
      <c r="D56" s="4" t="s">
        <v>380</v>
      </c>
    </row>
    <row r="57" spans="1:4" x14ac:dyDescent="0.25">
      <c r="A57" s="4" t="s">
        <v>375</v>
      </c>
      <c r="B57" t="s">
        <v>5</v>
      </c>
      <c r="C57" t="s">
        <v>395</v>
      </c>
      <c r="D57" s="4" t="s">
        <v>380</v>
      </c>
    </row>
    <row r="58" spans="1:4" x14ac:dyDescent="0.25">
      <c r="A58" t="s">
        <v>448</v>
      </c>
      <c r="B58" t="s">
        <v>5</v>
      </c>
      <c r="C58" t="s">
        <v>462</v>
      </c>
      <c r="D58" s="4" t="s">
        <v>380</v>
      </c>
    </row>
    <row r="59" spans="1:4" x14ac:dyDescent="0.25">
      <c r="A59" s="11" t="s">
        <v>604</v>
      </c>
      <c r="B59" s="11" t="s">
        <v>5</v>
      </c>
      <c r="C59" s="10" t="s">
        <v>462</v>
      </c>
      <c r="D59" s="4" t="s">
        <v>380</v>
      </c>
    </row>
    <row r="60" spans="1:4" x14ac:dyDescent="0.25">
      <c r="A60" s="11" t="s">
        <v>641</v>
      </c>
      <c r="B60" s="11" t="s">
        <v>5</v>
      </c>
      <c r="C60" s="10" t="s">
        <v>651</v>
      </c>
      <c r="D60" s="4" t="s">
        <v>380</v>
      </c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379</v>
      </c>
      <c r="B63" t="s">
        <v>76</v>
      </c>
      <c r="D63" s="4" t="s">
        <v>380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469</v>
      </c>
      <c r="B65" t="s">
        <v>5</v>
      </c>
      <c r="C65" t="s">
        <v>516</v>
      </c>
      <c r="D65" s="4" t="s">
        <v>471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470</v>
      </c>
      <c r="B67" t="s">
        <v>76</v>
      </c>
      <c r="D67" s="4" t="s">
        <v>471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480</v>
      </c>
      <c r="B69" t="s">
        <v>5</v>
      </c>
      <c r="C69" t="s">
        <v>517</v>
      </c>
      <c r="D69" s="4" t="s">
        <v>482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481</v>
      </c>
      <c r="B71" t="s">
        <v>76</v>
      </c>
      <c r="D71" s="4" t="s">
        <v>482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529</v>
      </c>
      <c r="B73" t="s">
        <v>5</v>
      </c>
      <c r="C73" s="7" t="s">
        <v>569</v>
      </c>
      <c r="D73" s="4" t="s">
        <v>531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530</v>
      </c>
      <c r="B75" t="s">
        <v>76</v>
      </c>
      <c r="D75" s="4" t="s">
        <v>531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532</v>
      </c>
      <c r="B77" t="s">
        <v>5</v>
      </c>
      <c r="C77" s="7" t="s">
        <v>570</v>
      </c>
      <c r="D77" s="4" t="s">
        <v>534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533</v>
      </c>
      <c r="B79" t="s">
        <v>76</v>
      </c>
      <c r="D79" s="4" t="s">
        <v>534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17" zoomScale="115" zoomScaleNormal="115" workbookViewId="0">
      <selection activeCell="B1" sqref="B1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443</v>
      </c>
      <c r="C27" t="s">
        <v>240</v>
      </c>
    </row>
    <row r="28" spans="1:3" ht="60" x14ac:dyDescent="0.25">
      <c r="A28" s="2" t="s">
        <v>224</v>
      </c>
      <c r="B28" s="6" t="s">
        <v>444</v>
      </c>
      <c r="C28" t="s">
        <v>240</v>
      </c>
    </row>
    <row r="29" spans="1:3" ht="60" x14ac:dyDescent="0.25">
      <c r="A29" s="2" t="s">
        <v>308</v>
      </c>
      <c r="B29" s="6" t="s">
        <v>444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30" zoomScaleNormal="130" workbookViewId="0">
      <selection activeCell="B17" sqref="B17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10" sqref="B10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8">
        <f>ists_gen!B104+state_gen!B18</f>
        <v>19708.580000000002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8">
        <f>ists_gen!B103+state_gen!B19</f>
        <v>15109.86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8">
        <f>B10+B9</f>
        <v>34818.44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55" zoomScale="130" zoomScaleNormal="130" workbookViewId="0">
      <selection activeCell="C64" sqref="C64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588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581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589</v>
      </c>
      <c r="B9" s="4">
        <v>50</v>
      </c>
      <c r="C9" t="s">
        <v>413</v>
      </c>
      <c r="D9" t="s">
        <v>434</v>
      </c>
      <c r="E9" s="4" t="s">
        <v>408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582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583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584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585</v>
      </c>
      <c r="B22" s="2">
        <v>131.5</v>
      </c>
      <c r="C22" t="s">
        <v>414</v>
      </c>
      <c r="D22" t="s">
        <v>409</v>
      </c>
      <c r="E22" s="2" t="s">
        <v>410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586</v>
      </c>
      <c r="B23" s="2">
        <v>126</v>
      </c>
      <c r="C23" t="s">
        <v>415</v>
      </c>
      <c r="D23" t="s">
        <v>411</v>
      </c>
      <c r="E23" s="2" t="s">
        <v>412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587</v>
      </c>
      <c r="B24" s="2">
        <v>166</v>
      </c>
      <c r="C24" t="s">
        <v>446</v>
      </c>
      <c r="D24" t="s">
        <v>447</v>
      </c>
      <c r="E24" s="4" t="s">
        <v>463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645</v>
      </c>
      <c r="B25" s="4">
        <v>161.80000000000001</v>
      </c>
      <c r="C25" s="2" t="s">
        <v>536</v>
      </c>
      <c r="D25" s="7" t="s">
        <v>571</v>
      </c>
      <c r="E25" s="2" t="s">
        <v>572</v>
      </c>
      <c r="F25" s="4" t="s">
        <v>5</v>
      </c>
      <c r="G25" s="4" t="s">
        <v>42</v>
      </c>
      <c r="H25" s="4" t="s">
        <v>2</v>
      </c>
      <c r="I25" s="2" t="s">
        <v>71</v>
      </c>
    </row>
    <row r="26" spans="1:9" s="4" customFormat="1" x14ac:dyDescent="0.25">
      <c r="A26" s="13" t="s">
        <v>603</v>
      </c>
      <c r="B26" s="2">
        <v>50</v>
      </c>
      <c r="C26" s="11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SUM(B16:B25)</f>
        <v>2410.3000000000002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590</v>
      </c>
      <c r="B29" s="4">
        <v>148.5</v>
      </c>
      <c r="C29" t="s">
        <v>484</v>
      </c>
      <c r="D29" t="s">
        <v>489</v>
      </c>
      <c r="E29" s="4" t="s">
        <v>490</v>
      </c>
      <c r="F29" s="4" t="s">
        <v>5</v>
      </c>
      <c r="G29" s="4" t="s">
        <v>479</v>
      </c>
      <c r="H29" s="4" t="s">
        <v>2</v>
      </c>
      <c r="I29" s="2" t="s">
        <v>71</v>
      </c>
    </row>
    <row r="30" spans="1:9" s="4" customFormat="1" x14ac:dyDescent="0.25">
      <c r="A30" s="2" t="s">
        <v>591</v>
      </c>
      <c r="B30" s="4">
        <v>302.39999999999998</v>
      </c>
      <c r="C30" t="s">
        <v>485</v>
      </c>
      <c r="D30" t="s">
        <v>491</v>
      </c>
      <c r="E30" s="4" t="s">
        <v>492</v>
      </c>
      <c r="F30" s="4" t="s">
        <v>5</v>
      </c>
      <c r="G30" s="4" t="s">
        <v>479</v>
      </c>
      <c r="H30" s="4" t="s">
        <v>2</v>
      </c>
      <c r="I30" s="2" t="s">
        <v>71</v>
      </c>
    </row>
    <row r="31" spans="1:9" s="4" customFormat="1" x14ac:dyDescent="0.25">
      <c r="A31" s="4" t="s">
        <v>527</v>
      </c>
      <c r="B31" s="4">
        <v>203.7</v>
      </c>
      <c r="C31" s="2" t="s">
        <v>537</v>
      </c>
      <c r="D31" s="7" t="s">
        <v>573</v>
      </c>
      <c r="E31" s="2" t="s">
        <v>574</v>
      </c>
      <c r="F31" s="4" t="s">
        <v>5</v>
      </c>
      <c r="G31" s="4" t="s">
        <v>479</v>
      </c>
      <c r="H31" s="4" t="s">
        <v>2</v>
      </c>
      <c r="I31" s="2" t="s">
        <v>71</v>
      </c>
    </row>
    <row r="32" spans="1:9" s="4" customFormat="1" x14ac:dyDescent="0.25">
      <c r="A32" s="4" t="s">
        <v>70</v>
      </c>
      <c r="F32" s="4" t="s">
        <v>17</v>
      </c>
    </row>
    <row r="33" spans="1:9" s="4" customFormat="1" x14ac:dyDescent="0.25">
      <c r="A33" s="2" t="s">
        <v>478</v>
      </c>
      <c r="B33" s="4">
        <f>SUM(B29:B31)</f>
        <v>654.59999999999991</v>
      </c>
      <c r="D33"/>
      <c r="F33" s="4" t="s">
        <v>76</v>
      </c>
      <c r="G33" s="4" t="s">
        <v>479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464</v>
      </c>
      <c r="B35" s="4">
        <v>50.6</v>
      </c>
      <c r="C35" s="4" t="s">
        <v>466</v>
      </c>
      <c r="D35" t="s">
        <v>468</v>
      </c>
      <c r="E35" t="s">
        <v>475</v>
      </c>
      <c r="F35" s="4" t="s">
        <v>5</v>
      </c>
      <c r="G35" s="4" t="s">
        <v>467</v>
      </c>
      <c r="H35" s="4" t="s">
        <v>2</v>
      </c>
      <c r="I35" s="2" t="s">
        <v>71</v>
      </c>
    </row>
    <row r="36" spans="1:9" s="4" customFormat="1" x14ac:dyDescent="0.25">
      <c r="A36" s="4" t="s">
        <v>592</v>
      </c>
      <c r="B36" s="2">
        <v>210</v>
      </c>
      <c r="C36" s="2" t="s">
        <v>538</v>
      </c>
      <c r="D36" s="7" t="s">
        <v>575</v>
      </c>
      <c r="E36" s="2" t="s">
        <v>576</v>
      </c>
      <c r="F36" s="4" t="s">
        <v>5</v>
      </c>
      <c r="G36" s="4" t="s">
        <v>467</v>
      </c>
      <c r="H36" s="4" t="s">
        <v>2</v>
      </c>
      <c r="I36" s="2" t="s">
        <v>71</v>
      </c>
    </row>
    <row r="37" spans="1:9" s="4" customFormat="1" x14ac:dyDescent="0.25">
      <c r="A37" s="2" t="s">
        <v>594</v>
      </c>
      <c r="B37" s="2">
        <v>115</v>
      </c>
      <c r="C37" s="10" t="s">
        <v>597</v>
      </c>
      <c r="D37" s="10" t="s">
        <v>595</v>
      </c>
      <c r="E37" s="12" t="s">
        <v>596</v>
      </c>
      <c r="F37" s="4" t="s">
        <v>5</v>
      </c>
      <c r="G37" s="4" t="s">
        <v>467</v>
      </c>
      <c r="H37" s="4" t="s">
        <v>2</v>
      </c>
      <c r="I37" s="2" t="s">
        <v>71</v>
      </c>
    </row>
    <row r="38" spans="1:9" s="4" customFormat="1" x14ac:dyDescent="0.25">
      <c r="A38" s="4" t="s">
        <v>465</v>
      </c>
      <c r="B38" s="4">
        <f>SUM(B35:B37)</f>
        <v>375.6</v>
      </c>
      <c r="D38"/>
      <c r="F38" s="4" t="s">
        <v>76</v>
      </c>
      <c r="G38" s="4" t="s">
        <v>467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593</v>
      </c>
      <c r="B40" s="4">
        <v>324.39999999999998</v>
      </c>
      <c r="C40" s="5" t="s">
        <v>522</v>
      </c>
      <c r="D40" t="s">
        <v>519</v>
      </c>
      <c r="E40" s="4" t="s">
        <v>520</v>
      </c>
      <c r="F40" s="4" t="s">
        <v>5</v>
      </c>
      <c r="G40" s="2" t="s">
        <v>521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523</v>
      </c>
      <c r="B43" s="4">
        <f>SUM(B40:B42)</f>
        <v>324.39999999999998</v>
      </c>
      <c r="D43"/>
      <c r="F43" s="4" t="s">
        <v>76</v>
      </c>
      <c r="G43" s="2" t="s">
        <v>521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333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435</v>
      </c>
      <c r="B47" s="4">
        <v>250</v>
      </c>
      <c r="C47" t="s">
        <v>436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332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367</v>
      </c>
      <c r="B56" s="4">
        <v>100</v>
      </c>
      <c r="C56" s="4" t="s">
        <v>368</v>
      </c>
      <c r="D56" t="s">
        <v>369</v>
      </c>
      <c r="E56" s="4" t="s">
        <v>378</v>
      </c>
      <c r="F56" s="4" t="s">
        <v>5</v>
      </c>
      <c r="G56" s="4" t="s">
        <v>380</v>
      </c>
      <c r="H56" s="4" t="s">
        <v>3</v>
      </c>
      <c r="I56" s="2" t="s">
        <v>71</v>
      </c>
    </row>
    <row r="57" spans="1:9" s="4" customFormat="1" x14ac:dyDescent="0.25">
      <c r="A57" s="4" t="s">
        <v>371</v>
      </c>
      <c r="B57" s="4">
        <v>100</v>
      </c>
      <c r="C57" s="4" t="s">
        <v>372</v>
      </c>
      <c r="D57" t="s">
        <v>373</v>
      </c>
      <c r="E57" s="4" t="s">
        <v>374</v>
      </c>
      <c r="F57" s="4" t="s">
        <v>5</v>
      </c>
      <c r="G57" s="4" t="s">
        <v>380</v>
      </c>
      <c r="H57" s="4" t="s">
        <v>3</v>
      </c>
      <c r="I57" s="2" t="s">
        <v>71</v>
      </c>
    </row>
    <row r="58" spans="1:9" s="4" customFormat="1" x14ac:dyDescent="0.25">
      <c r="A58" s="4" t="s">
        <v>375</v>
      </c>
      <c r="B58" s="4">
        <v>200</v>
      </c>
      <c r="C58" s="4" t="s">
        <v>376</v>
      </c>
      <c r="D58" t="s">
        <v>377</v>
      </c>
      <c r="E58" s="4" t="s">
        <v>370</v>
      </c>
      <c r="F58" s="4" t="s">
        <v>5</v>
      </c>
      <c r="G58" s="4" t="s">
        <v>380</v>
      </c>
      <c r="H58" s="4" t="s">
        <v>3</v>
      </c>
      <c r="I58" s="2" t="s">
        <v>71</v>
      </c>
    </row>
    <row r="59" spans="1:9" s="4" customFormat="1" x14ac:dyDescent="0.25">
      <c r="A59" s="4" t="s">
        <v>448</v>
      </c>
      <c r="B59" s="2">
        <v>100</v>
      </c>
      <c r="C59" s="2" t="s">
        <v>449</v>
      </c>
      <c r="D59" t="s">
        <v>450</v>
      </c>
      <c r="E59" s="4" t="s">
        <v>451</v>
      </c>
      <c r="F59" s="4" t="s">
        <v>5</v>
      </c>
      <c r="G59" s="4" t="s">
        <v>380</v>
      </c>
      <c r="H59" s="4" t="s">
        <v>3</v>
      </c>
      <c r="I59" s="2" t="s">
        <v>71</v>
      </c>
    </row>
    <row r="60" spans="1:9" s="4" customFormat="1" x14ac:dyDescent="0.25">
      <c r="A60" t="s">
        <v>604</v>
      </c>
      <c r="B60" s="2">
        <v>100</v>
      </c>
      <c r="C60" s="10" t="s">
        <v>607</v>
      </c>
      <c r="D60" s="12" t="s">
        <v>605</v>
      </c>
      <c r="E60" s="12" t="s">
        <v>606</v>
      </c>
      <c r="F60" s="4" t="s">
        <v>5</v>
      </c>
      <c r="G60" s="4" t="s">
        <v>380</v>
      </c>
      <c r="H60" s="4" t="s">
        <v>3</v>
      </c>
      <c r="I60" s="2" t="s">
        <v>71</v>
      </c>
    </row>
    <row r="61" spans="1:9" s="4" customFormat="1" x14ac:dyDescent="0.25">
      <c r="A61" s="11" t="s">
        <v>641</v>
      </c>
      <c r="B61" s="2">
        <v>75</v>
      </c>
      <c r="C61" s="10" t="s">
        <v>652</v>
      </c>
      <c r="D61" s="12" t="s">
        <v>642</v>
      </c>
      <c r="E61" s="12" t="s">
        <v>643</v>
      </c>
      <c r="F61" s="4" t="s">
        <v>5</v>
      </c>
      <c r="G61" s="4" t="s">
        <v>380</v>
      </c>
      <c r="H61" s="4" t="s">
        <v>3</v>
      </c>
      <c r="I61" s="2" t="s">
        <v>71</v>
      </c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379</v>
      </c>
      <c r="B64" s="2">
        <f>SUM(B56:B61)</f>
        <v>675</v>
      </c>
      <c r="D64"/>
      <c r="F64" s="4" t="s">
        <v>76</v>
      </c>
      <c r="G64" s="4" t="s">
        <v>380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469</v>
      </c>
      <c r="B66" s="2">
        <v>56</v>
      </c>
      <c r="C66" s="4" t="s">
        <v>472</v>
      </c>
      <c r="D66" t="s">
        <v>473</v>
      </c>
      <c r="E66" t="s">
        <v>474</v>
      </c>
      <c r="F66" s="4" t="s">
        <v>5</v>
      </c>
      <c r="G66" s="4" t="s">
        <v>471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470</v>
      </c>
      <c r="B68" s="2">
        <v>56</v>
      </c>
      <c r="D68"/>
      <c r="F68" s="4" t="s">
        <v>76</v>
      </c>
      <c r="G68" s="4" t="s">
        <v>471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480</v>
      </c>
      <c r="B70" s="2">
        <v>20</v>
      </c>
      <c r="C70" t="s">
        <v>486</v>
      </c>
      <c r="D70" t="s">
        <v>487</v>
      </c>
      <c r="E70" t="s">
        <v>488</v>
      </c>
      <c r="F70" s="4" t="s">
        <v>5</v>
      </c>
      <c r="G70" s="4" t="s">
        <v>482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481</v>
      </c>
      <c r="B72" s="2">
        <f>B71+B70</f>
        <v>20</v>
      </c>
      <c r="D72"/>
      <c r="F72" s="4" t="s">
        <v>76</v>
      </c>
      <c r="G72" s="4" t="s">
        <v>482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529</v>
      </c>
      <c r="B74" s="2">
        <v>50</v>
      </c>
      <c r="C74" s="7" t="s">
        <v>539</v>
      </c>
      <c r="D74" s="7" t="s">
        <v>577</v>
      </c>
      <c r="E74" s="7" t="s">
        <v>578</v>
      </c>
      <c r="F74" s="4" t="s">
        <v>5</v>
      </c>
      <c r="G74" s="4" t="s">
        <v>531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530</v>
      </c>
      <c r="B76" s="2">
        <f>B75+B74</f>
        <v>50</v>
      </c>
      <c r="D76"/>
      <c r="F76" s="4" t="s">
        <v>76</v>
      </c>
      <c r="G76" s="4" t="s">
        <v>531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532</v>
      </c>
      <c r="B78" s="2">
        <v>10</v>
      </c>
      <c r="C78" s="7" t="s">
        <v>540</v>
      </c>
      <c r="D78" s="7" t="s">
        <v>579</v>
      </c>
      <c r="E78" s="7" t="s">
        <v>580</v>
      </c>
      <c r="F78" s="4" t="s">
        <v>5</v>
      </c>
      <c r="G78" s="4" t="s">
        <v>534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11"/>
      <c r="F79" s="4" t="s">
        <v>17</v>
      </c>
      <c r="H79" s="2"/>
      <c r="I79" s="2" t="s">
        <v>71</v>
      </c>
    </row>
    <row r="80" spans="1:9" s="4" customFormat="1" x14ac:dyDescent="0.25">
      <c r="A80" s="2" t="s">
        <v>533</v>
      </c>
      <c r="B80" s="2">
        <f>B79+B78</f>
        <v>10</v>
      </c>
      <c r="D80"/>
      <c r="F80" s="4" t="s">
        <v>76</v>
      </c>
      <c r="G80" s="4" t="s">
        <v>534</v>
      </c>
      <c r="H80" s="2"/>
    </row>
    <row r="81" spans="1:9" s="4" customFormat="1" x14ac:dyDescent="0.25">
      <c r="A81" s="4" t="s">
        <v>70</v>
      </c>
      <c r="B81" s="2"/>
      <c r="D81" s="11"/>
      <c r="F81" s="4" t="s">
        <v>17</v>
      </c>
      <c r="H81" s="2"/>
    </row>
    <row r="82" spans="1:9" s="4" customFormat="1" ht="24" x14ac:dyDescent="0.25">
      <c r="A82" s="14" t="s">
        <v>613</v>
      </c>
      <c r="B82" s="2">
        <v>300</v>
      </c>
      <c r="C82" s="10" t="s">
        <v>619</v>
      </c>
      <c r="D82" s="10" t="s">
        <v>617</v>
      </c>
      <c r="E82" s="10" t="s">
        <v>618</v>
      </c>
      <c r="F82" s="4" t="s">
        <v>5</v>
      </c>
      <c r="G82" s="2" t="s">
        <v>612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11"/>
      <c r="F83" s="4" t="s">
        <v>17</v>
      </c>
      <c r="H83" s="2"/>
    </row>
    <row r="84" spans="1:9" s="4" customFormat="1" x14ac:dyDescent="0.25">
      <c r="A84" s="2" t="s">
        <v>612</v>
      </c>
      <c r="B84" s="2">
        <f>SUM(B82:B83)</f>
        <v>300</v>
      </c>
      <c r="D84" s="11"/>
      <c r="F84" s="4" t="s">
        <v>76</v>
      </c>
      <c r="G84" s="2" t="s">
        <v>612</v>
      </c>
      <c r="H84" s="2"/>
    </row>
    <row r="85" spans="1:9" s="4" customFormat="1" x14ac:dyDescent="0.25">
      <c r="A85" s="4" t="s">
        <v>70</v>
      </c>
      <c r="B85" s="2"/>
      <c r="D85" s="11"/>
      <c r="F85" s="4" t="s">
        <v>17</v>
      </c>
      <c r="H85" s="2"/>
    </row>
    <row r="86" spans="1:9" s="4" customFormat="1" ht="30.75" customHeight="1" x14ac:dyDescent="0.25">
      <c r="A86" s="15" t="s">
        <v>614</v>
      </c>
      <c r="B86" s="2">
        <v>1000</v>
      </c>
      <c r="C86" s="10" t="s">
        <v>620</v>
      </c>
      <c r="D86" s="10" t="s">
        <v>621</v>
      </c>
      <c r="E86" s="10" t="s">
        <v>622</v>
      </c>
      <c r="F86" s="4" t="s">
        <v>5</v>
      </c>
      <c r="G86" s="13" t="s">
        <v>616</v>
      </c>
      <c r="H86" s="2" t="s">
        <v>3</v>
      </c>
      <c r="I86" s="2" t="s">
        <v>71</v>
      </c>
    </row>
    <row r="87" spans="1:9" s="4" customFormat="1" x14ac:dyDescent="0.25">
      <c r="A87" s="4" t="s">
        <v>70</v>
      </c>
      <c r="B87" s="2"/>
      <c r="D87" s="11"/>
      <c r="F87" s="4" t="s">
        <v>17</v>
      </c>
      <c r="H87" s="2"/>
    </row>
    <row r="88" spans="1:9" s="4" customFormat="1" x14ac:dyDescent="0.25">
      <c r="A88" s="13" t="s">
        <v>616</v>
      </c>
      <c r="B88" s="2">
        <f>SUM(B86:B87)</f>
        <v>1000</v>
      </c>
      <c r="D88" s="11"/>
      <c r="F88" s="4" t="s">
        <v>76</v>
      </c>
      <c r="G88" s="13" t="s">
        <v>616</v>
      </c>
      <c r="H88" s="2"/>
    </row>
    <row r="89" spans="1:9" s="4" customFormat="1" x14ac:dyDescent="0.25">
      <c r="A89" s="2" t="s">
        <v>70</v>
      </c>
      <c r="B89" s="2"/>
      <c r="D89"/>
      <c r="F89" s="4" t="s">
        <v>17</v>
      </c>
      <c r="H89" s="2"/>
    </row>
    <row r="90" spans="1:9" s="2" customFormat="1" x14ac:dyDescent="0.25">
      <c r="A90" s="2" t="s">
        <v>70</v>
      </c>
      <c r="B90" s="2">
        <v>500</v>
      </c>
      <c r="C90" s="2" t="s">
        <v>632</v>
      </c>
      <c r="D90" s="18"/>
      <c r="E90" s="17"/>
      <c r="F90" s="4" t="s">
        <v>17</v>
      </c>
      <c r="G90" s="13" t="s">
        <v>636</v>
      </c>
      <c r="H90" s="2" t="s">
        <v>3</v>
      </c>
      <c r="I90" s="2" t="s">
        <v>71</v>
      </c>
    </row>
    <row r="91" spans="1:9" s="2" customFormat="1" x14ac:dyDescent="0.25">
      <c r="A91" s="2" t="s">
        <v>70</v>
      </c>
      <c r="B91" s="2">
        <v>100</v>
      </c>
      <c r="C91" s="2" t="s">
        <v>634</v>
      </c>
      <c r="D91" s="18"/>
      <c r="E91" s="17"/>
      <c r="F91" s="4" t="s">
        <v>17</v>
      </c>
      <c r="G91" s="13" t="s">
        <v>636</v>
      </c>
      <c r="H91" s="2" t="s">
        <v>3</v>
      </c>
      <c r="I91" s="2" t="s">
        <v>71</v>
      </c>
    </row>
    <row r="92" spans="1:9" s="2" customFormat="1" x14ac:dyDescent="0.25">
      <c r="A92" s="2" t="s">
        <v>70</v>
      </c>
      <c r="B92" s="2">
        <v>250</v>
      </c>
      <c r="C92" s="2" t="s">
        <v>633</v>
      </c>
      <c r="D92" s="18"/>
      <c r="E92" s="17"/>
      <c r="F92" s="4" t="s">
        <v>17</v>
      </c>
      <c r="G92" s="13" t="s">
        <v>636</v>
      </c>
      <c r="H92" s="2" t="s">
        <v>3</v>
      </c>
      <c r="I92" s="2" t="s">
        <v>71</v>
      </c>
    </row>
    <row r="93" spans="1:9" s="4" customFormat="1" x14ac:dyDescent="0.25">
      <c r="A93" s="2" t="s">
        <v>70</v>
      </c>
      <c r="B93" s="2">
        <f>SUM(B90:B92)</f>
        <v>850</v>
      </c>
      <c r="C93" s="17" t="s">
        <v>635</v>
      </c>
      <c r="D93" s="11"/>
      <c r="F93" s="4" t="s">
        <v>17</v>
      </c>
      <c r="G93" s="13" t="s">
        <v>636</v>
      </c>
      <c r="H93" s="2"/>
    </row>
    <row r="94" spans="1:9" s="4" customFormat="1" x14ac:dyDescent="0.25">
      <c r="A94" s="4" t="s">
        <v>70</v>
      </c>
      <c r="B94" s="2"/>
      <c r="D94" s="11"/>
      <c r="F94" s="4" t="s">
        <v>17</v>
      </c>
      <c r="H94" s="2"/>
    </row>
    <row r="95" spans="1:9" s="4" customFormat="1" x14ac:dyDescent="0.25">
      <c r="A95" s="2" t="s">
        <v>70</v>
      </c>
      <c r="B95" s="2">
        <v>12.5</v>
      </c>
      <c r="C95" s="2" t="s">
        <v>637</v>
      </c>
      <c r="D95" s="18"/>
      <c r="E95" s="17"/>
      <c r="F95" s="4" t="s">
        <v>17</v>
      </c>
      <c r="G95" s="13" t="s">
        <v>639</v>
      </c>
      <c r="H95" s="2" t="s">
        <v>3</v>
      </c>
      <c r="I95" s="2" t="s">
        <v>71</v>
      </c>
    </row>
    <row r="96" spans="1:9" s="4" customFormat="1" x14ac:dyDescent="0.25">
      <c r="A96" s="2" t="s">
        <v>70</v>
      </c>
      <c r="B96" s="2">
        <v>162.5</v>
      </c>
      <c r="C96" s="2" t="s">
        <v>638</v>
      </c>
      <c r="D96" s="18"/>
      <c r="E96" s="17"/>
      <c r="F96" s="4" t="s">
        <v>17</v>
      </c>
      <c r="G96" s="13" t="s">
        <v>639</v>
      </c>
      <c r="H96" s="2" t="s">
        <v>3</v>
      </c>
      <c r="I96" s="2" t="s">
        <v>71</v>
      </c>
    </row>
    <row r="97" spans="1:9" s="4" customFormat="1" x14ac:dyDescent="0.25">
      <c r="A97" s="4" t="s">
        <v>70</v>
      </c>
      <c r="B97" s="2"/>
      <c r="D97" s="11"/>
      <c r="F97" s="4" t="s">
        <v>17</v>
      </c>
      <c r="H97" s="2"/>
    </row>
    <row r="98" spans="1:9" s="4" customFormat="1" x14ac:dyDescent="0.25">
      <c r="A98" s="4" t="s">
        <v>70</v>
      </c>
      <c r="B98" s="2"/>
      <c r="D98" s="11"/>
      <c r="F98" s="4" t="s">
        <v>17</v>
      </c>
      <c r="H98" s="2"/>
    </row>
    <row r="99" spans="1:9" s="4" customFormat="1" x14ac:dyDescent="0.25">
      <c r="A99" s="4" t="s">
        <v>70</v>
      </c>
      <c r="B99" s="2"/>
      <c r="D99" s="11"/>
      <c r="F99" s="4" t="s">
        <v>17</v>
      </c>
      <c r="H99" s="2"/>
    </row>
    <row r="100" spans="1:9" s="4" customFormat="1" x14ac:dyDescent="0.25">
      <c r="A100" s="4" t="s">
        <v>70</v>
      </c>
      <c r="B100" s="2">
        <f>SUM(B95:B99)</f>
        <v>175</v>
      </c>
      <c r="C100" s="17" t="s">
        <v>640</v>
      </c>
      <c r="D100" s="11"/>
      <c r="F100" s="4" t="s">
        <v>17</v>
      </c>
      <c r="G100" s="13" t="s">
        <v>639</v>
      </c>
      <c r="H100" s="2"/>
    </row>
    <row r="101" spans="1:9" s="4" customFormat="1" x14ac:dyDescent="0.25">
      <c r="A101" s="2" t="s">
        <v>70</v>
      </c>
      <c r="B101" s="2"/>
      <c r="D101"/>
      <c r="F101" s="4" t="s">
        <v>17</v>
      </c>
      <c r="H101" s="2"/>
    </row>
    <row r="102" spans="1:9" s="4" customFormat="1" x14ac:dyDescent="0.25">
      <c r="A102" s="4" t="s">
        <v>70</v>
      </c>
      <c r="D102"/>
      <c r="F102" s="4" t="s">
        <v>17</v>
      </c>
      <c r="H102" s="2"/>
    </row>
    <row r="103" spans="1:9" x14ac:dyDescent="0.25">
      <c r="A103" s="4" t="s">
        <v>45</v>
      </c>
      <c r="B103" s="4">
        <f>B54+B64+B68+B72+B76+B80+B84+B88</f>
        <v>2861</v>
      </c>
      <c r="C103" s="4"/>
      <c r="D103"/>
      <c r="E103" s="4"/>
      <c r="F103" s="4" t="s">
        <v>13</v>
      </c>
      <c r="G103" s="4"/>
      <c r="H103" s="4" t="s">
        <v>3</v>
      </c>
    </row>
    <row r="104" spans="1:9" x14ac:dyDescent="0.25">
      <c r="A104" s="4" t="s">
        <v>12</v>
      </c>
      <c r="B104" s="4">
        <f>B27+B14+B33+B38+B43</f>
        <v>4294.8999999999996</v>
      </c>
      <c r="C104" s="4"/>
      <c r="D104"/>
      <c r="E104" s="4"/>
      <c r="F104" s="4" t="s">
        <v>13</v>
      </c>
      <c r="G104" s="4"/>
      <c r="H104" s="4" t="s">
        <v>2</v>
      </c>
    </row>
    <row r="105" spans="1:9" x14ac:dyDescent="0.25">
      <c r="A105" s="4" t="s">
        <v>73</v>
      </c>
      <c r="B105" s="4">
        <f>B104+B103</f>
        <v>7155.9</v>
      </c>
      <c r="C105" s="4"/>
      <c r="D105" s="4"/>
      <c r="E105" s="4"/>
      <c r="F105" s="4" t="s">
        <v>74</v>
      </c>
      <c r="I105" s="1" t="s">
        <v>71</v>
      </c>
    </row>
    <row r="106" spans="1:9" x14ac:dyDescent="0.25">
      <c r="A106" s="4" t="s">
        <v>70</v>
      </c>
      <c r="B106" s="4"/>
      <c r="C106" s="4"/>
      <c r="D106" s="4"/>
      <c r="E106" s="4"/>
      <c r="F106" s="4" t="s">
        <v>17</v>
      </c>
    </row>
    <row r="107" spans="1:9" x14ac:dyDescent="0.25">
      <c r="A107" s="4"/>
      <c r="B107" s="4"/>
      <c r="C107" s="4"/>
      <c r="D107" s="4"/>
      <c r="E107" s="4"/>
      <c r="F10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B16" sqref="B16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7243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7693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14936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3331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5192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8523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1674.86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4203.54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15413.68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12248.86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27662.54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opLeftCell="A40" zoomScale="115" zoomScaleNormal="115" workbookViewId="0">
      <selection activeCell="A60" sqref="A60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f>ists_gen!B9</f>
        <v>50</v>
      </c>
      <c r="C9" t="s">
        <v>434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f>ists_gen!B21</f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406</v>
      </c>
      <c r="B22" s="2">
        <f>ists_gen!B22</f>
        <v>131.5</v>
      </c>
      <c r="C22" t="s">
        <v>409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407</v>
      </c>
      <c r="B23" s="2">
        <f>ists_gen!B23</f>
        <v>126</v>
      </c>
      <c r="C23" t="s">
        <v>411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445</v>
      </c>
      <c r="B24" s="2">
        <f>ists_gen!B24</f>
        <v>166</v>
      </c>
      <c r="C24" t="s">
        <v>447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645</v>
      </c>
      <c r="B25" s="2">
        <f>ists_gen!B25</f>
        <v>161.80000000000001</v>
      </c>
      <c r="C25" s="7" t="s">
        <v>571</v>
      </c>
      <c r="D25" s="4" t="s">
        <v>5</v>
      </c>
      <c r="E25" s="4" t="s">
        <v>42</v>
      </c>
      <c r="F25" s="4" t="s">
        <v>211</v>
      </c>
      <c r="G25" s="2" t="s">
        <v>351</v>
      </c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ists_gen!B27</f>
        <v>2410.3000000000002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476</v>
      </c>
      <c r="B29" s="4">
        <f>ists_gen!B29</f>
        <v>148.5</v>
      </c>
      <c r="C29" t="s">
        <v>489</v>
      </c>
      <c r="D29" s="4" t="s">
        <v>5</v>
      </c>
      <c r="E29" s="4" t="s">
        <v>479</v>
      </c>
      <c r="F29" s="4" t="s">
        <v>211</v>
      </c>
      <c r="G29" s="2" t="s">
        <v>351</v>
      </c>
    </row>
    <row r="30" spans="1:7" x14ac:dyDescent="0.25">
      <c r="A30" s="2" t="s">
        <v>477</v>
      </c>
      <c r="B30" s="4">
        <f>ists_gen!B30</f>
        <v>302.39999999999998</v>
      </c>
      <c r="C30" t="s">
        <v>491</v>
      </c>
      <c r="D30" s="4" t="s">
        <v>5</v>
      </c>
      <c r="E30" s="4" t="s">
        <v>479</v>
      </c>
      <c r="F30" s="4" t="s">
        <v>211</v>
      </c>
      <c r="G30" s="2" t="s">
        <v>351</v>
      </c>
    </row>
    <row r="31" spans="1:7" x14ac:dyDescent="0.25">
      <c r="A31" s="2" t="s">
        <v>527</v>
      </c>
      <c r="B31" s="4">
        <f>ists_gen!B31</f>
        <v>203.7</v>
      </c>
      <c r="C31" s="7" t="s">
        <v>573</v>
      </c>
      <c r="D31" s="4" t="s">
        <v>5</v>
      </c>
      <c r="E31" s="4" t="s">
        <v>479</v>
      </c>
      <c r="F31" s="4" t="s">
        <v>211</v>
      </c>
      <c r="G31" s="2" t="s">
        <v>351</v>
      </c>
    </row>
    <row r="32" spans="1:7" x14ac:dyDescent="0.25">
      <c r="A32" s="4" t="s">
        <v>70</v>
      </c>
      <c r="D32" s="4" t="s">
        <v>17</v>
      </c>
    </row>
    <row r="33" spans="1:7" x14ac:dyDescent="0.25">
      <c r="A33" s="2" t="s">
        <v>478</v>
      </c>
      <c r="B33" s="4">
        <f>ists_gen!B33</f>
        <v>654.59999999999991</v>
      </c>
      <c r="D33" s="4" t="s">
        <v>76</v>
      </c>
      <c r="E33" s="4" t="s">
        <v>479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464</v>
      </c>
      <c r="B35" s="4">
        <f>ists_gen!B35</f>
        <v>50.6</v>
      </c>
      <c r="C35" t="s">
        <v>468</v>
      </c>
      <c r="D35" s="4" t="s">
        <v>5</v>
      </c>
      <c r="E35" s="4" t="s">
        <v>467</v>
      </c>
      <c r="F35" s="4" t="s">
        <v>211</v>
      </c>
      <c r="G35" s="2" t="s">
        <v>351</v>
      </c>
    </row>
    <row r="36" spans="1:7" x14ac:dyDescent="0.25">
      <c r="A36" s="2" t="s">
        <v>528</v>
      </c>
      <c r="B36" s="4">
        <f>ists_gen!B36</f>
        <v>210</v>
      </c>
      <c r="C36" s="7" t="s">
        <v>575</v>
      </c>
      <c r="D36" s="4" t="s">
        <v>5</v>
      </c>
      <c r="E36" s="4" t="s">
        <v>467</v>
      </c>
      <c r="F36" s="4" t="s">
        <v>211</v>
      </c>
      <c r="G36" s="2" t="s">
        <v>351</v>
      </c>
    </row>
    <row r="37" spans="1:7" x14ac:dyDescent="0.25">
      <c r="A37" s="2" t="s">
        <v>594</v>
      </c>
      <c r="B37" s="4">
        <v>115</v>
      </c>
      <c r="C37" s="10" t="s">
        <v>595</v>
      </c>
      <c r="D37" s="4" t="s">
        <v>5</v>
      </c>
      <c r="E37" s="4" t="s">
        <v>467</v>
      </c>
      <c r="F37" s="4" t="s">
        <v>211</v>
      </c>
      <c r="G37" s="2" t="s">
        <v>351</v>
      </c>
    </row>
    <row r="38" spans="1:7" x14ac:dyDescent="0.25">
      <c r="A38" s="2" t="s">
        <v>465</v>
      </c>
      <c r="B38" s="4">
        <f>ists_gen!B38</f>
        <v>375.6</v>
      </c>
      <c r="C38" s="4"/>
      <c r="D38" s="4" t="s">
        <v>76</v>
      </c>
      <c r="E38" s="4" t="s">
        <v>467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518</v>
      </c>
      <c r="B40" s="4">
        <f>ists_gen!B40</f>
        <v>324.39999999999998</v>
      </c>
      <c r="C40" s="2" t="s">
        <v>519</v>
      </c>
      <c r="D40" s="4" t="s">
        <v>5</v>
      </c>
      <c r="E40" s="4" t="s">
        <v>524</v>
      </c>
      <c r="F40" s="4" t="s">
        <v>211</v>
      </c>
      <c r="G40" s="2" t="s">
        <v>351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523</v>
      </c>
      <c r="B42" s="4">
        <f>ists_gen!B40</f>
        <v>324.39999999999998</v>
      </c>
      <c r="C42" s="4"/>
      <c r="D42" s="4" t="s">
        <v>76</v>
      </c>
      <c r="E42" s="4" t="s">
        <v>524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333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351</v>
      </c>
    </row>
    <row r="46" spans="1:7" x14ac:dyDescent="0.25">
      <c r="A46" s="4" t="s">
        <v>435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351</v>
      </c>
    </row>
    <row r="47" spans="1:7" x14ac:dyDescent="0.25">
      <c r="A47" s="4" t="s">
        <v>332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351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367</v>
      </c>
      <c r="B55" s="4">
        <f>ists_gen!B56</f>
        <v>100</v>
      </c>
      <c r="C55" t="s">
        <v>369</v>
      </c>
      <c r="D55" s="4" t="s">
        <v>5</v>
      </c>
      <c r="E55" s="4" t="s">
        <v>380</v>
      </c>
      <c r="F55" s="4" t="s">
        <v>210</v>
      </c>
      <c r="G55" s="2" t="s">
        <v>351</v>
      </c>
    </row>
    <row r="56" spans="1:7" x14ac:dyDescent="0.25">
      <c r="A56" s="4" t="s">
        <v>371</v>
      </c>
      <c r="B56" s="4">
        <f>ists_gen!B57</f>
        <v>100</v>
      </c>
      <c r="C56" t="s">
        <v>373</v>
      </c>
      <c r="D56" s="4" t="s">
        <v>5</v>
      </c>
      <c r="E56" s="4" t="s">
        <v>380</v>
      </c>
      <c r="F56" s="4" t="s">
        <v>210</v>
      </c>
      <c r="G56" s="2" t="s">
        <v>351</v>
      </c>
    </row>
    <row r="57" spans="1:7" x14ac:dyDescent="0.25">
      <c r="A57" s="4" t="s">
        <v>375</v>
      </c>
      <c r="B57" s="4">
        <f>ists_gen!B58</f>
        <v>200</v>
      </c>
      <c r="C57" t="s">
        <v>377</v>
      </c>
      <c r="D57" s="4" t="s">
        <v>5</v>
      </c>
      <c r="E57" s="4" t="s">
        <v>380</v>
      </c>
      <c r="F57" s="4" t="s">
        <v>210</v>
      </c>
      <c r="G57" s="2" t="s">
        <v>351</v>
      </c>
    </row>
    <row r="58" spans="1:7" x14ac:dyDescent="0.25">
      <c r="A58" s="4" t="s">
        <v>448</v>
      </c>
      <c r="B58" s="4">
        <f>ists_gen!B59</f>
        <v>100</v>
      </c>
      <c r="C58" t="s">
        <v>450</v>
      </c>
      <c r="D58" s="4" t="s">
        <v>5</v>
      </c>
      <c r="E58" s="4" t="s">
        <v>380</v>
      </c>
      <c r="F58" s="4" t="s">
        <v>210</v>
      </c>
      <c r="G58" s="2" t="s">
        <v>351</v>
      </c>
    </row>
    <row r="59" spans="1:7" x14ac:dyDescent="0.25">
      <c r="A59" s="11" t="s">
        <v>604</v>
      </c>
      <c r="B59" s="4">
        <v>100</v>
      </c>
      <c r="C59" s="12" t="s">
        <v>605</v>
      </c>
      <c r="D59" s="4" t="s">
        <v>5</v>
      </c>
      <c r="E59" s="4" t="s">
        <v>380</v>
      </c>
      <c r="F59" s="4" t="s">
        <v>210</v>
      </c>
      <c r="G59" s="2" t="s">
        <v>351</v>
      </c>
    </row>
    <row r="60" spans="1:7" x14ac:dyDescent="0.25">
      <c r="A60" s="11" t="s">
        <v>641</v>
      </c>
      <c r="B60" s="4">
        <v>75</v>
      </c>
      <c r="C60" s="12" t="s">
        <v>642</v>
      </c>
      <c r="D60" s="4" t="s">
        <v>5</v>
      </c>
      <c r="E60" s="4" t="s">
        <v>380</v>
      </c>
      <c r="F60" s="4" t="s">
        <v>210</v>
      </c>
      <c r="G60" s="2" t="s">
        <v>351</v>
      </c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379</v>
      </c>
      <c r="B63" s="2">
        <f>ists_gen!B64</f>
        <v>675</v>
      </c>
      <c r="D63" s="4" t="s">
        <v>76</v>
      </c>
      <c r="E63" s="4" t="s">
        <v>380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469</v>
      </c>
      <c r="B65" s="2">
        <f>ists_gen!B66</f>
        <v>56</v>
      </c>
      <c r="C65" t="s">
        <v>473</v>
      </c>
      <c r="D65" s="4" t="s">
        <v>5</v>
      </c>
      <c r="E65" s="4" t="s">
        <v>471</v>
      </c>
      <c r="F65" s="4" t="s">
        <v>210</v>
      </c>
      <c r="G65" s="2" t="s">
        <v>351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470</v>
      </c>
      <c r="B67" s="2">
        <f>SUM(B65:B66)</f>
        <v>56</v>
      </c>
      <c r="D67" s="4" t="s">
        <v>76</v>
      </c>
      <c r="E67" s="4" t="s">
        <v>471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480</v>
      </c>
      <c r="B69" s="2">
        <f>ists_gen!B70</f>
        <v>20</v>
      </c>
      <c r="C69" t="s">
        <v>487</v>
      </c>
      <c r="D69" s="4" t="s">
        <v>5</v>
      </c>
      <c r="E69" s="4" t="s">
        <v>482</v>
      </c>
      <c r="F69" s="4" t="s">
        <v>210</v>
      </c>
      <c r="G69" s="2" t="s">
        <v>351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481</v>
      </c>
      <c r="B71" s="2">
        <f>SUM(B69:B70)</f>
        <v>20</v>
      </c>
      <c r="D71" s="4" t="s">
        <v>76</v>
      </c>
      <c r="E71" s="4" t="s">
        <v>482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529</v>
      </c>
      <c r="B73" s="2">
        <f>ists_gen!B74</f>
        <v>50</v>
      </c>
      <c r="C73" s="7" t="s">
        <v>577</v>
      </c>
      <c r="D73" s="4" t="s">
        <v>5</v>
      </c>
      <c r="E73" s="4" t="s">
        <v>531</v>
      </c>
      <c r="F73" s="4" t="s">
        <v>210</v>
      </c>
      <c r="G73" s="2" t="s">
        <v>351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530</v>
      </c>
      <c r="B75" s="2">
        <f>SUM(B73:B74)</f>
        <v>50</v>
      </c>
      <c r="D75" s="4" t="s">
        <v>76</v>
      </c>
      <c r="E75" s="4" t="s">
        <v>531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532</v>
      </c>
      <c r="B77" s="2">
        <f>ists_gen!B78</f>
        <v>10</v>
      </c>
      <c r="C77" s="7" t="s">
        <v>579</v>
      </c>
      <c r="D77" s="4" t="s">
        <v>5</v>
      </c>
      <c r="E77" s="4" t="s">
        <v>535</v>
      </c>
      <c r="F77" s="4" t="s">
        <v>210</v>
      </c>
      <c r="G77" s="2" t="s">
        <v>351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533</v>
      </c>
      <c r="B79" s="2">
        <f>SUM(B77:B78)</f>
        <v>10</v>
      </c>
      <c r="D79" s="4" t="s">
        <v>76</v>
      </c>
      <c r="E79" s="4" t="s">
        <v>535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11" customFormat="1" ht="45" x14ac:dyDescent="0.25">
      <c r="A81" s="16" t="s">
        <v>613</v>
      </c>
      <c r="B81" s="4">
        <v>300</v>
      </c>
      <c r="C81" s="10" t="s">
        <v>617</v>
      </c>
      <c r="D81" s="4" t="s">
        <v>5</v>
      </c>
      <c r="E81" s="16" t="s">
        <v>623</v>
      </c>
      <c r="F81" s="4" t="s">
        <v>210</v>
      </c>
      <c r="G81" s="2" t="s">
        <v>351</v>
      </c>
    </row>
    <row r="82" spans="1:7" s="11" customFormat="1" x14ac:dyDescent="0.25">
      <c r="A82" s="16" t="s">
        <v>70</v>
      </c>
      <c r="B82" s="4"/>
      <c r="D82" s="4" t="s">
        <v>17</v>
      </c>
      <c r="E82" s="4"/>
      <c r="F82" s="2"/>
      <c r="G82" s="4"/>
    </row>
    <row r="83" spans="1:7" s="11" customFormat="1" x14ac:dyDescent="0.25">
      <c r="A83" s="16" t="s">
        <v>612</v>
      </c>
      <c r="B83" s="2">
        <f>SUM(B81:B82)</f>
        <v>300</v>
      </c>
      <c r="D83" s="4" t="s">
        <v>76</v>
      </c>
      <c r="E83" s="16" t="s">
        <v>623</v>
      </c>
      <c r="F83" s="2"/>
      <c r="G83" s="4"/>
    </row>
    <row r="84" spans="1:7" s="11" customFormat="1" x14ac:dyDescent="0.25">
      <c r="A84" s="16" t="s">
        <v>70</v>
      </c>
      <c r="B84" s="4"/>
      <c r="D84" s="4" t="s">
        <v>17</v>
      </c>
      <c r="E84" s="4"/>
      <c r="F84" s="2"/>
      <c r="G84" s="4"/>
    </row>
    <row r="85" spans="1:7" s="11" customFormat="1" ht="45" x14ac:dyDescent="0.25">
      <c r="A85" s="16" t="s">
        <v>614</v>
      </c>
      <c r="B85" s="4">
        <v>1000</v>
      </c>
      <c r="C85" s="10" t="s">
        <v>621</v>
      </c>
      <c r="D85" s="4" t="s">
        <v>5</v>
      </c>
      <c r="E85" s="16" t="s">
        <v>615</v>
      </c>
      <c r="F85" s="4" t="s">
        <v>210</v>
      </c>
      <c r="G85" s="2" t="s">
        <v>351</v>
      </c>
    </row>
    <row r="86" spans="1:7" s="11" customFormat="1" x14ac:dyDescent="0.25">
      <c r="A86" s="16" t="s">
        <v>70</v>
      </c>
      <c r="B86" s="4"/>
      <c r="D86" s="4" t="s">
        <v>17</v>
      </c>
      <c r="E86" s="4"/>
      <c r="F86" s="2"/>
      <c r="G86" s="4"/>
    </row>
    <row r="87" spans="1:7" s="11" customFormat="1" x14ac:dyDescent="0.25">
      <c r="A87" s="16" t="s">
        <v>616</v>
      </c>
      <c r="B87" s="2">
        <f>SUM(B85:B86)</f>
        <v>1000</v>
      </c>
      <c r="D87" s="4" t="s">
        <v>76</v>
      </c>
      <c r="E87" s="16" t="s">
        <v>615</v>
      </c>
      <c r="F87" s="2"/>
      <c r="G87" s="4"/>
    </row>
    <row r="88" spans="1:7" s="11" customFormat="1" x14ac:dyDescent="0.25">
      <c r="A88" s="4" t="s">
        <v>70</v>
      </c>
      <c r="B88" s="4"/>
      <c r="D88" s="4" t="s">
        <v>17</v>
      </c>
      <c r="E88" s="4"/>
      <c r="F88" s="2"/>
      <c r="G88" s="4"/>
    </row>
    <row r="89" spans="1:7" s="11" customFormat="1" x14ac:dyDescent="0.25">
      <c r="A89" s="4" t="s">
        <v>70</v>
      </c>
      <c r="B89" s="2">
        <v>500</v>
      </c>
      <c r="C89" s="19" t="s">
        <v>632</v>
      </c>
      <c r="D89" s="4" t="s">
        <v>17</v>
      </c>
      <c r="E89" s="13" t="s">
        <v>636</v>
      </c>
      <c r="F89" s="4" t="s">
        <v>210</v>
      </c>
      <c r="G89" s="2" t="s">
        <v>351</v>
      </c>
    </row>
    <row r="90" spans="1:7" s="11" customFormat="1" x14ac:dyDescent="0.25">
      <c r="A90" s="4" t="s">
        <v>70</v>
      </c>
      <c r="B90" s="2">
        <v>100</v>
      </c>
      <c r="C90" s="19" t="s">
        <v>634</v>
      </c>
      <c r="D90" s="4" t="s">
        <v>17</v>
      </c>
      <c r="E90" s="13" t="s">
        <v>636</v>
      </c>
      <c r="F90" s="4" t="s">
        <v>210</v>
      </c>
      <c r="G90" s="2" t="s">
        <v>351</v>
      </c>
    </row>
    <row r="91" spans="1:7" s="11" customFormat="1" x14ac:dyDescent="0.25">
      <c r="A91" s="4" t="s">
        <v>70</v>
      </c>
      <c r="B91" s="2">
        <v>250</v>
      </c>
      <c r="C91" s="19" t="s">
        <v>633</v>
      </c>
      <c r="D91" s="4" t="s">
        <v>17</v>
      </c>
      <c r="E91" s="13" t="s">
        <v>636</v>
      </c>
      <c r="F91" s="4" t="s">
        <v>210</v>
      </c>
      <c r="G91" s="2" t="s">
        <v>351</v>
      </c>
    </row>
    <row r="92" spans="1:7" s="11" customFormat="1" x14ac:dyDescent="0.25">
      <c r="A92" s="4" t="s">
        <v>70</v>
      </c>
      <c r="B92" s="2">
        <f>SUM(B89:B91)</f>
        <v>850</v>
      </c>
      <c r="C92" s="17" t="s">
        <v>635</v>
      </c>
      <c r="D92" s="4" t="s">
        <v>17</v>
      </c>
      <c r="E92" s="13" t="s">
        <v>636</v>
      </c>
      <c r="F92" s="2"/>
      <c r="G92" s="4"/>
    </row>
    <row r="93" spans="1:7" s="11" customFormat="1" x14ac:dyDescent="0.25">
      <c r="A93" s="4" t="s">
        <v>70</v>
      </c>
      <c r="B93" s="2"/>
      <c r="D93" s="4" t="s">
        <v>17</v>
      </c>
      <c r="E93" s="4"/>
      <c r="F93" s="2"/>
      <c r="G93" s="4"/>
    </row>
    <row r="94" spans="1:7" s="11" customFormat="1" x14ac:dyDescent="0.25">
      <c r="A94" s="4" t="s">
        <v>70</v>
      </c>
      <c r="B94" s="2">
        <v>12.5</v>
      </c>
      <c r="C94" s="19" t="s">
        <v>637</v>
      </c>
      <c r="D94" s="4" t="s">
        <v>17</v>
      </c>
      <c r="E94" s="13" t="s">
        <v>639</v>
      </c>
      <c r="F94" s="4" t="s">
        <v>210</v>
      </c>
      <c r="G94" s="2" t="s">
        <v>351</v>
      </c>
    </row>
    <row r="95" spans="1:7" s="11" customFormat="1" x14ac:dyDescent="0.25">
      <c r="A95" s="4" t="s">
        <v>70</v>
      </c>
      <c r="B95" s="2">
        <v>162.5</v>
      </c>
      <c r="C95" s="19" t="s">
        <v>638</v>
      </c>
      <c r="D95" s="4" t="s">
        <v>17</v>
      </c>
      <c r="E95" s="13" t="s">
        <v>639</v>
      </c>
      <c r="F95" s="4" t="s">
        <v>210</v>
      </c>
      <c r="G95" s="2" t="s">
        <v>351</v>
      </c>
    </row>
    <row r="96" spans="1:7" s="11" customFormat="1" x14ac:dyDescent="0.25">
      <c r="A96" s="4" t="s">
        <v>70</v>
      </c>
      <c r="B96" s="2"/>
      <c r="D96" s="4" t="s">
        <v>17</v>
      </c>
      <c r="E96" s="4"/>
      <c r="F96" s="2"/>
      <c r="G96" s="4"/>
    </row>
    <row r="97" spans="1:7" s="11" customFormat="1" x14ac:dyDescent="0.25">
      <c r="A97" s="4" t="s">
        <v>70</v>
      </c>
      <c r="B97" s="2"/>
      <c r="D97" s="4" t="s">
        <v>17</v>
      </c>
      <c r="E97" s="4"/>
      <c r="F97" s="2"/>
      <c r="G97" s="4"/>
    </row>
    <row r="98" spans="1:7" s="11" customFormat="1" x14ac:dyDescent="0.25">
      <c r="A98" s="4" t="s">
        <v>70</v>
      </c>
      <c r="B98" s="2"/>
      <c r="D98" s="4" t="s">
        <v>17</v>
      </c>
      <c r="E98" s="4"/>
      <c r="F98" s="2"/>
      <c r="G98" s="4"/>
    </row>
    <row r="99" spans="1:7" s="11" customFormat="1" x14ac:dyDescent="0.25">
      <c r="A99" s="4" t="s">
        <v>70</v>
      </c>
      <c r="B99" s="2">
        <f>SUM(B94:B98)</f>
        <v>175</v>
      </c>
      <c r="C99" s="17" t="s">
        <v>640</v>
      </c>
      <c r="D99" s="4" t="s">
        <v>17</v>
      </c>
      <c r="E99" s="13" t="s">
        <v>639</v>
      </c>
      <c r="F99" s="2"/>
      <c r="G99" s="4"/>
    </row>
    <row r="100" spans="1:7" s="11" customFormat="1" x14ac:dyDescent="0.25">
      <c r="A100" s="2" t="s">
        <v>70</v>
      </c>
      <c r="B100" s="2"/>
      <c r="D100" s="4" t="s">
        <v>17</v>
      </c>
      <c r="E100" s="4"/>
      <c r="F100" s="2"/>
      <c r="G100" s="4"/>
    </row>
    <row r="101" spans="1:7" s="11" customFormat="1" x14ac:dyDescent="0.25">
      <c r="A101" s="4" t="s">
        <v>70</v>
      </c>
      <c r="B101" s="4"/>
      <c r="D101" s="4" t="s">
        <v>17</v>
      </c>
      <c r="E101" s="4"/>
      <c r="F101" s="2"/>
      <c r="G101" s="4"/>
    </row>
    <row r="102" spans="1:7" s="11" customFormat="1" x14ac:dyDescent="0.25">
      <c r="A102" s="4" t="s">
        <v>70</v>
      </c>
      <c r="B102" s="4"/>
      <c r="D102" s="4" t="s">
        <v>17</v>
      </c>
      <c r="E102" s="4"/>
      <c r="F102" s="2"/>
      <c r="G102" s="4"/>
    </row>
    <row r="103" spans="1:7" x14ac:dyDescent="0.25">
      <c r="A103" s="4" t="s">
        <v>352</v>
      </c>
      <c r="B103" s="4">
        <f>B71+B67+B63+B53+B75+B79+B83+B87</f>
        <v>2861</v>
      </c>
      <c r="D103" s="4" t="s">
        <v>13</v>
      </c>
      <c r="E103" s="4"/>
      <c r="F103" s="4" t="s">
        <v>210</v>
      </c>
      <c r="G103" s="4"/>
    </row>
    <row r="104" spans="1:7" x14ac:dyDescent="0.25">
      <c r="A104" s="4" t="s">
        <v>353</v>
      </c>
      <c r="B104" s="4">
        <f>B38+B33+B27+B14+B42</f>
        <v>4294.8999999999996</v>
      </c>
      <c r="D104" s="4" t="s">
        <v>13</v>
      </c>
      <c r="E104" s="4"/>
      <c r="F104" s="4" t="s">
        <v>211</v>
      </c>
      <c r="G104" s="4"/>
    </row>
    <row r="105" spans="1:7" x14ac:dyDescent="0.25">
      <c r="A105" s="4" t="s">
        <v>73</v>
      </c>
      <c r="B105" s="4">
        <f>B104+B103</f>
        <v>7155.9</v>
      </c>
      <c r="C105" s="4"/>
      <c r="D105" s="4" t="s">
        <v>74</v>
      </c>
      <c r="E105" s="4"/>
      <c r="F105" s="4"/>
      <c r="G105" s="2" t="s">
        <v>351</v>
      </c>
    </row>
    <row r="106" spans="1:7" x14ac:dyDescent="0.25">
      <c r="A106" s="4" t="s">
        <v>70</v>
      </c>
      <c r="B106" s="4"/>
      <c r="C106" s="4"/>
      <c r="D106" s="4" t="s">
        <v>17</v>
      </c>
      <c r="E106" s="4"/>
      <c r="F106" s="4"/>
      <c r="G106" s="4"/>
    </row>
    <row r="107" spans="1:7" x14ac:dyDescent="0.25">
      <c r="A107" s="4" t="s">
        <v>23</v>
      </c>
      <c r="B107" s="4">
        <v>6332</v>
      </c>
      <c r="C107" t="s">
        <v>291</v>
      </c>
      <c r="D107" s="4" t="s">
        <v>5</v>
      </c>
      <c r="E107" s="4" t="s">
        <v>22</v>
      </c>
      <c r="F107" s="2" t="s">
        <v>354</v>
      </c>
      <c r="G107" s="2" t="s">
        <v>355</v>
      </c>
    </row>
    <row r="108" spans="1:7" x14ac:dyDescent="0.25">
      <c r="A108" s="4" t="s">
        <v>24</v>
      </c>
      <c r="B108" s="4">
        <v>6998</v>
      </c>
      <c r="C108" t="s">
        <v>292</v>
      </c>
      <c r="D108" s="4" t="s">
        <v>5</v>
      </c>
      <c r="E108" s="4" t="s">
        <v>22</v>
      </c>
      <c r="F108" s="4" t="s">
        <v>356</v>
      </c>
      <c r="G108" s="2" t="s">
        <v>355</v>
      </c>
    </row>
    <row r="109" spans="1:7" x14ac:dyDescent="0.25">
      <c r="A109" s="4" t="s">
        <v>25</v>
      </c>
      <c r="B109" s="4">
        <f>SUM(B107:B108)</f>
        <v>13330</v>
      </c>
      <c r="C109" s="4"/>
      <c r="D109" s="4" t="s">
        <v>76</v>
      </c>
      <c r="E109" s="4" t="s">
        <v>22</v>
      </c>
      <c r="F109" s="2"/>
      <c r="G109" s="2"/>
    </row>
    <row r="110" spans="1:7" x14ac:dyDescent="0.25">
      <c r="A110" s="4" t="s">
        <v>70</v>
      </c>
      <c r="B110" s="4"/>
      <c r="C110" s="4"/>
      <c r="D110" s="4" t="s">
        <v>17</v>
      </c>
      <c r="E110" s="4"/>
      <c r="F110" s="4"/>
      <c r="G110" s="4"/>
    </row>
    <row r="111" spans="1:7" x14ac:dyDescent="0.25">
      <c r="A111" s="4" t="s">
        <v>46</v>
      </c>
      <c r="B111" s="4">
        <v>2957</v>
      </c>
      <c r="C111" t="s">
        <v>285</v>
      </c>
      <c r="D111" s="4" t="s">
        <v>5</v>
      </c>
      <c r="E111" s="4" t="s">
        <v>49</v>
      </c>
      <c r="F111" s="2" t="s">
        <v>354</v>
      </c>
      <c r="G111" s="2" t="s">
        <v>355</v>
      </c>
    </row>
    <row r="112" spans="1:7" x14ac:dyDescent="0.25">
      <c r="A112" s="4" t="s">
        <v>47</v>
      </c>
      <c r="B112" s="4">
        <v>5005</v>
      </c>
      <c r="C112" t="s">
        <v>286</v>
      </c>
      <c r="D112" s="4" t="s">
        <v>5</v>
      </c>
      <c r="E112" s="4" t="s">
        <v>49</v>
      </c>
      <c r="F112" s="4" t="s">
        <v>356</v>
      </c>
      <c r="G112" s="2" t="s">
        <v>355</v>
      </c>
    </row>
    <row r="113" spans="1:7" x14ac:dyDescent="0.25">
      <c r="A113" s="4" t="s">
        <v>48</v>
      </c>
      <c r="B113" s="4">
        <f>B111+B112</f>
        <v>7962</v>
      </c>
      <c r="C113" s="4"/>
      <c r="D113" s="4" t="s">
        <v>76</v>
      </c>
      <c r="E113" s="4" t="s">
        <v>49</v>
      </c>
      <c r="F113" s="4"/>
      <c r="G113" s="4"/>
    </row>
    <row r="114" spans="1:7" x14ac:dyDescent="0.25">
      <c r="A114" s="4" t="s">
        <v>70</v>
      </c>
      <c r="B114" s="4"/>
      <c r="C114" s="4"/>
      <c r="D114" s="4" t="s">
        <v>17</v>
      </c>
      <c r="E114" s="4"/>
      <c r="F114" s="4"/>
      <c r="G114" s="4"/>
    </row>
    <row r="115" spans="1:7" x14ac:dyDescent="0.25">
      <c r="A115" s="4" t="s">
        <v>51</v>
      </c>
      <c r="B115" s="4">
        <v>1610</v>
      </c>
      <c r="C115" t="s">
        <v>288</v>
      </c>
      <c r="D115" s="4" t="s">
        <v>5</v>
      </c>
      <c r="E115" s="4" t="s">
        <v>50</v>
      </c>
      <c r="F115" s="2" t="s">
        <v>354</v>
      </c>
      <c r="G115" s="2" t="s">
        <v>355</v>
      </c>
    </row>
    <row r="116" spans="1:7" x14ac:dyDescent="0.25">
      <c r="A116" s="4" t="s">
        <v>52</v>
      </c>
      <c r="B116" s="4">
        <v>2428</v>
      </c>
      <c r="C116" t="s">
        <v>287</v>
      </c>
      <c r="D116" s="4" t="s">
        <v>5</v>
      </c>
      <c r="E116" s="4" t="s">
        <v>50</v>
      </c>
      <c r="F116" s="4" t="s">
        <v>356</v>
      </c>
      <c r="G116" s="2" t="s">
        <v>355</v>
      </c>
    </row>
    <row r="117" spans="1:7" x14ac:dyDescent="0.25">
      <c r="A117" s="4" t="s">
        <v>53</v>
      </c>
      <c r="B117" s="4">
        <f>B116+B115</f>
        <v>4038</v>
      </c>
      <c r="D117" s="4" t="s">
        <v>76</v>
      </c>
      <c r="E117" s="4" t="s">
        <v>50</v>
      </c>
      <c r="F117" s="4"/>
      <c r="G117" s="4"/>
    </row>
    <row r="118" spans="1:7" x14ac:dyDescent="0.25">
      <c r="A118" s="4" t="s">
        <v>70</v>
      </c>
      <c r="B118" s="4"/>
      <c r="D118" s="4" t="s">
        <v>17</v>
      </c>
      <c r="E118" s="4"/>
      <c r="F118" s="4"/>
      <c r="G118" s="4"/>
    </row>
    <row r="119" spans="1:7" x14ac:dyDescent="0.25">
      <c r="A119" s="2" t="s">
        <v>77</v>
      </c>
      <c r="B119" s="4">
        <f>B108+B112+B116</f>
        <v>14431</v>
      </c>
      <c r="D119" s="2" t="s">
        <v>13</v>
      </c>
      <c r="E119" s="4"/>
      <c r="F119" s="4" t="s">
        <v>356</v>
      </c>
      <c r="G119" s="4"/>
    </row>
    <row r="120" spans="1:7" x14ac:dyDescent="0.25">
      <c r="A120" s="2" t="s">
        <v>78</v>
      </c>
      <c r="B120" s="4">
        <f>B107+B111+B115</f>
        <v>10899</v>
      </c>
      <c r="D120" s="2" t="s">
        <v>13</v>
      </c>
      <c r="E120" s="4"/>
      <c r="F120" s="2" t="s">
        <v>354</v>
      </c>
      <c r="G120" s="4"/>
    </row>
    <row r="121" spans="1:7" x14ac:dyDescent="0.25">
      <c r="A121" s="2" t="s">
        <v>75</v>
      </c>
      <c r="B121" s="4">
        <f>SUM(B119:B120)</f>
        <v>25330</v>
      </c>
      <c r="D121" s="2" t="s">
        <v>74</v>
      </c>
      <c r="E121" s="4"/>
      <c r="F121" s="4"/>
      <c r="G121" s="2" t="s">
        <v>355</v>
      </c>
    </row>
    <row r="122" spans="1:7" x14ac:dyDescent="0.25">
      <c r="A122" s="4" t="s">
        <v>70</v>
      </c>
      <c r="B122" s="4"/>
      <c r="D122" s="4" t="s">
        <v>17</v>
      </c>
      <c r="E122" s="4"/>
      <c r="F122" s="4"/>
    </row>
    <row r="123" spans="1:7" x14ac:dyDescent="0.25">
      <c r="A123" s="4" t="s">
        <v>79</v>
      </c>
      <c r="B123" s="4">
        <f>regional_profile!B9</f>
        <v>19708.580000000002</v>
      </c>
      <c r="C123" t="s">
        <v>283</v>
      </c>
      <c r="D123" s="4" t="s">
        <v>5</v>
      </c>
    </row>
    <row r="124" spans="1:7" x14ac:dyDescent="0.25">
      <c r="A124" s="4" t="s">
        <v>80</v>
      </c>
      <c r="B124" s="4">
        <f>regional_profile!B10</f>
        <v>15109.86</v>
      </c>
      <c r="C124" t="s">
        <v>284</v>
      </c>
      <c r="D124" s="4" t="s">
        <v>5</v>
      </c>
    </row>
    <row r="125" spans="1:7" x14ac:dyDescent="0.25">
      <c r="A125" s="4" t="s">
        <v>6</v>
      </c>
      <c r="B125" s="4">
        <f>B124+B123</f>
        <v>34818.44</v>
      </c>
      <c r="C125" t="s">
        <v>282</v>
      </c>
      <c r="D125" s="4" t="s">
        <v>5</v>
      </c>
    </row>
    <row r="126" spans="1:7" x14ac:dyDescent="0.25">
      <c r="A126" s="4" t="s">
        <v>70</v>
      </c>
      <c r="B126" s="4"/>
      <c r="D126" s="4" t="s">
        <v>17</v>
      </c>
    </row>
    <row r="127" spans="1:7" x14ac:dyDescent="0.25">
      <c r="A127" s="4"/>
      <c r="D127" s="4"/>
    </row>
    <row r="128" spans="1:7" x14ac:dyDescent="0.25">
      <c r="A128" s="4"/>
      <c r="D128" s="4"/>
    </row>
    <row r="129" spans="1:4" x14ac:dyDescent="0.25">
      <c r="A129" s="4"/>
      <c r="D129" s="4"/>
    </row>
    <row r="130" spans="1:4" x14ac:dyDescent="0.25">
      <c r="A130" s="4"/>
      <c r="D130" s="4"/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</row>
    <row r="159" spans="1:4" x14ac:dyDescent="0.25">
      <c r="A159" s="4"/>
    </row>
    <row r="160" spans="1:4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9" sqref="C19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52" workbookViewId="0">
      <selection activeCell="B63" sqref="B63:F63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416</v>
      </c>
      <c r="B10" t="s">
        <v>419</v>
      </c>
      <c r="C10" t="s">
        <v>420</v>
      </c>
      <c r="D10" t="s">
        <v>421</v>
      </c>
      <c r="E10" t="s">
        <v>422</v>
      </c>
      <c r="F10" t="s">
        <v>413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417</v>
      </c>
      <c r="B23" t="s">
        <v>423</v>
      </c>
      <c r="C23" t="s">
        <v>424</v>
      </c>
      <c r="D23" t="s">
        <v>425</v>
      </c>
      <c r="E23" t="s">
        <v>426</v>
      </c>
      <c r="F23" t="s">
        <v>414</v>
      </c>
      <c r="G23" s="2" t="s">
        <v>5</v>
      </c>
      <c r="H23" s="4" t="s">
        <v>42</v>
      </c>
    </row>
    <row r="24" spans="1:8" x14ac:dyDescent="0.25">
      <c r="A24" s="4" t="s">
        <v>418</v>
      </c>
      <c r="B24" t="s">
        <v>427</v>
      </c>
      <c r="C24" t="s">
        <v>428</v>
      </c>
      <c r="D24" t="s">
        <v>429</v>
      </c>
      <c r="E24" t="s">
        <v>430</v>
      </c>
      <c r="F24" t="s">
        <v>415</v>
      </c>
      <c r="G24" s="2" t="s">
        <v>5</v>
      </c>
      <c r="H24" s="4" t="s">
        <v>42</v>
      </c>
    </row>
    <row r="25" spans="1:8" x14ac:dyDescent="0.25">
      <c r="A25" s="4" t="s">
        <v>452</v>
      </c>
      <c r="B25" t="s">
        <v>453</v>
      </c>
      <c r="C25" t="s">
        <v>454</v>
      </c>
      <c r="D25" t="s">
        <v>455</v>
      </c>
      <c r="E25" t="s">
        <v>456</v>
      </c>
      <c r="F25" t="s">
        <v>446</v>
      </c>
      <c r="G25" s="2" t="s">
        <v>5</v>
      </c>
      <c r="H25" s="4" t="s">
        <v>42</v>
      </c>
    </row>
    <row r="26" spans="1:8" x14ac:dyDescent="0.25">
      <c r="A26" s="4" t="s">
        <v>645</v>
      </c>
      <c r="B26" s="2" t="s">
        <v>541</v>
      </c>
      <c r="C26" s="2" t="s">
        <v>542</v>
      </c>
      <c r="D26" s="2" t="s">
        <v>543</v>
      </c>
      <c r="E26" s="2" t="s">
        <v>544</v>
      </c>
      <c r="F26" s="2" t="s">
        <v>536</v>
      </c>
      <c r="G26" s="2" t="s">
        <v>5</v>
      </c>
      <c r="H26" s="4" t="s">
        <v>42</v>
      </c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476</v>
      </c>
      <c r="B30" s="4" t="s">
        <v>493</v>
      </c>
      <c r="C30" s="4" t="s">
        <v>494</v>
      </c>
      <c r="D30" s="4" t="s">
        <v>495</v>
      </c>
      <c r="E30" s="4" t="s">
        <v>496</v>
      </c>
      <c r="F30" s="4" t="s">
        <v>484</v>
      </c>
      <c r="G30" s="2" t="s">
        <v>5</v>
      </c>
      <c r="H30" s="4" t="s">
        <v>479</v>
      </c>
    </row>
    <row r="31" spans="1:8" x14ac:dyDescent="0.25">
      <c r="A31" s="2" t="s">
        <v>477</v>
      </c>
      <c r="B31" s="4" t="s">
        <v>497</v>
      </c>
      <c r="C31" s="4" t="s">
        <v>498</v>
      </c>
      <c r="D31" s="4" t="s">
        <v>499</v>
      </c>
      <c r="E31" s="4" t="s">
        <v>500</v>
      </c>
      <c r="F31" s="4" t="s">
        <v>485</v>
      </c>
      <c r="G31" s="2" t="s">
        <v>5</v>
      </c>
      <c r="H31" s="4" t="s">
        <v>479</v>
      </c>
    </row>
    <row r="32" spans="1:8" x14ac:dyDescent="0.25">
      <c r="A32" s="4" t="s">
        <v>527</v>
      </c>
      <c r="B32" s="2" t="s">
        <v>545</v>
      </c>
      <c r="C32" s="2" t="s">
        <v>546</v>
      </c>
      <c r="D32" s="2" t="s">
        <v>547</v>
      </c>
      <c r="E32" s="2" t="s">
        <v>548</v>
      </c>
      <c r="F32" s="2" t="s">
        <v>537</v>
      </c>
      <c r="G32" s="2" t="s">
        <v>5</v>
      </c>
      <c r="H32" s="4" t="s">
        <v>479</v>
      </c>
    </row>
    <row r="33" spans="1:8" x14ac:dyDescent="0.25">
      <c r="A33" s="4" t="s">
        <v>70</v>
      </c>
      <c r="G33" s="2" t="s">
        <v>17</v>
      </c>
    </row>
    <row r="34" spans="1:8" x14ac:dyDescent="0.25">
      <c r="A34" t="s">
        <v>478</v>
      </c>
      <c r="G34" s="2" t="s">
        <v>76</v>
      </c>
      <c r="H34" s="4" t="s">
        <v>479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464</v>
      </c>
      <c r="B36" t="s">
        <v>501</v>
      </c>
      <c r="C36" t="s">
        <v>502</v>
      </c>
      <c r="D36" t="s">
        <v>503</v>
      </c>
      <c r="E36" t="s">
        <v>504</v>
      </c>
      <c r="F36" t="s">
        <v>466</v>
      </c>
      <c r="G36" s="2" t="s">
        <v>5</v>
      </c>
      <c r="H36" s="4" t="s">
        <v>483</v>
      </c>
    </row>
    <row r="37" spans="1:8" x14ac:dyDescent="0.25">
      <c r="A37" s="2" t="s">
        <v>528</v>
      </c>
      <c r="B37" s="7" t="s">
        <v>549</v>
      </c>
      <c r="C37" s="7" t="s">
        <v>550</v>
      </c>
      <c r="D37" s="7" t="s">
        <v>551</v>
      </c>
      <c r="E37" s="7" t="s">
        <v>552</v>
      </c>
      <c r="F37" s="7" t="s">
        <v>538</v>
      </c>
      <c r="G37" s="2" t="s">
        <v>5</v>
      </c>
      <c r="H37" s="4" t="s">
        <v>483</v>
      </c>
    </row>
    <row r="38" spans="1:8" x14ac:dyDescent="0.25">
      <c r="A38" s="2" t="s">
        <v>594</v>
      </c>
      <c r="B38" s="9" t="s">
        <v>598</v>
      </c>
      <c r="C38" s="9" t="s">
        <v>599</v>
      </c>
      <c r="D38" s="9" t="s">
        <v>600</v>
      </c>
      <c r="E38" s="9" t="s">
        <v>601</v>
      </c>
      <c r="F38" s="9" t="s">
        <v>597</v>
      </c>
      <c r="G38" s="2" t="s">
        <v>5</v>
      </c>
      <c r="H38" s="4" t="s">
        <v>483</v>
      </c>
    </row>
    <row r="39" spans="1:8" x14ac:dyDescent="0.25">
      <c r="A39" s="4" t="s">
        <v>465</v>
      </c>
      <c r="G39" s="2" t="s">
        <v>76</v>
      </c>
      <c r="H39" s="4" t="s">
        <v>483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518</v>
      </c>
      <c r="B41" s="7" t="s">
        <v>553</v>
      </c>
      <c r="C41" s="7" t="s">
        <v>554</v>
      </c>
      <c r="D41" s="7" t="s">
        <v>555</v>
      </c>
      <c r="E41" s="7" t="s">
        <v>556</v>
      </c>
      <c r="F41" s="7" t="s">
        <v>522</v>
      </c>
      <c r="G41" s="2" t="s">
        <v>5</v>
      </c>
      <c r="H41" s="4" t="s">
        <v>524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523</v>
      </c>
      <c r="G43" s="2" t="s">
        <v>76</v>
      </c>
      <c r="H43" s="4" t="s">
        <v>524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342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441</v>
      </c>
      <c r="B49" t="s">
        <v>437</v>
      </c>
      <c r="C49" t="s">
        <v>438</v>
      </c>
      <c r="D49" t="s">
        <v>439</v>
      </c>
      <c r="E49" t="s">
        <v>440</v>
      </c>
      <c r="F49" t="s">
        <v>436</v>
      </c>
      <c r="G49" t="s">
        <v>5</v>
      </c>
      <c r="H49" t="s">
        <v>43</v>
      </c>
    </row>
    <row r="50" spans="1:8" x14ac:dyDescent="0.25">
      <c r="A50" t="s">
        <v>341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367</v>
      </c>
      <c r="B58" t="s">
        <v>381</v>
      </c>
      <c r="C58" t="s">
        <v>382</v>
      </c>
      <c r="D58" t="s">
        <v>383</v>
      </c>
      <c r="E58" t="s">
        <v>384</v>
      </c>
      <c r="F58" t="s">
        <v>368</v>
      </c>
      <c r="G58" t="s">
        <v>5</v>
      </c>
      <c r="H58" s="4" t="s">
        <v>380</v>
      </c>
    </row>
    <row r="59" spans="1:8" x14ac:dyDescent="0.25">
      <c r="A59" s="4" t="s">
        <v>371</v>
      </c>
      <c r="B59" t="s">
        <v>385</v>
      </c>
      <c r="C59" t="s">
        <v>386</v>
      </c>
      <c r="D59" t="s">
        <v>387</v>
      </c>
      <c r="E59" t="s">
        <v>388</v>
      </c>
      <c r="F59" t="s">
        <v>372</v>
      </c>
      <c r="G59" t="s">
        <v>5</v>
      </c>
      <c r="H59" s="4" t="s">
        <v>380</v>
      </c>
    </row>
    <row r="60" spans="1:8" x14ac:dyDescent="0.25">
      <c r="A60" s="4" t="s">
        <v>375</v>
      </c>
      <c r="B60" t="s">
        <v>389</v>
      </c>
      <c r="C60" t="s">
        <v>390</v>
      </c>
      <c r="D60" t="s">
        <v>391</v>
      </c>
      <c r="E60" t="s">
        <v>392</v>
      </c>
      <c r="F60" t="s">
        <v>376</v>
      </c>
      <c r="G60" t="s">
        <v>5</v>
      </c>
      <c r="H60" s="4" t="s">
        <v>380</v>
      </c>
    </row>
    <row r="61" spans="1:8" x14ac:dyDescent="0.25">
      <c r="A61" s="4" t="s">
        <v>448</v>
      </c>
      <c r="B61" t="s">
        <v>457</v>
      </c>
      <c r="C61" t="s">
        <v>458</v>
      </c>
      <c r="D61" t="s">
        <v>459</v>
      </c>
      <c r="E61" t="s">
        <v>460</v>
      </c>
      <c r="F61" t="s">
        <v>449</v>
      </c>
      <c r="G61" t="s">
        <v>5</v>
      </c>
      <c r="H61" s="4" t="s">
        <v>380</v>
      </c>
    </row>
    <row r="62" spans="1:8" x14ac:dyDescent="0.25">
      <c r="A62" s="11" t="s">
        <v>604</v>
      </c>
      <c r="B62" s="10" t="s">
        <v>608</v>
      </c>
      <c r="C62" s="10" t="s">
        <v>609</v>
      </c>
      <c r="D62" s="10" t="s">
        <v>610</v>
      </c>
      <c r="E62" s="10" t="s">
        <v>611</v>
      </c>
      <c r="F62" s="10" t="s">
        <v>607</v>
      </c>
      <c r="G62" s="11" t="s">
        <v>5</v>
      </c>
      <c r="H62" s="4" t="s">
        <v>380</v>
      </c>
    </row>
    <row r="63" spans="1:8" x14ac:dyDescent="0.25">
      <c r="A63" s="11" t="s">
        <v>641</v>
      </c>
      <c r="B63" s="10" t="s">
        <v>646</v>
      </c>
      <c r="C63" s="10" t="s">
        <v>647</v>
      </c>
      <c r="D63" s="10" t="s">
        <v>648</v>
      </c>
      <c r="E63" s="10" t="s">
        <v>649</v>
      </c>
      <c r="F63" s="10" t="s">
        <v>650</v>
      </c>
      <c r="G63" s="2" t="s">
        <v>17</v>
      </c>
      <c r="H63" s="4" t="s">
        <v>380</v>
      </c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379</v>
      </c>
      <c r="B66" s="2"/>
      <c r="C66" s="4"/>
      <c r="D66" s="4"/>
      <c r="E66" s="4"/>
      <c r="F66" s="4"/>
      <c r="G66" t="s">
        <v>76</v>
      </c>
      <c r="H66" s="4" t="s">
        <v>380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469</v>
      </c>
      <c r="B68" s="4" t="s">
        <v>505</v>
      </c>
      <c r="C68" s="4" t="s">
        <v>506</v>
      </c>
      <c r="D68" s="4" t="s">
        <v>507</v>
      </c>
      <c r="E68" s="4" t="s">
        <v>508</v>
      </c>
      <c r="F68" s="4" t="s">
        <v>472</v>
      </c>
      <c r="G68" t="s">
        <v>5</v>
      </c>
      <c r="H68" s="4" t="s">
        <v>471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470</v>
      </c>
      <c r="B70" s="4"/>
      <c r="C70" s="4"/>
      <c r="D70" s="4"/>
      <c r="E70" s="4"/>
      <c r="F70" s="4"/>
      <c r="G70" t="s">
        <v>76</v>
      </c>
      <c r="H70" s="4" t="s">
        <v>471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480</v>
      </c>
      <c r="B72" s="4" t="s">
        <v>509</v>
      </c>
      <c r="C72" s="4" t="s">
        <v>510</v>
      </c>
      <c r="D72" s="4" t="s">
        <v>511</v>
      </c>
      <c r="E72" s="4" t="s">
        <v>512</v>
      </c>
      <c r="F72" s="4" t="s">
        <v>486</v>
      </c>
      <c r="G72" t="s">
        <v>5</v>
      </c>
      <c r="H72" s="4" t="s">
        <v>482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481</v>
      </c>
      <c r="B74" s="4"/>
      <c r="C74" s="4"/>
      <c r="D74" s="4"/>
      <c r="E74" s="4"/>
      <c r="F74" s="4"/>
      <c r="G74" t="s">
        <v>76</v>
      </c>
      <c r="H74" s="4" t="s">
        <v>482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529</v>
      </c>
      <c r="B76" s="2" t="s">
        <v>557</v>
      </c>
      <c r="C76" s="2" t="s">
        <v>558</v>
      </c>
      <c r="D76" s="2" t="s">
        <v>559</v>
      </c>
      <c r="E76" s="2" t="s">
        <v>560</v>
      </c>
      <c r="F76" s="2" t="s">
        <v>539</v>
      </c>
      <c r="G76" t="s">
        <v>5</v>
      </c>
      <c r="H76" s="2" t="s">
        <v>531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530</v>
      </c>
      <c r="B78" s="4"/>
      <c r="C78" s="4"/>
      <c r="D78" s="4"/>
      <c r="E78" s="4"/>
      <c r="F78" s="4"/>
      <c r="G78" t="s">
        <v>76</v>
      </c>
      <c r="H78" s="2" t="s">
        <v>531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532</v>
      </c>
      <c r="B80" s="2" t="s">
        <v>561</v>
      </c>
      <c r="C80" s="2" t="s">
        <v>562</v>
      </c>
      <c r="D80" s="2" t="s">
        <v>563</v>
      </c>
      <c r="E80" s="2" t="s">
        <v>564</v>
      </c>
      <c r="F80" s="2" t="s">
        <v>540</v>
      </c>
      <c r="G80" t="s">
        <v>5</v>
      </c>
      <c r="H80" s="2" t="s">
        <v>534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533</v>
      </c>
      <c r="B82" s="4"/>
      <c r="C82" s="4"/>
      <c r="D82" s="4"/>
      <c r="E82" s="4"/>
      <c r="F82" s="4"/>
      <c r="G82" t="s">
        <v>76</v>
      </c>
      <c r="H82" s="2" t="s">
        <v>534</v>
      </c>
    </row>
    <row r="83" spans="1:8" s="11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11" customFormat="1" ht="30" x14ac:dyDescent="0.25">
      <c r="A84" s="16" t="s">
        <v>613</v>
      </c>
      <c r="B84" s="10" t="s">
        <v>624</v>
      </c>
      <c r="C84" s="10" t="s">
        <v>625</v>
      </c>
      <c r="D84" s="10" t="s">
        <v>626</v>
      </c>
      <c r="E84" s="10" t="s">
        <v>627</v>
      </c>
      <c r="F84" s="10" t="s">
        <v>619</v>
      </c>
      <c r="G84" s="11" t="s">
        <v>5</v>
      </c>
      <c r="H84" s="16" t="s">
        <v>623</v>
      </c>
    </row>
    <row r="85" spans="1:8" s="11" customFormat="1" x14ac:dyDescent="0.25">
      <c r="A85" s="16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11" customFormat="1" x14ac:dyDescent="0.25">
      <c r="A86" s="16" t="s">
        <v>612</v>
      </c>
      <c r="B86" s="4"/>
      <c r="C86" s="4"/>
      <c r="D86" s="4"/>
      <c r="E86" s="4"/>
      <c r="F86" s="4"/>
      <c r="G86" s="11" t="s">
        <v>76</v>
      </c>
      <c r="H86" s="16" t="s">
        <v>623</v>
      </c>
    </row>
    <row r="87" spans="1:8" s="11" customFormat="1" x14ac:dyDescent="0.25">
      <c r="A87" s="16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11" customFormat="1" ht="45" x14ac:dyDescent="0.25">
      <c r="A88" s="16" t="s">
        <v>614</v>
      </c>
      <c r="B88" s="10" t="s">
        <v>628</v>
      </c>
      <c r="C88" s="10" t="s">
        <v>629</v>
      </c>
      <c r="D88" s="10" t="s">
        <v>630</v>
      </c>
      <c r="E88" s="10" t="s">
        <v>631</v>
      </c>
      <c r="F88" s="10" t="s">
        <v>620</v>
      </c>
      <c r="G88" s="11" t="s">
        <v>5</v>
      </c>
      <c r="H88" s="16" t="s">
        <v>615</v>
      </c>
    </row>
    <row r="89" spans="1:8" s="11" customFormat="1" x14ac:dyDescent="0.25">
      <c r="A89" s="16" t="s">
        <v>70</v>
      </c>
      <c r="B89" s="4"/>
      <c r="C89" s="4"/>
      <c r="D89" s="4"/>
      <c r="E89" s="4"/>
      <c r="F89" s="4"/>
      <c r="G89" s="2" t="s">
        <v>17</v>
      </c>
      <c r="H89" s="7"/>
    </row>
    <row r="90" spans="1:8" s="11" customFormat="1" x14ac:dyDescent="0.25">
      <c r="A90" s="16" t="s">
        <v>616</v>
      </c>
      <c r="B90" s="4"/>
      <c r="C90" s="4"/>
      <c r="D90" s="4"/>
      <c r="E90" s="4"/>
      <c r="F90" s="4"/>
      <c r="G90" s="11" t="s">
        <v>76</v>
      </c>
      <c r="H90" s="16" t="s">
        <v>615</v>
      </c>
    </row>
    <row r="91" spans="1:8" x14ac:dyDescent="0.25">
      <c r="A91" s="4" t="s">
        <v>70</v>
      </c>
      <c r="B91" s="4"/>
      <c r="C91" s="4"/>
      <c r="D91" s="4"/>
      <c r="E91" s="4"/>
      <c r="F91" s="4"/>
      <c r="G91" s="2" t="s">
        <v>17</v>
      </c>
      <c r="H91" s="4"/>
    </row>
    <row r="92" spans="1:8" x14ac:dyDescent="0.25">
      <c r="A92" t="s">
        <v>83</v>
      </c>
      <c r="B92" t="s">
        <v>99</v>
      </c>
      <c r="C92" t="s">
        <v>100</v>
      </c>
      <c r="D92" t="s">
        <v>101</v>
      </c>
      <c r="E92" t="s">
        <v>102</v>
      </c>
      <c r="F92" t="s">
        <v>103</v>
      </c>
      <c r="G92" t="s">
        <v>5</v>
      </c>
    </row>
    <row r="93" spans="1:8" x14ac:dyDescent="0.25">
      <c r="A93" t="s">
        <v>84</v>
      </c>
      <c r="B93" t="s">
        <v>94</v>
      </c>
      <c r="C93" t="s">
        <v>95</v>
      </c>
      <c r="D93" t="s">
        <v>96</v>
      </c>
      <c r="E93" t="s">
        <v>97</v>
      </c>
      <c r="F93" t="s">
        <v>98</v>
      </c>
      <c r="G93" t="s">
        <v>5</v>
      </c>
    </row>
    <row r="94" spans="1:8" x14ac:dyDescent="0.25">
      <c r="A94" t="s">
        <v>85</v>
      </c>
      <c r="B94" t="s">
        <v>89</v>
      </c>
      <c r="C94" t="s">
        <v>90</v>
      </c>
      <c r="D94" t="s">
        <v>91</v>
      </c>
      <c r="E94" t="s">
        <v>92</v>
      </c>
      <c r="F94" t="s">
        <v>93</v>
      </c>
      <c r="G94" t="s">
        <v>5</v>
      </c>
    </row>
    <row r="95" spans="1:8" x14ac:dyDescent="0.25">
      <c r="A95" s="4" t="s">
        <v>70</v>
      </c>
      <c r="G95" s="2" t="s">
        <v>17</v>
      </c>
      <c r="H95" s="4"/>
    </row>
    <row r="96" spans="1:8" x14ac:dyDescent="0.25">
      <c r="A96" s="4" t="s">
        <v>70</v>
      </c>
      <c r="G96" s="2" t="s">
        <v>17</v>
      </c>
      <c r="H96" s="4"/>
    </row>
    <row r="97" spans="1:8" x14ac:dyDescent="0.25">
      <c r="A97" s="4" t="s">
        <v>70</v>
      </c>
      <c r="G97" s="2" t="s">
        <v>17</v>
      </c>
      <c r="H97" s="4"/>
    </row>
    <row r="98" spans="1:8" x14ac:dyDescent="0.25">
      <c r="A98" s="4" t="s">
        <v>70</v>
      </c>
      <c r="G98" s="2" t="s">
        <v>17</v>
      </c>
      <c r="H98" s="4"/>
    </row>
    <row r="99" spans="1:8" x14ac:dyDescent="0.25">
      <c r="A99" s="4" t="s">
        <v>70</v>
      </c>
      <c r="G99" s="2" t="s">
        <v>17</v>
      </c>
      <c r="H99" s="4"/>
    </row>
    <row r="100" spans="1:8" x14ac:dyDescent="0.25">
      <c r="A100" s="4" t="s">
        <v>70</v>
      </c>
      <c r="G100" s="2" t="s">
        <v>17</v>
      </c>
      <c r="H100" s="4"/>
    </row>
    <row r="101" spans="1:8" x14ac:dyDescent="0.25">
      <c r="A101" s="4" t="s">
        <v>70</v>
      </c>
      <c r="G101" s="2" t="s">
        <v>17</v>
      </c>
      <c r="H101" s="4"/>
    </row>
    <row r="102" spans="1:8" x14ac:dyDescent="0.25">
      <c r="A102" s="4" t="s">
        <v>70</v>
      </c>
      <c r="G102" s="2" t="s">
        <v>17</v>
      </c>
      <c r="H102" s="4"/>
    </row>
    <row r="103" spans="1:8" x14ac:dyDescent="0.25">
      <c r="A103" s="4" t="s">
        <v>70</v>
      </c>
      <c r="G103" s="2" t="s">
        <v>17</v>
      </c>
      <c r="H103" s="4"/>
    </row>
    <row r="104" spans="1:8" x14ac:dyDescent="0.25">
      <c r="A104" s="4" t="s">
        <v>70</v>
      </c>
      <c r="G104" s="2" t="s">
        <v>17</v>
      </c>
      <c r="H1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cr8</cp:lastModifiedBy>
  <dcterms:created xsi:type="dcterms:W3CDTF">2020-07-01T05:45:01Z</dcterms:created>
  <dcterms:modified xsi:type="dcterms:W3CDTF">2024-04-18T10:16:17Z</dcterms:modified>
</cp:coreProperties>
</file>