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BN3" i="2" l="1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" i="2"/>
  <c r="B2" i="2" s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" i="2"/>
  <c r="D2" i="2"/>
  <c r="BJ2" i="2"/>
  <c r="BM2" i="2"/>
  <c r="BZ2" i="2"/>
  <c r="CA2" i="2"/>
  <c r="CC2" i="2"/>
  <c r="BF75" i="2"/>
  <c r="BG75" i="2"/>
  <c r="BH75" i="2"/>
  <c r="BI75" i="2"/>
  <c r="BJ75" i="2"/>
  <c r="BK75" i="2"/>
  <c r="BL75" i="2"/>
  <c r="BM75" i="2"/>
  <c r="BO75" i="2"/>
  <c r="BP75" i="2"/>
  <c r="BQ75" i="2"/>
  <c r="BR75" i="2"/>
  <c r="BS75" i="2"/>
  <c r="BT75" i="2"/>
  <c r="BU75" i="2"/>
  <c r="BW75" i="2"/>
  <c r="BX75" i="2"/>
  <c r="BY75" i="2"/>
  <c r="BZ75" i="2"/>
  <c r="CA75" i="2"/>
  <c r="CB75" i="2"/>
  <c r="CC75" i="2"/>
  <c r="BF76" i="2"/>
  <c r="BG76" i="2"/>
  <c r="BH76" i="2"/>
  <c r="BI76" i="2"/>
  <c r="BJ76" i="2"/>
  <c r="BK76" i="2"/>
  <c r="BL76" i="2"/>
  <c r="BM76" i="2"/>
  <c r="BO76" i="2"/>
  <c r="BP76" i="2"/>
  <c r="BQ76" i="2"/>
  <c r="BR76" i="2"/>
  <c r="BS76" i="2"/>
  <c r="BT76" i="2"/>
  <c r="BU76" i="2"/>
  <c r="BW76" i="2"/>
  <c r="BX76" i="2"/>
  <c r="BY76" i="2"/>
  <c r="BZ76" i="2"/>
  <c r="CA76" i="2"/>
  <c r="CB76" i="2"/>
  <c r="CC76" i="2"/>
  <c r="BF77" i="2"/>
  <c r="BG77" i="2"/>
  <c r="BH77" i="2"/>
  <c r="BI77" i="2"/>
  <c r="BJ77" i="2"/>
  <c r="BK77" i="2"/>
  <c r="BL77" i="2"/>
  <c r="BM77" i="2"/>
  <c r="BO77" i="2"/>
  <c r="BP77" i="2"/>
  <c r="BQ77" i="2"/>
  <c r="BR77" i="2"/>
  <c r="BS77" i="2"/>
  <c r="BT77" i="2"/>
  <c r="BU77" i="2"/>
  <c r="BW77" i="2"/>
  <c r="BX77" i="2"/>
  <c r="BY77" i="2"/>
  <c r="BZ77" i="2"/>
  <c r="CA77" i="2"/>
  <c r="CB77" i="2"/>
  <c r="CC77" i="2"/>
  <c r="BF78" i="2"/>
  <c r="BG78" i="2"/>
  <c r="BH78" i="2"/>
  <c r="BI78" i="2"/>
  <c r="BJ78" i="2"/>
  <c r="BK78" i="2"/>
  <c r="BL78" i="2"/>
  <c r="BM78" i="2"/>
  <c r="BO78" i="2"/>
  <c r="BP78" i="2"/>
  <c r="BQ78" i="2"/>
  <c r="BR78" i="2"/>
  <c r="BS78" i="2"/>
  <c r="BT78" i="2"/>
  <c r="BU78" i="2"/>
  <c r="BW78" i="2"/>
  <c r="BX78" i="2"/>
  <c r="BY78" i="2"/>
  <c r="BZ78" i="2"/>
  <c r="CA78" i="2"/>
  <c r="CB78" i="2"/>
  <c r="CC78" i="2"/>
  <c r="BF79" i="2"/>
  <c r="BG79" i="2"/>
  <c r="BH79" i="2"/>
  <c r="BI79" i="2"/>
  <c r="BJ79" i="2"/>
  <c r="BK79" i="2"/>
  <c r="BL79" i="2"/>
  <c r="BM79" i="2"/>
  <c r="BO79" i="2"/>
  <c r="BP79" i="2"/>
  <c r="BQ79" i="2"/>
  <c r="BR79" i="2"/>
  <c r="BS79" i="2"/>
  <c r="BT79" i="2"/>
  <c r="BU79" i="2"/>
  <c r="BW79" i="2"/>
  <c r="BX79" i="2"/>
  <c r="BY79" i="2"/>
  <c r="BZ79" i="2"/>
  <c r="CA79" i="2"/>
  <c r="CB79" i="2"/>
  <c r="CC79" i="2"/>
  <c r="BF80" i="2"/>
  <c r="BG80" i="2"/>
  <c r="BH80" i="2"/>
  <c r="BI80" i="2"/>
  <c r="BJ80" i="2"/>
  <c r="BK80" i="2"/>
  <c r="BL80" i="2"/>
  <c r="BM80" i="2"/>
  <c r="BO80" i="2"/>
  <c r="BP80" i="2"/>
  <c r="BQ80" i="2"/>
  <c r="BR80" i="2"/>
  <c r="BS80" i="2"/>
  <c r="BT80" i="2"/>
  <c r="BU80" i="2"/>
  <c r="BW80" i="2"/>
  <c r="BX80" i="2"/>
  <c r="BY80" i="2"/>
  <c r="BZ80" i="2"/>
  <c r="CA80" i="2"/>
  <c r="CB80" i="2"/>
  <c r="CC80" i="2"/>
  <c r="BF81" i="2"/>
  <c r="BG81" i="2"/>
  <c r="BH81" i="2"/>
  <c r="BI81" i="2"/>
  <c r="BJ81" i="2"/>
  <c r="BK81" i="2"/>
  <c r="BL81" i="2"/>
  <c r="BM81" i="2"/>
  <c r="BO81" i="2"/>
  <c r="BP81" i="2"/>
  <c r="BQ81" i="2"/>
  <c r="BR81" i="2"/>
  <c r="BS81" i="2"/>
  <c r="BT81" i="2"/>
  <c r="BU81" i="2"/>
  <c r="BW81" i="2"/>
  <c r="BX81" i="2"/>
  <c r="BY81" i="2"/>
  <c r="BZ81" i="2"/>
  <c r="CA81" i="2"/>
  <c r="CB81" i="2"/>
  <c r="CC81" i="2"/>
  <c r="BF82" i="2"/>
  <c r="BG82" i="2"/>
  <c r="BH82" i="2"/>
  <c r="BI82" i="2"/>
  <c r="BJ82" i="2"/>
  <c r="BK82" i="2"/>
  <c r="BL82" i="2"/>
  <c r="BM82" i="2"/>
  <c r="BO82" i="2"/>
  <c r="BP82" i="2"/>
  <c r="BQ82" i="2"/>
  <c r="BR82" i="2"/>
  <c r="BS82" i="2"/>
  <c r="BT82" i="2"/>
  <c r="BU82" i="2"/>
  <c r="BW82" i="2"/>
  <c r="BX82" i="2"/>
  <c r="BY82" i="2"/>
  <c r="BZ82" i="2"/>
  <c r="CA82" i="2"/>
  <c r="CB82" i="2"/>
  <c r="CC82" i="2"/>
  <c r="BF83" i="2"/>
  <c r="BG83" i="2"/>
  <c r="BH83" i="2"/>
  <c r="BI83" i="2"/>
  <c r="BJ83" i="2"/>
  <c r="BK83" i="2"/>
  <c r="BL83" i="2"/>
  <c r="BM83" i="2"/>
  <c r="BO83" i="2"/>
  <c r="BP83" i="2"/>
  <c r="BQ83" i="2"/>
  <c r="BR83" i="2"/>
  <c r="BS83" i="2"/>
  <c r="BT83" i="2"/>
  <c r="BU83" i="2"/>
  <c r="BW83" i="2"/>
  <c r="BX83" i="2"/>
  <c r="BY83" i="2"/>
  <c r="BZ83" i="2"/>
  <c r="CA83" i="2"/>
  <c r="CB83" i="2"/>
  <c r="CC83" i="2"/>
  <c r="BF84" i="2"/>
  <c r="BG84" i="2"/>
  <c r="BH84" i="2"/>
  <c r="BI84" i="2"/>
  <c r="BJ84" i="2"/>
  <c r="BK84" i="2"/>
  <c r="BL84" i="2"/>
  <c r="BM84" i="2"/>
  <c r="BO84" i="2"/>
  <c r="BP84" i="2"/>
  <c r="BQ84" i="2"/>
  <c r="BR84" i="2"/>
  <c r="BS84" i="2"/>
  <c r="BT84" i="2"/>
  <c r="BU84" i="2"/>
  <c r="BW84" i="2"/>
  <c r="BX84" i="2"/>
  <c r="BY84" i="2"/>
  <c r="BZ84" i="2"/>
  <c r="CA84" i="2"/>
  <c r="CB84" i="2"/>
  <c r="CC84" i="2"/>
  <c r="BF85" i="2"/>
  <c r="BG85" i="2"/>
  <c r="BH85" i="2"/>
  <c r="BI85" i="2"/>
  <c r="BJ85" i="2"/>
  <c r="BK85" i="2"/>
  <c r="BL85" i="2"/>
  <c r="BM85" i="2"/>
  <c r="BO85" i="2"/>
  <c r="BP85" i="2"/>
  <c r="BQ85" i="2"/>
  <c r="BR85" i="2"/>
  <c r="BS85" i="2"/>
  <c r="BT85" i="2"/>
  <c r="BU85" i="2"/>
  <c r="BW85" i="2"/>
  <c r="BX85" i="2"/>
  <c r="BY85" i="2"/>
  <c r="BZ85" i="2"/>
  <c r="CA85" i="2"/>
  <c r="CB85" i="2"/>
  <c r="CC85" i="2"/>
  <c r="BF86" i="2"/>
  <c r="BG86" i="2"/>
  <c r="BH86" i="2"/>
  <c r="BI86" i="2"/>
  <c r="BJ86" i="2"/>
  <c r="BK86" i="2"/>
  <c r="BL86" i="2"/>
  <c r="BM86" i="2"/>
  <c r="BO86" i="2"/>
  <c r="BP86" i="2"/>
  <c r="BQ86" i="2"/>
  <c r="BR86" i="2"/>
  <c r="BS86" i="2"/>
  <c r="BT86" i="2"/>
  <c r="BU86" i="2"/>
  <c r="BW86" i="2"/>
  <c r="BX86" i="2"/>
  <c r="BY86" i="2"/>
  <c r="BZ86" i="2"/>
  <c r="CA86" i="2"/>
  <c r="CB86" i="2"/>
  <c r="CC86" i="2"/>
  <c r="BF87" i="2"/>
  <c r="BG87" i="2"/>
  <c r="BH87" i="2"/>
  <c r="BI87" i="2"/>
  <c r="BJ87" i="2"/>
  <c r="BK87" i="2"/>
  <c r="BL87" i="2"/>
  <c r="BM87" i="2"/>
  <c r="BO87" i="2"/>
  <c r="BP87" i="2"/>
  <c r="BQ87" i="2"/>
  <c r="BR87" i="2"/>
  <c r="BS87" i="2"/>
  <c r="BT87" i="2"/>
  <c r="BU87" i="2"/>
  <c r="BW87" i="2"/>
  <c r="BX87" i="2"/>
  <c r="BY87" i="2"/>
  <c r="BZ87" i="2"/>
  <c r="CA87" i="2"/>
  <c r="CB87" i="2"/>
  <c r="CC87" i="2"/>
  <c r="BF88" i="2"/>
  <c r="BG88" i="2"/>
  <c r="BH88" i="2"/>
  <c r="BI88" i="2"/>
  <c r="BJ88" i="2"/>
  <c r="BK88" i="2"/>
  <c r="BL88" i="2"/>
  <c r="BM88" i="2"/>
  <c r="BO88" i="2"/>
  <c r="BP88" i="2"/>
  <c r="BQ88" i="2"/>
  <c r="BR88" i="2"/>
  <c r="BS88" i="2"/>
  <c r="BT88" i="2"/>
  <c r="BU88" i="2"/>
  <c r="BW88" i="2"/>
  <c r="BX88" i="2"/>
  <c r="BY88" i="2"/>
  <c r="BZ88" i="2"/>
  <c r="CA88" i="2"/>
  <c r="CB88" i="2"/>
  <c r="CC88" i="2"/>
  <c r="BF89" i="2"/>
  <c r="BG89" i="2"/>
  <c r="BH89" i="2"/>
  <c r="BI89" i="2"/>
  <c r="BJ89" i="2"/>
  <c r="BK89" i="2"/>
  <c r="BL89" i="2"/>
  <c r="BM89" i="2"/>
  <c r="BO89" i="2"/>
  <c r="BP89" i="2"/>
  <c r="BQ89" i="2"/>
  <c r="BR89" i="2"/>
  <c r="BS89" i="2"/>
  <c r="BT89" i="2"/>
  <c r="BU89" i="2"/>
  <c r="BW89" i="2"/>
  <c r="BX89" i="2"/>
  <c r="BY89" i="2"/>
  <c r="BZ89" i="2"/>
  <c r="CA89" i="2"/>
  <c r="CB89" i="2"/>
  <c r="CC89" i="2"/>
  <c r="BF90" i="2"/>
  <c r="BG90" i="2"/>
  <c r="BH90" i="2"/>
  <c r="BI90" i="2"/>
  <c r="BJ90" i="2"/>
  <c r="BK90" i="2"/>
  <c r="BL90" i="2"/>
  <c r="BM90" i="2"/>
  <c r="BO90" i="2"/>
  <c r="BP90" i="2"/>
  <c r="BQ90" i="2"/>
  <c r="BR90" i="2"/>
  <c r="BS90" i="2"/>
  <c r="BT90" i="2"/>
  <c r="BU90" i="2"/>
  <c r="BW90" i="2"/>
  <c r="BX90" i="2"/>
  <c r="BY90" i="2"/>
  <c r="BZ90" i="2"/>
  <c r="CA90" i="2"/>
  <c r="CB90" i="2"/>
  <c r="CC90" i="2"/>
  <c r="BF91" i="2"/>
  <c r="BG91" i="2"/>
  <c r="BH91" i="2"/>
  <c r="BI91" i="2"/>
  <c r="BJ91" i="2"/>
  <c r="BK91" i="2"/>
  <c r="BL91" i="2"/>
  <c r="BM91" i="2"/>
  <c r="BO91" i="2"/>
  <c r="BP91" i="2"/>
  <c r="BQ91" i="2"/>
  <c r="BR91" i="2"/>
  <c r="BS91" i="2"/>
  <c r="BT91" i="2"/>
  <c r="BU91" i="2"/>
  <c r="BW91" i="2"/>
  <c r="BX91" i="2"/>
  <c r="BY91" i="2"/>
  <c r="BZ91" i="2"/>
  <c r="CA91" i="2"/>
  <c r="CB91" i="2"/>
  <c r="CC91" i="2"/>
  <c r="BF92" i="2"/>
  <c r="BG92" i="2"/>
  <c r="BH92" i="2"/>
  <c r="BI92" i="2"/>
  <c r="BJ92" i="2"/>
  <c r="BK92" i="2"/>
  <c r="BL92" i="2"/>
  <c r="BM92" i="2"/>
  <c r="BO92" i="2"/>
  <c r="BP92" i="2"/>
  <c r="BQ92" i="2"/>
  <c r="BR92" i="2"/>
  <c r="BS92" i="2"/>
  <c r="BT92" i="2"/>
  <c r="BU92" i="2"/>
  <c r="BW92" i="2"/>
  <c r="BX92" i="2"/>
  <c r="BY92" i="2"/>
  <c r="BZ92" i="2"/>
  <c r="CA92" i="2"/>
  <c r="CB92" i="2"/>
  <c r="CC92" i="2"/>
  <c r="BF93" i="2"/>
  <c r="BG93" i="2"/>
  <c r="BH93" i="2"/>
  <c r="BI93" i="2"/>
  <c r="BJ93" i="2"/>
  <c r="BK93" i="2"/>
  <c r="BL93" i="2"/>
  <c r="BM93" i="2"/>
  <c r="BO93" i="2"/>
  <c r="BP93" i="2"/>
  <c r="BQ93" i="2"/>
  <c r="BR93" i="2"/>
  <c r="BS93" i="2"/>
  <c r="BT93" i="2"/>
  <c r="BU93" i="2"/>
  <c r="BW93" i="2"/>
  <c r="BX93" i="2"/>
  <c r="BY93" i="2"/>
  <c r="BZ93" i="2"/>
  <c r="CA93" i="2"/>
  <c r="CB93" i="2"/>
  <c r="CC93" i="2"/>
  <c r="BF94" i="2"/>
  <c r="BG94" i="2"/>
  <c r="BH94" i="2"/>
  <c r="BI94" i="2"/>
  <c r="BJ94" i="2"/>
  <c r="BK94" i="2"/>
  <c r="BL94" i="2"/>
  <c r="BM94" i="2"/>
  <c r="BO94" i="2"/>
  <c r="BP94" i="2"/>
  <c r="BQ94" i="2"/>
  <c r="BR94" i="2"/>
  <c r="BS94" i="2"/>
  <c r="BT94" i="2"/>
  <c r="BU94" i="2"/>
  <c r="BW94" i="2"/>
  <c r="BX94" i="2"/>
  <c r="BY94" i="2"/>
  <c r="BZ94" i="2"/>
  <c r="CA94" i="2"/>
  <c r="CB94" i="2"/>
  <c r="CC94" i="2"/>
  <c r="BF95" i="2"/>
  <c r="BG95" i="2"/>
  <c r="BH95" i="2"/>
  <c r="BI95" i="2"/>
  <c r="BJ95" i="2"/>
  <c r="BK95" i="2"/>
  <c r="BL95" i="2"/>
  <c r="BM95" i="2"/>
  <c r="BO95" i="2"/>
  <c r="BP95" i="2"/>
  <c r="BQ95" i="2"/>
  <c r="BR95" i="2"/>
  <c r="BS95" i="2"/>
  <c r="BT95" i="2"/>
  <c r="BU95" i="2"/>
  <c r="BW95" i="2"/>
  <c r="BX95" i="2"/>
  <c r="BY95" i="2"/>
  <c r="BZ95" i="2"/>
  <c r="CA95" i="2"/>
  <c r="CB95" i="2"/>
  <c r="CC95" i="2"/>
  <c r="BF96" i="2"/>
  <c r="BG96" i="2"/>
  <c r="BH96" i="2"/>
  <c r="BI96" i="2"/>
  <c r="BJ96" i="2"/>
  <c r="BK96" i="2"/>
  <c r="BL96" i="2"/>
  <c r="BM96" i="2"/>
  <c r="BO96" i="2"/>
  <c r="BP96" i="2"/>
  <c r="BQ96" i="2"/>
  <c r="BR96" i="2"/>
  <c r="BS96" i="2"/>
  <c r="BT96" i="2"/>
  <c r="BU96" i="2"/>
  <c r="BW96" i="2"/>
  <c r="BX96" i="2"/>
  <c r="BY96" i="2"/>
  <c r="BZ96" i="2"/>
  <c r="CA96" i="2"/>
  <c r="CB96" i="2"/>
  <c r="CC96" i="2"/>
  <c r="BF97" i="2"/>
  <c r="BG97" i="2"/>
  <c r="BH97" i="2"/>
  <c r="BI97" i="2"/>
  <c r="BJ97" i="2"/>
  <c r="BK97" i="2"/>
  <c r="BL97" i="2"/>
  <c r="BM97" i="2"/>
  <c r="BO97" i="2"/>
  <c r="BP97" i="2"/>
  <c r="BQ97" i="2"/>
  <c r="BR97" i="2"/>
  <c r="BS97" i="2"/>
  <c r="BT97" i="2"/>
  <c r="BU97" i="2"/>
  <c r="BW97" i="2"/>
  <c r="BX97" i="2"/>
  <c r="BY97" i="2"/>
  <c r="BZ97" i="2"/>
  <c r="CA97" i="2"/>
  <c r="CB97" i="2"/>
  <c r="CC97" i="2"/>
  <c r="BF98" i="2"/>
  <c r="BG98" i="2"/>
  <c r="BH98" i="2"/>
  <c r="BI98" i="2"/>
  <c r="BJ98" i="2"/>
  <c r="BK98" i="2"/>
  <c r="BL98" i="2"/>
  <c r="BM98" i="2"/>
  <c r="BO98" i="2"/>
  <c r="BP98" i="2"/>
  <c r="BQ98" i="2"/>
  <c r="BR98" i="2"/>
  <c r="BS98" i="2"/>
  <c r="BT98" i="2"/>
  <c r="BU98" i="2"/>
  <c r="BW98" i="2"/>
  <c r="BX98" i="2"/>
  <c r="BY98" i="2"/>
  <c r="BZ98" i="2"/>
  <c r="CA98" i="2"/>
  <c r="CB98" i="2"/>
  <c r="CC98" i="2"/>
  <c r="BF99" i="2"/>
  <c r="BG99" i="2"/>
  <c r="BH99" i="2"/>
  <c r="BI99" i="2"/>
  <c r="BJ99" i="2"/>
  <c r="BK99" i="2"/>
  <c r="BL99" i="2"/>
  <c r="BM99" i="2"/>
  <c r="BO99" i="2"/>
  <c r="BP99" i="2"/>
  <c r="BQ99" i="2"/>
  <c r="BR99" i="2"/>
  <c r="BS99" i="2"/>
  <c r="BT99" i="2"/>
  <c r="BU99" i="2"/>
  <c r="BW99" i="2"/>
  <c r="BX99" i="2"/>
  <c r="BY99" i="2"/>
  <c r="BZ99" i="2"/>
  <c r="CA99" i="2"/>
  <c r="CB99" i="2"/>
  <c r="CC99" i="2"/>
  <c r="BF100" i="2"/>
  <c r="BG100" i="2"/>
  <c r="BH100" i="2"/>
  <c r="BI100" i="2"/>
  <c r="BJ100" i="2"/>
  <c r="BK100" i="2"/>
  <c r="BL100" i="2"/>
  <c r="BM100" i="2"/>
  <c r="BO100" i="2"/>
  <c r="BP100" i="2"/>
  <c r="BQ100" i="2"/>
  <c r="BR100" i="2"/>
  <c r="BS100" i="2"/>
  <c r="BT100" i="2"/>
  <c r="BU100" i="2"/>
  <c r="BW100" i="2"/>
  <c r="BX100" i="2"/>
  <c r="BY100" i="2"/>
  <c r="BZ100" i="2"/>
  <c r="CA100" i="2"/>
  <c r="CB100" i="2"/>
  <c r="CC100" i="2"/>
  <c r="BF101" i="2"/>
  <c r="BG101" i="2"/>
  <c r="BH101" i="2"/>
  <c r="BI101" i="2"/>
  <c r="BJ101" i="2"/>
  <c r="BK101" i="2"/>
  <c r="BL101" i="2"/>
  <c r="BM101" i="2"/>
  <c r="BO101" i="2"/>
  <c r="BP101" i="2"/>
  <c r="BQ101" i="2"/>
  <c r="BR101" i="2"/>
  <c r="BS101" i="2"/>
  <c r="BT101" i="2"/>
  <c r="BU101" i="2"/>
  <c r="BW101" i="2"/>
  <c r="BX101" i="2"/>
  <c r="BY101" i="2"/>
  <c r="BZ101" i="2"/>
  <c r="CA101" i="2"/>
  <c r="CB101" i="2"/>
  <c r="CC101" i="2"/>
  <c r="BF102" i="2"/>
  <c r="BG102" i="2"/>
  <c r="BH102" i="2"/>
  <c r="BI102" i="2"/>
  <c r="BJ102" i="2"/>
  <c r="BK102" i="2"/>
  <c r="BL102" i="2"/>
  <c r="BM102" i="2"/>
  <c r="BO102" i="2"/>
  <c r="BP102" i="2"/>
  <c r="BQ102" i="2"/>
  <c r="BR102" i="2"/>
  <c r="BS102" i="2"/>
  <c r="BT102" i="2"/>
  <c r="BU102" i="2"/>
  <c r="BW102" i="2"/>
  <c r="BX102" i="2"/>
  <c r="BY102" i="2"/>
  <c r="BZ102" i="2"/>
  <c r="CA102" i="2"/>
  <c r="CB102" i="2"/>
  <c r="CC102" i="2"/>
  <c r="BF103" i="2"/>
  <c r="BG103" i="2"/>
  <c r="BH103" i="2"/>
  <c r="BI103" i="2"/>
  <c r="BJ103" i="2"/>
  <c r="BK103" i="2"/>
  <c r="BL103" i="2"/>
  <c r="BM103" i="2"/>
  <c r="BO103" i="2"/>
  <c r="BP103" i="2"/>
  <c r="BQ103" i="2"/>
  <c r="BR103" i="2"/>
  <c r="BS103" i="2"/>
  <c r="BT103" i="2"/>
  <c r="BU103" i="2"/>
  <c r="BW103" i="2"/>
  <c r="BX103" i="2"/>
  <c r="BY103" i="2"/>
  <c r="BZ103" i="2"/>
  <c r="CA103" i="2"/>
  <c r="CB103" i="2"/>
  <c r="CC103" i="2"/>
  <c r="BF104" i="2"/>
  <c r="BG104" i="2"/>
  <c r="BH104" i="2"/>
  <c r="BI104" i="2"/>
  <c r="BJ104" i="2"/>
  <c r="BK104" i="2"/>
  <c r="BL104" i="2"/>
  <c r="BM104" i="2"/>
  <c r="BO104" i="2"/>
  <c r="BP104" i="2"/>
  <c r="BQ104" i="2"/>
  <c r="BR104" i="2"/>
  <c r="BS104" i="2"/>
  <c r="BT104" i="2"/>
  <c r="BU104" i="2"/>
  <c r="BW104" i="2"/>
  <c r="BX104" i="2"/>
  <c r="BY104" i="2"/>
  <c r="BZ104" i="2"/>
  <c r="CA104" i="2"/>
  <c r="CB104" i="2"/>
  <c r="CC104" i="2"/>
  <c r="BF105" i="2"/>
  <c r="BG105" i="2"/>
  <c r="BH105" i="2"/>
  <c r="BI105" i="2"/>
  <c r="BJ105" i="2"/>
  <c r="BK105" i="2"/>
  <c r="BL105" i="2"/>
  <c r="BM105" i="2"/>
  <c r="BO105" i="2"/>
  <c r="BP105" i="2"/>
  <c r="BQ105" i="2"/>
  <c r="BR105" i="2"/>
  <c r="BS105" i="2"/>
  <c r="BT105" i="2"/>
  <c r="BU105" i="2"/>
  <c r="BW105" i="2"/>
  <c r="BX105" i="2"/>
  <c r="BY105" i="2"/>
  <c r="BZ105" i="2"/>
  <c r="CA105" i="2"/>
  <c r="CB105" i="2"/>
  <c r="CC105" i="2"/>
  <c r="BF106" i="2"/>
  <c r="BG106" i="2"/>
  <c r="BH106" i="2"/>
  <c r="BI106" i="2"/>
  <c r="BJ106" i="2"/>
  <c r="BK106" i="2"/>
  <c r="BL106" i="2"/>
  <c r="BM106" i="2"/>
  <c r="BO106" i="2"/>
  <c r="BP106" i="2"/>
  <c r="BQ106" i="2"/>
  <c r="BR106" i="2"/>
  <c r="BS106" i="2"/>
  <c r="BT106" i="2"/>
  <c r="BU106" i="2"/>
  <c r="BW106" i="2"/>
  <c r="BX106" i="2"/>
  <c r="BY106" i="2"/>
  <c r="BZ106" i="2"/>
  <c r="CA106" i="2"/>
  <c r="CB106" i="2"/>
  <c r="CC106" i="2"/>
  <c r="BF107" i="2"/>
  <c r="BG107" i="2"/>
  <c r="BH107" i="2"/>
  <c r="BI107" i="2"/>
  <c r="BJ107" i="2"/>
  <c r="BK107" i="2"/>
  <c r="BL107" i="2"/>
  <c r="BM107" i="2"/>
  <c r="BO107" i="2"/>
  <c r="BP107" i="2"/>
  <c r="BQ107" i="2"/>
  <c r="BR107" i="2"/>
  <c r="BS107" i="2"/>
  <c r="BT107" i="2"/>
  <c r="BU107" i="2"/>
  <c r="BW107" i="2"/>
  <c r="BX107" i="2"/>
  <c r="BY107" i="2"/>
  <c r="BZ107" i="2"/>
  <c r="CA107" i="2"/>
  <c r="CB107" i="2"/>
  <c r="CC107" i="2"/>
  <c r="BF108" i="2"/>
  <c r="BG108" i="2"/>
  <c r="BH108" i="2"/>
  <c r="BI108" i="2"/>
  <c r="BJ108" i="2"/>
  <c r="BK108" i="2"/>
  <c r="BL108" i="2"/>
  <c r="BM108" i="2"/>
  <c r="BO108" i="2"/>
  <c r="BP108" i="2"/>
  <c r="BQ108" i="2"/>
  <c r="BR108" i="2"/>
  <c r="BS108" i="2"/>
  <c r="BT108" i="2"/>
  <c r="BU108" i="2"/>
  <c r="BW108" i="2"/>
  <c r="BX108" i="2"/>
  <c r="BY108" i="2"/>
  <c r="BZ108" i="2"/>
  <c r="CA108" i="2"/>
  <c r="CB108" i="2"/>
  <c r="CC108" i="2"/>
  <c r="BF109" i="2"/>
  <c r="BG109" i="2"/>
  <c r="BH109" i="2"/>
  <c r="BI109" i="2"/>
  <c r="BJ109" i="2"/>
  <c r="BK109" i="2"/>
  <c r="BL109" i="2"/>
  <c r="BM109" i="2"/>
  <c r="BO109" i="2"/>
  <c r="BP109" i="2"/>
  <c r="BQ109" i="2"/>
  <c r="BR109" i="2"/>
  <c r="BS109" i="2"/>
  <c r="BT109" i="2"/>
  <c r="BU109" i="2"/>
  <c r="BW109" i="2"/>
  <c r="BX109" i="2"/>
  <c r="BY109" i="2"/>
  <c r="BZ109" i="2"/>
  <c r="CA109" i="2"/>
  <c r="CB109" i="2"/>
  <c r="CC109" i="2"/>
  <c r="BF110" i="2"/>
  <c r="BG110" i="2"/>
  <c r="BH110" i="2"/>
  <c r="BI110" i="2"/>
  <c r="BJ110" i="2"/>
  <c r="BK110" i="2"/>
  <c r="BL110" i="2"/>
  <c r="BM110" i="2"/>
  <c r="BO110" i="2"/>
  <c r="BP110" i="2"/>
  <c r="BQ110" i="2"/>
  <c r="BR110" i="2"/>
  <c r="BS110" i="2"/>
  <c r="BT110" i="2"/>
  <c r="BU110" i="2"/>
  <c r="BW110" i="2"/>
  <c r="BX110" i="2"/>
  <c r="BY110" i="2"/>
  <c r="BZ110" i="2"/>
  <c r="CA110" i="2"/>
  <c r="CB110" i="2"/>
  <c r="CC110" i="2"/>
  <c r="BF111" i="2"/>
  <c r="BG111" i="2"/>
  <c r="BH111" i="2"/>
  <c r="BI111" i="2"/>
  <c r="BJ111" i="2"/>
  <c r="BK111" i="2"/>
  <c r="BL111" i="2"/>
  <c r="BM111" i="2"/>
  <c r="BO111" i="2"/>
  <c r="BP111" i="2"/>
  <c r="BQ111" i="2"/>
  <c r="BR111" i="2"/>
  <c r="BS111" i="2"/>
  <c r="BT111" i="2"/>
  <c r="BU111" i="2"/>
  <c r="BW111" i="2"/>
  <c r="BX111" i="2"/>
  <c r="BY111" i="2"/>
  <c r="BZ111" i="2"/>
  <c r="CA111" i="2"/>
  <c r="CB111" i="2"/>
  <c r="CC111" i="2"/>
  <c r="BF112" i="2"/>
  <c r="BG112" i="2"/>
  <c r="BH112" i="2"/>
  <c r="BI112" i="2"/>
  <c r="BJ112" i="2"/>
  <c r="BK112" i="2"/>
  <c r="BL112" i="2"/>
  <c r="BM112" i="2"/>
  <c r="BO112" i="2"/>
  <c r="BP112" i="2"/>
  <c r="BQ112" i="2"/>
  <c r="BR112" i="2"/>
  <c r="BS112" i="2"/>
  <c r="BT112" i="2"/>
  <c r="BU112" i="2"/>
  <c r="BW112" i="2"/>
  <c r="BX112" i="2"/>
  <c r="BY112" i="2"/>
  <c r="BZ112" i="2"/>
  <c r="CA112" i="2"/>
  <c r="CB112" i="2"/>
  <c r="CC112" i="2"/>
  <c r="BF113" i="2"/>
  <c r="BG113" i="2"/>
  <c r="BH113" i="2"/>
  <c r="BI113" i="2"/>
  <c r="BJ113" i="2"/>
  <c r="BK113" i="2"/>
  <c r="BL113" i="2"/>
  <c r="BM113" i="2"/>
  <c r="BO113" i="2"/>
  <c r="BP113" i="2"/>
  <c r="BQ113" i="2"/>
  <c r="BR113" i="2"/>
  <c r="BS113" i="2"/>
  <c r="BT113" i="2"/>
  <c r="BU113" i="2"/>
  <c r="BW113" i="2"/>
  <c r="BX113" i="2"/>
  <c r="BY113" i="2"/>
  <c r="BZ113" i="2"/>
  <c r="CA113" i="2"/>
  <c r="CB113" i="2"/>
  <c r="CC113" i="2"/>
  <c r="BF114" i="2"/>
  <c r="BG114" i="2"/>
  <c r="BH114" i="2"/>
  <c r="BI114" i="2"/>
  <c r="BJ114" i="2"/>
  <c r="BK114" i="2"/>
  <c r="BL114" i="2"/>
  <c r="BM114" i="2"/>
  <c r="BO114" i="2"/>
  <c r="BP114" i="2"/>
  <c r="BQ114" i="2"/>
  <c r="BR114" i="2"/>
  <c r="BS114" i="2"/>
  <c r="BT114" i="2"/>
  <c r="BU114" i="2"/>
  <c r="BW114" i="2"/>
  <c r="BX114" i="2"/>
  <c r="BY114" i="2"/>
  <c r="BZ114" i="2"/>
  <c r="CA114" i="2"/>
  <c r="CB114" i="2"/>
  <c r="CC114" i="2"/>
  <c r="BF115" i="2"/>
  <c r="BG115" i="2"/>
  <c r="BH115" i="2"/>
  <c r="BI115" i="2"/>
  <c r="BJ115" i="2"/>
  <c r="BK115" i="2"/>
  <c r="BL115" i="2"/>
  <c r="BM115" i="2"/>
  <c r="BO115" i="2"/>
  <c r="BP115" i="2"/>
  <c r="BQ115" i="2"/>
  <c r="BR115" i="2"/>
  <c r="BS115" i="2"/>
  <c r="BT115" i="2"/>
  <c r="BU115" i="2"/>
  <c r="BW115" i="2"/>
  <c r="BX115" i="2"/>
  <c r="BY115" i="2"/>
  <c r="BZ115" i="2"/>
  <c r="CA115" i="2"/>
  <c r="CB115" i="2"/>
  <c r="CC115" i="2"/>
  <c r="BF116" i="2"/>
  <c r="BG116" i="2"/>
  <c r="BH116" i="2"/>
  <c r="BI116" i="2"/>
  <c r="BJ116" i="2"/>
  <c r="BK116" i="2"/>
  <c r="BL116" i="2"/>
  <c r="BM116" i="2"/>
  <c r="BO116" i="2"/>
  <c r="BP116" i="2"/>
  <c r="BQ116" i="2"/>
  <c r="BR116" i="2"/>
  <c r="BS116" i="2"/>
  <c r="BT116" i="2"/>
  <c r="BU116" i="2"/>
  <c r="BW116" i="2"/>
  <c r="BX116" i="2"/>
  <c r="BY116" i="2"/>
  <c r="BZ116" i="2"/>
  <c r="CA116" i="2"/>
  <c r="CB116" i="2"/>
  <c r="CC116" i="2"/>
  <c r="BF117" i="2"/>
  <c r="BG117" i="2"/>
  <c r="BH117" i="2"/>
  <c r="BI117" i="2"/>
  <c r="BJ117" i="2"/>
  <c r="BK117" i="2"/>
  <c r="BL117" i="2"/>
  <c r="BM117" i="2"/>
  <c r="BO117" i="2"/>
  <c r="BP117" i="2"/>
  <c r="BQ117" i="2"/>
  <c r="BR117" i="2"/>
  <c r="BS117" i="2"/>
  <c r="BT117" i="2"/>
  <c r="BU117" i="2"/>
  <c r="BW117" i="2"/>
  <c r="BX117" i="2"/>
  <c r="BY117" i="2"/>
  <c r="BZ117" i="2"/>
  <c r="CA117" i="2"/>
  <c r="CB117" i="2"/>
  <c r="CC117" i="2"/>
  <c r="BF118" i="2"/>
  <c r="BG118" i="2"/>
  <c r="BH118" i="2"/>
  <c r="BI118" i="2"/>
  <c r="BJ118" i="2"/>
  <c r="BK118" i="2"/>
  <c r="BL118" i="2"/>
  <c r="BM118" i="2"/>
  <c r="BO118" i="2"/>
  <c r="BP118" i="2"/>
  <c r="BQ118" i="2"/>
  <c r="BR118" i="2"/>
  <c r="BS118" i="2"/>
  <c r="BT118" i="2"/>
  <c r="BU118" i="2"/>
  <c r="BW118" i="2"/>
  <c r="BX118" i="2"/>
  <c r="BY118" i="2"/>
  <c r="BZ118" i="2"/>
  <c r="CA118" i="2"/>
  <c r="CB118" i="2"/>
  <c r="CC118" i="2"/>
  <c r="BF119" i="2"/>
  <c r="BG119" i="2"/>
  <c r="BH119" i="2"/>
  <c r="BI119" i="2"/>
  <c r="BJ119" i="2"/>
  <c r="BK119" i="2"/>
  <c r="BL119" i="2"/>
  <c r="BM119" i="2"/>
  <c r="BO119" i="2"/>
  <c r="BP119" i="2"/>
  <c r="BQ119" i="2"/>
  <c r="BR119" i="2"/>
  <c r="BS119" i="2"/>
  <c r="BT119" i="2"/>
  <c r="BU119" i="2"/>
  <c r="BW119" i="2"/>
  <c r="BX119" i="2"/>
  <c r="BY119" i="2"/>
  <c r="BZ119" i="2"/>
  <c r="CA119" i="2"/>
  <c r="CB119" i="2"/>
  <c r="CC119" i="2"/>
  <c r="BF120" i="2"/>
  <c r="BG120" i="2"/>
  <c r="BH120" i="2"/>
  <c r="BI120" i="2"/>
  <c r="BJ120" i="2"/>
  <c r="BK120" i="2"/>
  <c r="BL120" i="2"/>
  <c r="BM120" i="2"/>
  <c r="BO120" i="2"/>
  <c r="BP120" i="2"/>
  <c r="BQ120" i="2"/>
  <c r="BR120" i="2"/>
  <c r="BS120" i="2"/>
  <c r="BT120" i="2"/>
  <c r="BU120" i="2"/>
  <c r="BW120" i="2"/>
  <c r="BX120" i="2"/>
  <c r="BY120" i="2"/>
  <c r="BZ120" i="2"/>
  <c r="CA120" i="2"/>
  <c r="CB120" i="2"/>
  <c r="CC120" i="2"/>
  <c r="BF121" i="2"/>
  <c r="BG121" i="2"/>
  <c r="BH121" i="2"/>
  <c r="BI121" i="2"/>
  <c r="BJ121" i="2"/>
  <c r="BK121" i="2"/>
  <c r="BL121" i="2"/>
  <c r="BM121" i="2"/>
  <c r="BO121" i="2"/>
  <c r="BP121" i="2"/>
  <c r="BQ121" i="2"/>
  <c r="BR121" i="2"/>
  <c r="BS121" i="2"/>
  <c r="BT121" i="2"/>
  <c r="BU121" i="2"/>
  <c r="BW121" i="2"/>
  <c r="BX121" i="2"/>
  <c r="BY121" i="2"/>
  <c r="BZ121" i="2"/>
  <c r="CA121" i="2"/>
  <c r="CB121" i="2"/>
  <c r="CC121" i="2"/>
  <c r="BF122" i="2"/>
  <c r="BG122" i="2"/>
  <c r="BH122" i="2"/>
  <c r="BI122" i="2"/>
  <c r="BJ122" i="2"/>
  <c r="BK122" i="2"/>
  <c r="BL122" i="2"/>
  <c r="BM122" i="2"/>
  <c r="BO122" i="2"/>
  <c r="BP122" i="2"/>
  <c r="BQ122" i="2"/>
  <c r="BR122" i="2"/>
  <c r="BS122" i="2"/>
  <c r="BT122" i="2"/>
  <c r="BU122" i="2"/>
  <c r="BW122" i="2"/>
  <c r="BX122" i="2"/>
  <c r="BY122" i="2"/>
  <c r="BZ122" i="2"/>
  <c r="CA122" i="2"/>
  <c r="CB122" i="2"/>
  <c r="CC122" i="2"/>
  <c r="BF123" i="2"/>
  <c r="BG123" i="2"/>
  <c r="BH123" i="2"/>
  <c r="BI123" i="2"/>
  <c r="BJ123" i="2"/>
  <c r="BK123" i="2"/>
  <c r="BL123" i="2"/>
  <c r="BM123" i="2"/>
  <c r="BO123" i="2"/>
  <c r="BP123" i="2"/>
  <c r="BQ123" i="2"/>
  <c r="BR123" i="2"/>
  <c r="BS123" i="2"/>
  <c r="BT123" i="2"/>
  <c r="BU123" i="2"/>
  <c r="BW123" i="2"/>
  <c r="BX123" i="2"/>
  <c r="BY123" i="2"/>
  <c r="BZ123" i="2"/>
  <c r="CA123" i="2"/>
  <c r="CB123" i="2"/>
  <c r="CC123" i="2"/>
  <c r="BF124" i="2"/>
  <c r="BG124" i="2"/>
  <c r="BH124" i="2"/>
  <c r="BI124" i="2"/>
  <c r="BJ124" i="2"/>
  <c r="BK124" i="2"/>
  <c r="BL124" i="2"/>
  <c r="BM124" i="2"/>
  <c r="BO124" i="2"/>
  <c r="BP124" i="2"/>
  <c r="BQ124" i="2"/>
  <c r="BR124" i="2"/>
  <c r="BS124" i="2"/>
  <c r="BT124" i="2"/>
  <c r="BU124" i="2"/>
  <c r="BW124" i="2"/>
  <c r="BX124" i="2"/>
  <c r="BY124" i="2"/>
  <c r="BZ124" i="2"/>
  <c r="CA124" i="2"/>
  <c r="CB124" i="2"/>
  <c r="CC124" i="2"/>
  <c r="BF125" i="2"/>
  <c r="BG125" i="2"/>
  <c r="BH125" i="2"/>
  <c r="BI125" i="2"/>
  <c r="BJ125" i="2"/>
  <c r="BK125" i="2"/>
  <c r="BL125" i="2"/>
  <c r="BM125" i="2"/>
  <c r="BO125" i="2"/>
  <c r="BP125" i="2"/>
  <c r="BQ125" i="2"/>
  <c r="BR125" i="2"/>
  <c r="BS125" i="2"/>
  <c r="BT125" i="2"/>
  <c r="BU125" i="2"/>
  <c r="BW125" i="2"/>
  <c r="BX125" i="2"/>
  <c r="BY125" i="2"/>
  <c r="BZ125" i="2"/>
  <c r="CA125" i="2"/>
  <c r="CB125" i="2"/>
  <c r="CC125" i="2"/>
  <c r="BF126" i="2"/>
  <c r="BG126" i="2"/>
  <c r="BH126" i="2"/>
  <c r="BI126" i="2"/>
  <c r="BJ126" i="2"/>
  <c r="BK126" i="2"/>
  <c r="BL126" i="2"/>
  <c r="BM126" i="2"/>
  <c r="BO126" i="2"/>
  <c r="BP126" i="2"/>
  <c r="BQ126" i="2"/>
  <c r="BR126" i="2"/>
  <c r="BS126" i="2"/>
  <c r="BT126" i="2"/>
  <c r="BU126" i="2"/>
  <c r="BW126" i="2"/>
  <c r="BX126" i="2"/>
  <c r="BY126" i="2"/>
  <c r="BZ126" i="2"/>
  <c r="CA126" i="2"/>
  <c r="CB126" i="2"/>
  <c r="CC126" i="2"/>
  <c r="BF127" i="2"/>
  <c r="BG127" i="2"/>
  <c r="BH127" i="2"/>
  <c r="BI127" i="2"/>
  <c r="BJ127" i="2"/>
  <c r="BK127" i="2"/>
  <c r="BL127" i="2"/>
  <c r="BM127" i="2"/>
  <c r="BO127" i="2"/>
  <c r="BP127" i="2"/>
  <c r="BQ127" i="2"/>
  <c r="BR127" i="2"/>
  <c r="BS127" i="2"/>
  <c r="BT127" i="2"/>
  <c r="BU127" i="2"/>
  <c r="BW127" i="2"/>
  <c r="BX127" i="2"/>
  <c r="BY127" i="2"/>
  <c r="BZ127" i="2"/>
  <c r="CA127" i="2"/>
  <c r="CB127" i="2"/>
  <c r="CC127" i="2"/>
  <c r="BF128" i="2"/>
  <c r="BG128" i="2"/>
  <c r="BH128" i="2"/>
  <c r="BI128" i="2"/>
  <c r="BJ128" i="2"/>
  <c r="BK128" i="2"/>
  <c r="BL128" i="2"/>
  <c r="BM128" i="2"/>
  <c r="BO128" i="2"/>
  <c r="BP128" i="2"/>
  <c r="BQ128" i="2"/>
  <c r="BR128" i="2"/>
  <c r="BS128" i="2"/>
  <c r="BT128" i="2"/>
  <c r="BU128" i="2"/>
  <c r="BW128" i="2"/>
  <c r="BX128" i="2"/>
  <c r="BY128" i="2"/>
  <c r="BZ128" i="2"/>
  <c r="CA128" i="2"/>
  <c r="CB128" i="2"/>
  <c r="CC128" i="2"/>
  <c r="BF129" i="2"/>
  <c r="BG129" i="2"/>
  <c r="BH129" i="2"/>
  <c r="BI129" i="2"/>
  <c r="BJ129" i="2"/>
  <c r="BK129" i="2"/>
  <c r="BL129" i="2"/>
  <c r="BM129" i="2"/>
  <c r="BO129" i="2"/>
  <c r="BP129" i="2"/>
  <c r="BQ129" i="2"/>
  <c r="BR129" i="2"/>
  <c r="BS129" i="2"/>
  <c r="BT129" i="2"/>
  <c r="BU129" i="2"/>
  <c r="BW129" i="2"/>
  <c r="BX129" i="2"/>
  <c r="BY129" i="2"/>
  <c r="BZ129" i="2"/>
  <c r="CA129" i="2"/>
  <c r="CB129" i="2"/>
  <c r="CC129" i="2"/>
  <c r="BF130" i="2"/>
  <c r="BG130" i="2"/>
  <c r="BH130" i="2"/>
  <c r="BI130" i="2"/>
  <c r="BJ130" i="2"/>
  <c r="BK130" i="2"/>
  <c r="BL130" i="2"/>
  <c r="BM130" i="2"/>
  <c r="BO130" i="2"/>
  <c r="BP130" i="2"/>
  <c r="BQ130" i="2"/>
  <c r="BR130" i="2"/>
  <c r="BS130" i="2"/>
  <c r="BT130" i="2"/>
  <c r="BU130" i="2"/>
  <c r="BW130" i="2"/>
  <c r="BX130" i="2"/>
  <c r="BY130" i="2"/>
  <c r="BZ130" i="2"/>
  <c r="CA130" i="2"/>
  <c r="CB130" i="2"/>
  <c r="CC130" i="2"/>
  <c r="BF131" i="2"/>
  <c r="BG131" i="2"/>
  <c r="BH131" i="2"/>
  <c r="BI131" i="2"/>
  <c r="BJ131" i="2"/>
  <c r="BK131" i="2"/>
  <c r="BL131" i="2"/>
  <c r="BM131" i="2"/>
  <c r="BO131" i="2"/>
  <c r="BP131" i="2"/>
  <c r="BQ131" i="2"/>
  <c r="BR131" i="2"/>
  <c r="BS131" i="2"/>
  <c r="BT131" i="2"/>
  <c r="BU131" i="2"/>
  <c r="BW131" i="2"/>
  <c r="BX131" i="2"/>
  <c r="BY131" i="2"/>
  <c r="BZ131" i="2"/>
  <c r="CA131" i="2"/>
  <c r="CB131" i="2"/>
  <c r="CC131" i="2"/>
  <c r="BF132" i="2"/>
  <c r="BG132" i="2"/>
  <c r="BH132" i="2"/>
  <c r="BI132" i="2"/>
  <c r="BJ132" i="2"/>
  <c r="BK132" i="2"/>
  <c r="BL132" i="2"/>
  <c r="BM132" i="2"/>
  <c r="BO132" i="2"/>
  <c r="BP132" i="2"/>
  <c r="BQ132" i="2"/>
  <c r="BR132" i="2"/>
  <c r="BS132" i="2"/>
  <c r="BT132" i="2"/>
  <c r="BU132" i="2"/>
  <c r="BW132" i="2"/>
  <c r="BX132" i="2"/>
  <c r="BY132" i="2"/>
  <c r="BZ132" i="2"/>
  <c r="CA132" i="2"/>
  <c r="CB132" i="2"/>
  <c r="CC132" i="2"/>
  <c r="BF133" i="2"/>
  <c r="BG133" i="2"/>
  <c r="BH133" i="2"/>
  <c r="BI133" i="2"/>
  <c r="BJ133" i="2"/>
  <c r="BK133" i="2"/>
  <c r="BL133" i="2"/>
  <c r="BM133" i="2"/>
  <c r="BO133" i="2"/>
  <c r="BP133" i="2"/>
  <c r="BQ133" i="2"/>
  <c r="BR133" i="2"/>
  <c r="BS133" i="2"/>
  <c r="BT133" i="2"/>
  <c r="BU133" i="2"/>
  <c r="BW133" i="2"/>
  <c r="BX133" i="2"/>
  <c r="BY133" i="2"/>
  <c r="BZ133" i="2"/>
  <c r="CA133" i="2"/>
  <c r="CB133" i="2"/>
  <c r="CC133" i="2"/>
  <c r="BF134" i="2"/>
  <c r="BG134" i="2"/>
  <c r="BH134" i="2"/>
  <c r="BI134" i="2"/>
  <c r="BJ134" i="2"/>
  <c r="BK134" i="2"/>
  <c r="BL134" i="2"/>
  <c r="BM134" i="2"/>
  <c r="BO134" i="2"/>
  <c r="BP134" i="2"/>
  <c r="BQ134" i="2"/>
  <c r="BR134" i="2"/>
  <c r="BS134" i="2"/>
  <c r="BT134" i="2"/>
  <c r="BU134" i="2"/>
  <c r="BW134" i="2"/>
  <c r="BX134" i="2"/>
  <c r="BY134" i="2"/>
  <c r="BZ134" i="2"/>
  <c r="CA134" i="2"/>
  <c r="CB134" i="2"/>
  <c r="CC134" i="2"/>
  <c r="BF135" i="2"/>
  <c r="BG135" i="2"/>
  <c r="BH135" i="2"/>
  <c r="BI135" i="2"/>
  <c r="BJ135" i="2"/>
  <c r="BK135" i="2"/>
  <c r="BL135" i="2"/>
  <c r="BM135" i="2"/>
  <c r="BO135" i="2"/>
  <c r="BP135" i="2"/>
  <c r="BQ135" i="2"/>
  <c r="BR135" i="2"/>
  <c r="BS135" i="2"/>
  <c r="BT135" i="2"/>
  <c r="BU135" i="2"/>
  <c r="BW135" i="2"/>
  <c r="BX135" i="2"/>
  <c r="BY135" i="2"/>
  <c r="BZ135" i="2"/>
  <c r="CA135" i="2"/>
  <c r="CB135" i="2"/>
  <c r="CC135" i="2"/>
  <c r="BF136" i="2"/>
  <c r="BG136" i="2"/>
  <c r="BH136" i="2"/>
  <c r="BI136" i="2"/>
  <c r="BJ136" i="2"/>
  <c r="BK136" i="2"/>
  <c r="BL136" i="2"/>
  <c r="BM136" i="2"/>
  <c r="BO136" i="2"/>
  <c r="BP136" i="2"/>
  <c r="BQ136" i="2"/>
  <c r="BR136" i="2"/>
  <c r="BS136" i="2"/>
  <c r="BT136" i="2"/>
  <c r="BU136" i="2"/>
  <c r="BW136" i="2"/>
  <c r="BX136" i="2"/>
  <c r="BY136" i="2"/>
  <c r="BZ136" i="2"/>
  <c r="CA136" i="2"/>
  <c r="CB136" i="2"/>
  <c r="CC136" i="2"/>
  <c r="BF137" i="2"/>
  <c r="BG137" i="2"/>
  <c r="BH137" i="2"/>
  <c r="BI137" i="2"/>
  <c r="BJ137" i="2"/>
  <c r="BK137" i="2"/>
  <c r="BL137" i="2"/>
  <c r="BM137" i="2"/>
  <c r="BO137" i="2"/>
  <c r="BP137" i="2"/>
  <c r="BQ137" i="2"/>
  <c r="BR137" i="2"/>
  <c r="BS137" i="2"/>
  <c r="BT137" i="2"/>
  <c r="BU137" i="2"/>
  <c r="BW137" i="2"/>
  <c r="BX137" i="2"/>
  <c r="BY137" i="2"/>
  <c r="BZ137" i="2"/>
  <c r="CA137" i="2"/>
  <c r="CB137" i="2"/>
  <c r="CC137" i="2"/>
  <c r="BF138" i="2"/>
  <c r="BG138" i="2"/>
  <c r="BH138" i="2"/>
  <c r="BI138" i="2"/>
  <c r="BJ138" i="2"/>
  <c r="BK138" i="2"/>
  <c r="BL138" i="2"/>
  <c r="BM138" i="2"/>
  <c r="BO138" i="2"/>
  <c r="BP138" i="2"/>
  <c r="BQ138" i="2"/>
  <c r="BR138" i="2"/>
  <c r="BS138" i="2"/>
  <c r="BT138" i="2"/>
  <c r="BU138" i="2"/>
  <c r="BW138" i="2"/>
  <c r="BX138" i="2"/>
  <c r="BY138" i="2"/>
  <c r="BZ138" i="2"/>
  <c r="CA138" i="2"/>
  <c r="CB138" i="2"/>
  <c r="CC138" i="2"/>
  <c r="BF139" i="2"/>
  <c r="BG139" i="2"/>
  <c r="BH139" i="2"/>
  <c r="BI139" i="2"/>
  <c r="BJ139" i="2"/>
  <c r="BK139" i="2"/>
  <c r="BL139" i="2"/>
  <c r="BM139" i="2"/>
  <c r="BO139" i="2"/>
  <c r="BP139" i="2"/>
  <c r="BQ139" i="2"/>
  <c r="BR139" i="2"/>
  <c r="BS139" i="2"/>
  <c r="BT139" i="2"/>
  <c r="BU139" i="2"/>
  <c r="BW139" i="2"/>
  <c r="BX139" i="2"/>
  <c r="BY139" i="2"/>
  <c r="BZ139" i="2"/>
  <c r="CA139" i="2"/>
  <c r="CB139" i="2"/>
  <c r="CC139" i="2"/>
  <c r="BF140" i="2"/>
  <c r="BG140" i="2"/>
  <c r="BH140" i="2"/>
  <c r="BI140" i="2"/>
  <c r="BJ140" i="2"/>
  <c r="BK140" i="2"/>
  <c r="BL140" i="2"/>
  <c r="BM140" i="2"/>
  <c r="BO140" i="2"/>
  <c r="BP140" i="2"/>
  <c r="BQ140" i="2"/>
  <c r="BR140" i="2"/>
  <c r="BS140" i="2"/>
  <c r="BT140" i="2"/>
  <c r="BU140" i="2"/>
  <c r="BW140" i="2"/>
  <c r="BX140" i="2"/>
  <c r="BY140" i="2"/>
  <c r="BZ140" i="2"/>
  <c r="CA140" i="2"/>
  <c r="CB140" i="2"/>
  <c r="CC140" i="2"/>
  <c r="BF141" i="2"/>
  <c r="BG141" i="2"/>
  <c r="BH141" i="2"/>
  <c r="BI141" i="2"/>
  <c r="BJ141" i="2"/>
  <c r="BK141" i="2"/>
  <c r="BL141" i="2"/>
  <c r="BM141" i="2"/>
  <c r="BO141" i="2"/>
  <c r="BP141" i="2"/>
  <c r="BQ141" i="2"/>
  <c r="BR141" i="2"/>
  <c r="BS141" i="2"/>
  <c r="BT141" i="2"/>
  <c r="BU141" i="2"/>
  <c r="BW141" i="2"/>
  <c r="BX141" i="2"/>
  <c r="BY141" i="2"/>
  <c r="BZ141" i="2"/>
  <c r="CA141" i="2"/>
  <c r="CB141" i="2"/>
  <c r="CC141" i="2"/>
  <c r="BF142" i="2"/>
  <c r="BG142" i="2"/>
  <c r="BH142" i="2"/>
  <c r="BI142" i="2"/>
  <c r="BJ142" i="2"/>
  <c r="BK142" i="2"/>
  <c r="BL142" i="2"/>
  <c r="BM142" i="2"/>
  <c r="BO142" i="2"/>
  <c r="BP142" i="2"/>
  <c r="BQ142" i="2"/>
  <c r="BR142" i="2"/>
  <c r="BS142" i="2"/>
  <c r="BT142" i="2"/>
  <c r="BU142" i="2"/>
  <c r="BW142" i="2"/>
  <c r="BX142" i="2"/>
  <c r="BY142" i="2"/>
  <c r="BZ142" i="2"/>
  <c r="CA142" i="2"/>
  <c r="CB142" i="2"/>
  <c r="CC142" i="2"/>
  <c r="BF143" i="2"/>
  <c r="BG143" i="2"/>
  <c r="BH143" i="2"/>
  <c r="BI143" i="2"/>
  <c r="BJ143" i="2"/>
  <c r="BK143" i="2"/>
  <c r="BL143" i="2"/>
  <c r="BM143" i="2"/>
  <c r="BO143" i="2"/>
  <c r="BP143" i="2"/>
  <c r="BQ143" i="2"/>
  <c r="BR143" i="2"/>
  <c r="BS143" i="2"/>
  <c r="BT143" i="2"/>
  <c r="BU143" i="2"/>
  <c r="BW143" i="2"/>
  <c r="BX143" i="2"/>
  <c r="BY143" i="2"/>
  <c r="BZ143" i="2"/>
  <c r="CA143" i="2"/>
  <c r="CB143" i="2"/>
  <c r="CC143" i="2"/>
  <c r="BF144" i="2"/>
  <c r="BG144" i="2"/>
  <c r="BH144" i="2"/>
  <c r="BI144" i="2"/>
  <c r="BJ144" i="2"/>
  <c r="BK144" i="2"/>
  <c r="BL144" i="2"/>
  <c r="BM144" i="2"/>
  <c r="BO144" i="2"/>
  <c r="BP144" i="2"/>
  <c r="BQ144" i="2"/>
  <c r="BR144" i="2"/>
  <c r="BS144" i="2"/>
  <c r="BT144" i="2"/>
  <c r="BU144" i="2"/>
  <c r="BW144" i="2"/>
  <c r="BX144" i="2"/>
  <c r="BY144" i="2"/>
  <c r="BZ144" i="2"/>
  <c r="CA144" i="2"/>
  <c r="CB144" i="2"/>
  <c r="CC144" i="2"/>
  <c r="BF145" i="2"/>
  <c r="BG145" i="2"/>
  <c r="BH145" i="2"/>
  <c r="BI145" i="2"/>
  <c r="BJ145" i="2"/>
  <c r="BK145" i="2"/>
  <c r="BL145" i="2"/>
  <c r="BM145" i="2"/>
  <c r="BO145" i="2"/>
  <c r="BP145" i="2"/>
  <c r="BQ145" i="2"/>
  <c r="BR145" i="2"/>
  <c r="BS145" i="2"/>
  <c r="BT145" i="2"/>
  <c r="BU145" i="2"/>
  <c r="BW145" i="2"/>
  <c r="BX145" i="2"/>
  <c r="BY145" i="2"/>
  <c r="BZ145" i="2"/>
  <c r="CA145" i="2"/>
  <c r="CB145" i="2"/>
  <c r="CC145" i="2"/>
  <c r="BF146" i="2"/>
  <c r="BG146" i="2"/>
  <c r="BH146" i="2"/>
  <c r="BI146" i="2"/>
  <c r="BJ146" i="2"/>
  <c r="BK146" i="2"/>
  <c r="BL146" i="2"/>
  <c r="BM146" i="2"/>
  <c r="BO146" i="2"/>
  <c r="BP146" i="2"/>
  <c r="BQ146" i="2"/>
  <c r="BR146" i="2"/>
  <c r="BS146" i="2"/>
  <c r="BT146" i="2"/>
  <c r="BU146" i="2"/>
  <c r="BW146" i="2"/>
  <c r="BX146" i="2"/>
  <c r="BY146" i="2"/>
  <c r="BZ146" i="2"/>
  <c r="CA146" i="2"/>
  <c r="CB146" i="2"/>
  <c r="CC146" i="2"/>
  <c r="BF147" i="2"/>
  <c r="BG147" i="2"/>
  <c r="BH147" i="2"/>
  <c r="BI147" i="2"/>
  <c r="BJ147" i="2"/>
  <c r="BK147" i="2"/>
  <c r="BL147" i="2"/>
  <c r="BM147" i="2"/>
  <c r="BO147" i="2"/>
  <c r="BP147" i="2"/>
  <c r="BQ147" i="2"/>
  <c r="BR147" i="2"/>
  <c r="BS147" i="2"/>
  <c r="BT147" i="2"/>
  <c r="BU147" i="2"/>
  <c r="BW147" i="2"/>
  <c r="BX147" i="2"/>
  <c r="BY147" i="2"/>
  <c r="BZ147" i="2"/>
  <c r="CA147" i="2"/>
  <c r="CB147" i="2"/>
  <c r="CC147" i="2"/>
  <c r="BF148" i="2"/>
  <c r="BG148" i="2"/>
  <c r="BH148" i="2"/>
  <c r="BI148" i="2"/>
  <c r="BJ148" i="2"/>
  <c r="BK148" i="2"/>
  <c r="BL148" i="2"/>
  <c r="BM148" i="2"/>
  <c r="BO148" i="2"/>
  <c r="BP148" i="2"/>
  <c r="BQ148" i="2"/>
  <c r="BR148" i="2"/>
  <c r="BS148" i="2"/>
  <c r="BT148" i="2"/>
  <c r="BU148" i="2"/>
  <c r="BW148" i="2"/>
  <c r="BX148" i="2"/>
  <c r="BY148" i="2"/>
  <c r="BZ148" i="2"/>
  <c r="CA148" i="2"/>
  <c r="CB148" i="2"/>
  <c r="CC148" i="2"/>
  <c r="BF149" i="2"/>
  <c r="BG149" i="2"/>
  <c r="BH149" i="2"/>
  <c r="BI149" i="2"/>
  <c r="BJ149" i="2"/>
  <c r="BK149" i="2"/>
  <c r="BL149" i="2"/>
  <c r="BM149" i="2"/>
  <c r="BO149" i="2"/>
  <c r="BP149" i="2"/>
  <c r="BQ149" i="2"/>
  <c r="BR149" i="2"/>
  <c r="BS149" i="2"/>
  <c r="BT149" i="2"/>
  <c r="BU149" i="2"/>
  <c r="BW149" i="2"/>
  <c r="BX149" i="2"/>
  <c r="BY149" i="2"/>
  <c r="BZ149" i="2"/>
  <c r="CA149" i="2"/>
  <c r="CB149" i="2"/>
  <c r="CC149" i="2"/>
  <c r="BF150" i="2"/>
  <c r="BG150" i="2"/>
  <c r="BH150" i="2"/>
  <c r="BI150" i="2"/>
  <c r="BJ150" i="2"/>
  <c r="BK150" i="2"/>
  <c r="BL150" i="2"/>
  <c r="BM150" i="2"/>
  <c r="BO150" i="2"/>
  <c r="BP150" i="2"/>
  <c r="BQ150" i="2"/>
  <c r="BR150" i="2"/>
  <c r="BS150" i="2"/>
  <c r="BT150" i="2"/>
  <c r="BU150" i="2"/>
  <c r="BW150" i="2"/>
  <c r="BX150" i="2"/>
  <c r="BY150" i="2"/>
  <c r="BZ150" i="2"/>
  <c r="CA150" i="2"/>
  <c r="CB150" i="2"/>
  <c r="CC150" i="2"/>
  <c r="BF151" i="2"/>
  <c r="BG151" i="2"/>
  <c r="BH151" i="2"/>
  <c r="BI151" i="2"/>
  <c r="BJ151" i="2"/>
  <c r="BK151" i="2"/>
  <c r="BL151" i="2"/>
  <c r="BM151" i="2"/>
  <c r="BO151" i="2"/>
  <c r="BP151" i="2"/>
  <c r="BQ151" i="2"/>
  <c r="BR151" i="2"/>
  <c r="BS151" i="2"/>
  <c r="BT151" i="2"/>
  <c r="BU151" i="2"/>
  <c r="BW151" i="2"/>
  <c r="BX151" i="2"/>
  <c r="BY151" i="2"/>
  <c r="BZ151" i="2"/>
  <c r="CA151" i="2"/>
  <c r="CB151" i="2"/>
  <c r="CC151" i="2"/>
  <c r="BF152" i="2"/>
  <c r="BG152" i="2"/>
  <c r="BH152" i="2"/>
  <c r="BI152" i="2"/>
  <c r="BJ152" i="2"/>
  <c r="BK152" i="2"/>
  <c r="BL152" i="2"/>
  <c r="BM152" i="2"/>
  <c r="BO152" i="2"/>
  <c r="BP152" i="2"/>
  <c r="BQ152" i="2"/>
  <c r="BR152" i="2"/>
  <c r="BS152" i="2"/>
  <c r="BT152" i="2"/>
  <c r="BU152" i="2"/>
  <c r="BW152" i="2"/>
  <c r="BX152" i="2"/>
  <c r="BY152" i="2"/>
  <c r="BZ152" i="2"/>
  <c r="CA152" i="2"/>
  <c r="CB152" i="2"/>
  <c r="CC152" i="2"/>
  <c r="BF153" i="2"/>
  <c r="BG153" i="2"/>
  <c r="BH153" i="2"/>
  <c r="BI153" i="2"/>
  <c r="BJ153" i="2"/>
  <c r="BK153" i="2"/>
  <c r="BL153" i="2"/>
  <c r="BM153" i="2"/>
  <c r="BO153" i="2"/>
  <c r="BP153" i="2"/>
  <c r="BQ153" i="2"/>
  <c r="BR153" i="2"/>
  <c r="BS153" i="2"/>
  <c r="BT153" i="2"/>
  <c r="BU153" i="2"/>
  <c r="BW153" i="2"/>
  <c r="BX153" i="2"/>
  <c r="BY153" i="2"/>
  <c r="BZ153" i="2"/>
  <c r="CA153" i="2"/>
  <c r="CB153" i="2"/>
  <c r="CC153" i="2"/>
  <c r="BF154" i="2"/>
  <c r="BG154" i="2"/>
  <c r="BH154" i="2"/>
  <c r="BI154" i="2"/>
  <c r="BJ154" i="2"/>
  <c r="BK154" i="2"/>
  <c r="BL154" i="2"/>
  <c r="BM154" i="2"/>
  <c r="BO154" i="2"/>
  <c r="BP154" i="2"/>
  <c r="BQ154" i="2"/>
  <c r="BR154" i="2"/>
  <c r="BS154" i="2"/>
  <c r="BT154" i="2"/>
  <c r="BU154" i="2"/>
  <c r="BW154" i="2"/>
  <c r="BX154" i="2"/>
  <c r="BY154" i="2"/>
  <c r="BZ154" i="2"/>
  <c r="CA154" i="2"/>
  <c r="CB154" i="2"/>
  <c r="CC154" i="2"/>
  <c r="BF155" i="2"/>
  <c r="BG155" i="2"/>
  <c r="BH155" i="2"/>
  <c r="BI155" i="2"/>
  <c r="BJ155" i="2"/>
  <c r="BK155" i="2"/>
  <c r="BL155" i="2"/>
  <c r="BM155" i="2"/>
  <c r="BO155" i="2"/>
  <c r="BP155" i="2"/>
  <c r="BQ155" i="2"/>
  <c r="BR155" i="2"/>
  <c r="BS155" i="2"/>
  <c r="BT155" i="2"/>
  <c r="BU155" i="2"/>
  <c r="BW155" i="2"/>
  <c r="BX155" i="2"/>
  <c r="BY155" i="2"/>
  <c r="BZ155" i="2"/>
  <c r="CA155" i="2"/>
  <c r="CB155" i="2"/>
  <c r="CC155" i="2"/>
  <c r="BF156" i="2"/>
  <c r="BG156" i="2"/>
  <c r="BH156" i="2"/>
  <c r="BI156" i="2"/>
  <c r="BJ156" i="2"/>
  <c r="BK156" i="2"/>
  <c r="BL156" i="2"/>
  <c r="BM156" i="2"/>
  <c r="BO156" i="2"/>
  <c r="BP156" i="2"/>
  <c r="BQ156" i="2"/>
  <c r="BR156" i="2"/>
  <c r="BS156" i="2"/>
  <c r="BT156" i="2"/>
  <c r="BU156" i="2"/>
  <c r="BW156" i="2"/>
  <c r="BX156" i="2"/>
  <c r="BY156" i="2"/>
  <c r="BZ156" i="2"/>
  <c r="CA156" i="2"/>
  <c r="CB156" i="2"/>
  <c r="CC156" i="2"/>
  <c r="BF157" i="2"/>
  <c r="BG157" i="2"/>
  <c r="BH157" i="2"/>
  <c r="BI157" i="2"/>
  <c r="BJ157" i="2"/>
  <c r="BK157" i="2"/>
  <c r="BL157" i="2"/>
  <c r="BM157" i="2"/>
  <c r="BO157" i="2"/>
  <c r="BP157" i="2"/>
  <c r="BQ157" i="2"/>
  <c r="BR157" i="2"/>
  <c r="BS157" i="2"/>
  <c r="BT157" i="2"/>
  <c r="BU157" i="2"/>
  <c r="BW157" i="2"/>
  <c r="BX157" i="2"/>
  <c r="BY157" i="2"/>
  <c r="BZ157" i="2"/>
  <c r="CA157" i="2"/>
  <c r="CB157" i="2"/>
  <c r="CC157" i="2"/>
  <c r="BF158" i="2"/>
  <c r="BG158" i="2"/>
  <c r="BH158" i="2"/>
  <c r="BI158" i="2"/>
  <c r="BJ158" i="2"/>
  <c r="BK158" i="2"/>
  <c r="BL158" i="2"/>
  <c r="BM158" i="2"/>
  <c r="BO158" i="2"/>
  <c r="BP158" i="2"/>
  <c r="BQ158" i="2"/>
  <c r="BR158" i="2"/>
  <c r="BS158" i="2"/>
  <c r="BT158" i="2"/>
  <c r="BU158" i="2"/>
  <c r="BW158" i="2"/>
  <c r="BX158" i="2"/>
  <c r="BY158" i="2"/>
  <c r="BZ158" i="2"/>
  <c r="CA158" i="2"/>
  <c r="CB158" i="2"/>
  <c r="CC158" i="2"/>
  <c r="BF159" i="2"/>
  <c r="BG159" i="2"/>
  <c r="BH159" i="2"/>
  <c r="BI159" i="2"/>
  <c r="BJ159" i="2"/>
  <c r="BK159" i="2"/>
  <c r="BL159" i="2"/>
  <c r="BM159" i="2"/>
  <c r="BO159" i="2"/>
  <c r="BP159" i="2"/>
  <c r="BQ159" i="2"/>
  <c r="BR159" i="2"/>
  <c r="BS159" i="2"/>
  <c r="BT159" i="2"/>
  <c r="BU159" i="2"/>
  <c r="BW159" i="2"/>
  <c r="BX159" i="2"/>
  <c r="BY159" i="2"/>
  <c r="BZ159" i="2"/>
  <c r="CA159" i="2"/>
  <c r="CB159" i="2"/>
  <c r="CC159" i="2"/>
  <c r="BF160" i="2"/>
  <c r="BG160" i="2"/>
  <c r="BH160" i="2"/>
  <c r="BI160" i="2"/>
  <c r="BJ160" i="2"/>
  <c r="BK160" i="2"/>
  <c r="BL160" i="2"/>
  <c r="BM160" i="2"/>
  <c r="BO160" i="2"/>
  <c r="BP160" i="2"/>
  <c r="BQ160" i="2"/>
  <c r="BR160" i="2"/>
  <c r="BS160" i="2"/>
  <c r="BT160" i="2"/>
  <c r="BU160" i="2"/>
  <c r="BW160" i="2"/>
  <c r="BX160" i="2"/>
  <c r="BY160" i="2"/>
  <c r="BZ160" i="2"/>
  <c r="CA160" i="2"/>
  <c r="CB160" i="2"/>
  <c r="CC160" i="2"/>
  <c r="BF161" i="2"/>
  <c r="BG161" i="2"/>
  <c r="BH161" i="2"/>
  <c r="BI161" i="2"/>
  <c r="BJ161" i="2"/>
  <c r="BK161" i="2"/>
  <c r="BL161" i="2"/>
  <c r="BM161" i="2"/>
  <c r="BO161" i="2"/>
  <c r="BP161" i="2"/>
  <c r="BQ161" i="2"/>
  <c r="BR161" i="2"/>
  <c r="BS161" i="2"/>
  <c r="BT161" i="2"/>
  <c r="BU161" i="2"/>
  <c r="BW161" i="2"/>
  <c r="BX161" i="2"/>
  <c r="BY161" i="2"/>
  <c r="BZ161" i="2"/>
  <c r="CA161" i="2"/>
  <c r="CB161" i="2"/>
  <c r="CC161" i="2"/>
  <c r="BF162" i="2"/>
  <c r="BG162" i="2"/>
  <c r="BH162" i="2"/>
  <c r="BI162" i="2"/>
  <c r="BJ162" i="2"/>
  <c r="BK162" i="2"/>
  <c r="BL162" i="2"/>
  <c r="BM162" i="2"/>
  <c r="BO162" i="2"/>
  <c r="BP162" i="2"/>
  <c r="BQ162" i="2"/>
  <c r="BR162" i="2"/>
  <c r="BS162" i="2"/>
  <c r="BT162" i="2"/>
  <c r="BU162" i="2"/>
  <c r="BW162" i="2"/>
  <c r="BX162" i="2"/>
  <c r="BY162" i="2"/>
  <c r="BZ162" i="2"/>
  <c r="CA162" i="2"/>
  <c r="CB162" i="2"/>
  <c r="CC162" i="2"/>
  <c r="BF163" i="2"/>
  <c r="BG163" i="2"/>
  <c r="BH163" i="2"/>
  <c r="BI163" i="2"/>
  <c r="BJ163" i="2"/>
  <c r="BK163" i="2"/>
  <c r="BL163" i="2"/>
  <c r="BM163" i="2"/>
  <c r="BO163" i="2"/>
  <c r="BP163" i="2"/>
  <c r="BQ163" i="2"/>
  <c r="BR163" i="2"/>
  <c r="BS163" i="2"/>
  <c r="BT163" i="2"/>
  <c r="BU163" i="2"/>
  <c r="BW163" i="2"/>
  <c r="BX163" i="2"/>
  <c r="BY163" i="2"/>
  <c r="BZ163" i="2"/>
  <c r="CA163" i="2"/>
  <c r="CB163" i="2"/>
  <c r="CC163" i="2"/>
  <c r="BF164" i="2"/>
  <c r="BG164" i="2"/>
  <c r="BH164" i="2"/>
  <c r="BI164" i="2"/>
  <c r="BJ164" i="2"/>
  <c r="BK164" i="2"/>
  <c r="BL164" i="2"/>
  <c r="BM164" i="2"/>
  <c r="BO164" i="2"/>
  <c r="BP164" i="2"/>
  <c r="BQ164" i="2"/>
  <c r="BR164" i="2"/>
  <c r="BS164" i="2"/>
  <c r="BT164" i="2"/>
  <c r="BU164" i="2"/>
  <c r="BW164" i="2"/>
  <c r="BX164" i="2"/>
  <c r="BY164" i="2"/>
  <c r="BZ164" i="2"/>
  <c r="CA164" i="2"/>
  <c r="CB164" i="2"/>
  <c r="CC164" i="2"/>
  <c r="BF165" i="2"/>
  <c r="BG165" i="2"/>
  <c r="BH165" i="2"/>
  <c r="BI165" i="2"/>
  <c r="BJ165" i="2"/>
  <c r="BK165" i="2"/>
  <c r="BL165" i="2"/>
  <c r="BM165" i="2"/>
  <c r="BO165" i="2"/>
  <c r="BP165" i="2"/>
  <c r="BQ165" i="2"/>
  <c r="BR165" i="2"/>
  <c r="BS165" i="2"/>
  <c r="BT165" i="2"/>
  <c r="BU165" i="2"/>
  <c r="BW165" i="2"/>
  <c r="BX165" i="2"/>
  <c r="BY165" i="2"/>
  <c r="BZ165" i="2"/>
  <c r="CA165" i="2"/>
  <c r="CB165" i="2"/>
  <c r="CC165" i="2"/>
  <c r="BF166" i="2"/>
  <c r="BG166" i="2"/>
  <c r="BH166" i="2"/>
  <c r="BI166" i="2"/>
  <c r="BJ166" i="2"/>
  <c r="BK166" i="2"/>
  <c r="BL166" i="2"/>
  <c r="BM166" i="2"/>
  <c r="BO166" i="2"/>
  <c r="BP166" i="2"/>
  <c r="BQ166" i="2"/>
  <c r="BR166" i="2"/>
  <c r="BS166" i="2"/>
  <c r="BT166" i="2"/>
  <c r="BU166" i="2"/>
  <c r="BW166" i="2"/>
  <c r="BX166" i="2"/>
  <c r="BY166" i="2"/>
  <c r="BZ166" i="2"/>
  <c r="CA166" i="2"/>
  <c r="CB166" i="2"/>
  <c r="CC166" i="2"/>
  <c r="BF167" i="2"/>
  <c r="BG167" i="2"/>
  <c r="BH167" i="2"/>
  <c r="BI167" i="2"/>
  <c r="BJ167" i="2"/>
  <c r="BK167" i="2"/>
  <c r="BL167" i="2"/>
  <c r="BM167" i="2"/>
  <c r="BO167" i="2"/>
  <c r="BP167" i="2"/>
  <c r="BQ167" i="2"/>
  <c r="BR167" i="2"/>
  <c r="BS167" i="2"/>
  <c r="BT167" i="2"/>
  <c r="BU167" i="2"/>
  <c r="BW167" i="2"/>
  <c r="BX167" i="2"/>
  <c r="BY167" i="2"/>
  <c r="BZ167" i="2"/>
  <c r="CA167" i="2"/>
  <c r="CB167" i="2"/>
  <c r="CC167" i="2"/>
  <c r="BF168" i="2"/>
  <c r="BG168" i="2"/>
  <c r="BH168" i="2"/>
  <c r="BI168" i="2"/>
  <c r="BJ168" i="2"/>
  <c r="BK168" i="2"/>
  <c r="BL168" i="2"/>
  <c r="BM168" i="2"/>
  <c r="BO168" i="2"/>
  <c r="BP168" i="2"/>
  <c r="BQ168" i="2"/>
  <c r="BR168" i="2"/>
  <c r="BS168" i="2"/>
  <c r="BT168" i="2"/>
  <c r="BU168" i="2"/>
  <c r="BW168" i="2"/>
  <c r="BX168" i="2"/>
  <c r="BY168" i="2"/>
  <c r="BZ168" i="2"/>
  <c r="CA168" i="2"/>
  <c r="CB168" i="2"/>
  <c r="CC168" i="2"/>
  <c r="BF169" i="2"/>
  <c r="BG169" i="2"/>
  <c r="BH169" i="2"/>
  <c r="BI169" i="2"/>
  <c r="BJ169" i="2"/>
  <c r="BK169" i="2"/>
  <c r="BL169" i="2"/>
  <c r="BM169" i="2"/>
  <c r="BO169" i="2"/>
  <c r="BP169" i="2"/>
  <c r="BQ169" i="2"/>
  <c r="BR169" i="2"/>
  <c r="BS169" i="2"/>
  <c r="BT169" i="2"/>
  <c r="BU169" i="2"/>
  <c r="BW169" i="2"/>
  <c r="BX169" i="2"/>
  <c r="BY169" i="2"/>
  <c r="BZ169" i="2"/>
  <c r="CA169" i="2"/>
  <c r="CB169" i="2"/>
  <c r="CC169" i="2"/>
  <c r="BF170" i="2"/>
  <c r="BG170" i="2"/>
  <c r="BH170" i="2"/>
  <c r="BI170" i="2"/>
  <c r="BJ170" i="2"/>
  <c r="BK170" i="2"/>
  <c r="BL170" i="2"/>
  <c r="BM170" i="2"/>
  <c r="BO170" i="2"/>
  <c r="BP170" i="2"/>
  <c r="BQ170" i="2"/>
  <c r="BR170" i="2"/>
  <c r="BS170" i="2"/>
  <c r="BT170" i="2"/>
  <c r="BU170" i="2"/>
  <c r="BW170" i="2"/>
  <c r="BX170" i="2"/>
  <c r="BY170" i="2"/>
  <c r="BZ170" i="2"/>
  <c r="CA170" i="2"/>
  <c r="CB170" i="2"/>
  <c r="CC170" i="2"/>
  <c r="BF171" i="2"/>
  <c r="BG171" i="2"/>
  <c r="BH171" i="2"/>
  <c r="BI171" i="2"/>
  <c r="BJ171" i="2"/>
  <c r="BK171" i="2"/>
  <c r="BL171" i="2"/>
  <c r="BM171" i="2"/>
  <c r="BO171" i="2"/>
  <c r="BP171" i="2"/>
  <c r="BQ171" i="2"/>
  <c r="BR171" i="2"/>
  <c r="BS171" i="2"/>
  <c r="BT171" i="2"/>
  <c r="BU171" i="2"/>
  <c r="BW171" i="2"/>
  <c r="BX171" i="2"/>
  <c r="BY171" i="2"/>
  <c r="BZ171" i="2"/>
  <c r="CA171" i="2"/>
  <c r="CB171" i="2"/>
  <c r="CC171" i="2"/>
  <c r="BF172" i="2"/>
  <c r="BG172" i="2"/>
  <c r="BH172" i="2"/>
  <c r="BI172" i="2"/>
  <c r="BJ172" i="2"/>
  <c r="BK172" i="2"/>
  <c r="BL172" i="2"/>
  <c r="BM172" i="2"/>
  <c r="BO172" i="2"/>
  <c r="BP172" i="2"/>
  <c r="BQ172" i="2"/>
  <c r="BR172" i="2"/>
  <c r="BS172" i="2"/>
  <c r="BT172" i="2"/>
  <c r="BU172" i="2"/>
  <c r="BW172" i="2"/>
  <c r="BX172" i="2"/>
  <c r="BY172" i="2"/>
  <c r="BZ172" i="2"/>
  <c r="CA172" i="2"/>
  <c r="CB172" i="2"/>
  <c r="CC172" i="2"/>
  <c r="BF173" i="2"/>
  <c r="BG173" i="2"/>
  <c r="BH173" i="2"/>
  <c r="BI173" i="2"/>
  <c r="BJ173" i="2"/>
  <c r="BK173" i="2"/>
  <c r="BL173" i="2"/>
  <c r="BM173" i="2"/>
  <c r="BO173" i="2"/>
  <c r="BP173" i="2"/>
  <c r="BQ173" i="2"/>
  <c r="BR173" i="2"/>
  <c r="BS173" i="2"/>
  <c r="BT173" i="2"/>
  <c r="BU173" i="2"/>
  <c r="BW173" i="2"/>
  <c r="BX173" i="2"/>
  <c r="BY173" i="2"/>
  <c r="BZ173" i="2"/>
  <c r="CA173" i="2"/>
  <c r="CB173" i="2"/>
  <c r="CC173" i="2"/>
  <c r="BF174" i="2"/>
  <c r="BG174" i="2"/>
  <c r="BH174" i="2"/>
  <c r="BI174" i="2"/>
  <c r="BJ174" i="2"/>
  <c r="BK174" i="2"/>
  <c r="BL174" i="2"/>
  <c r="BM174" i="2"/>
  <c r="BO174" i="2"/>
  <c r="BP174" i="2"/>
  <c r="BQ174" i="2"/>
  <c r="BR174" i="2"/>
  <c r="BS174" i="2"/>
  <c r="BT174" i="2"/>
  <c r="BU174" i="2"/>
  <c r="BW174" i="2"/>
  <c r="BX174" i="2"/>
  <c r="BY174" i="2"/>
  <c r="BZ174" i="2"/>
  <c r="CA174" i="2"/>
  <c r="CB174" i="2"/>
  <c r="CC174" i="2"/>
  <c r="BF175" i="2"/>
  <c r="BG175" i="2"/>
  <c r="BH175" i="2"/>
  <c r="BI175" i="2"/>
  <c r="BJ175" i="2"/>
  <c r="BK175" i="2"/>
  <c r="BL175" i="2"/>
  <c r="BM175" i="2"/>
  <c r="BO175" i="2"/>
  <c r="BP175" i="2"/>
  <c r="BQ175" i="2"/>
  <c r="BR175" i="2"/>
  <c r="BS175" i="2"/>
  <c r="BT175" i="2"/>
  <c r="BU175" i="2"/>
  <c r="BW175" i="2"/>
  <c r="BX175" i="2"/>
  <c r="BY175" i="2"/>
  <c r="BZ175" i="2"/>
  <c r="CA175" i="2"/>
  <c r="CB175" i="2"/>
  <c r="CC175" i="2"/>
  <c r="BF176" i="2"/>
  <c r="BG176" i="2"/>
  <c r="BH176" i="2"/>
  <c r="BI176" i="2"/>
  <c r="BJ176" i="2"/>
  <c r="BK176" i="2"/>
  <c r="BL176" i="2"/>
  <c r="BM176" i="2"/>
  <c r="BO176" i="2"/>
  <c r="BP176" i="2"/>
  <c r="BQ176" i="2"/>
  <c r="BR176" i="2"/>
  <c r="BS176" i="2"/>
  <c r="BT176" i="2"/>
  <c r="BU176" i="2"/>
  <c r="BW176" i="2"/>
  <c r="BX176" i="2"/>
  <c r="BY176" i="2"/>
  <c r="BZ176" i="2"/>
  <c r="CA176" i="2"/>
  <c r="CB176" i="2"/>
  <c r="CC176" i="2"/>
  <c r="BF177" i="2"/>
  <c r="BG177" i="2"/>
  <c r="BH177" i="2"/>
  <c r="BI177" i="2"/>
  <c r="BJ177" i="2"/>
  <c r="BK177" i="2"/>
  <c r="BL177" i="2"/>
  <c r="BM177" i="2"/>
  <c r="BO177" i="2"/>
  <c r="BP177" i="2"/>
  <c r="BQ177" i="2"/>
  <c r="BR177" i="2"/>
  <c r="BS177" i="2"/>
  <c r="BT177" i="2"/>
  <c r="BU177" i="2"/>
  <c r="BW177" i="2"/>
  <c r="BX177" i="2"/>
  <c r="BY177" i="2"/>
  <c r="BZ177" i="2"/>
  <c r="CA177" i="2"/>
  <c r="CB177" i="2"/>
  <c r="CC177" i="2"/>
  <c r="BF178" i="2"/>
  <c r="BG178" i="2"/>
  <c r="BH178" i="2"/>
  <c r="BI178" i="2"/>
  <c r="BJ178" i="2"/>
  <c r="BK178" i="2"/>
  <c r="BL178" i="2"/>
  <c r="BM178" i="2"/>
  <c r="BO178" i="2"/>
  <c r="BP178" i="2"/>
  <c r="BQ178" i="2"/>
  <c r="BR178" i="2"/>
  <c r="BS178" i="2"/>
  <c r="BT178" i="2"/>
  <c r="BU178" i="2"/>
  <c r="BW178" i="2"/>
  <c r="BX178" i="2"/>
  <c r="BY178" i="2"/>
  <c r="BZ178" i="2"/>
  <c r="CA178" i="2"/>
  <c r="CB178" i="2"/>
  <c r="CC178" i="2"/>
  <c r="BF179" i="2"/>
  <c r="BG179" i="2"/>
  <c r="BH179" i="2"/>
  <c r="BI179" i="2"/>
  <c r="BJ179" i="2"/>
  <c r="BK179" i="2"/>
  <c r="BL179" i="2"/>
  <c r="BM179" i="2"/>
  <c r="BO179" i="2"/>
  <c r="BP179" i="2"/>
  <c r="BQ179" i="2"/>
  <c r="BR179" i="2"/>
  <c r="BS179" i="2"/>
  <c r="BT179" i="2"/>
  <c r="BU179" i="2"/>
  <c r="BW179" i="2"/>
  <c r="BX179" i="2"/>
  <c r="BY179" i="2"/>
  <c r="BZ179" i="2"/>
  <c r="CA179" i="2"/>
  <c r="CB179" i="2"/>
  <c r="CC179" i="2"/>
  <c r="BF180" i="2"/>
  <c r="BG180" i="2"/>
  <c r="BH180" i="2"/>
  <c r="BI180" i="2"/>
  <c r="BJ180" i="2"/>
  <c r="BK180" i="2"/>
  <c r="BL180" i="2"/>
  <c r="BM180" i="2"/>
  <c r="BO180" i="2"/>
  <c r="BP180" i="2"/>
  <c r="BQ180" i="2"/>
  <c r="BR180" i="2"/>
  <c r="BS180" i="2"/>
  <c r="BT180" i="2"/>
  <c r="BU180" i="2"/>
  <c r="BW180" i="2"/>
  <c r="BX180" i="2"/>
  <c r="BY180" i="2"/>
  <c r="BZ180" i="2"/>
  <c r="CA180" i="2"/>
  <c r="CB180" i="2"/>
  <c r="CC180" i="2"/>
  <c r="BF181" i="2"/>
  <c r="BG181" i="2"/>
  <c r="BH181" i="2"/>
  <c r="BI181" i="2"/>
  <c r="BJ181" i="2"/>
  <c r="BK181" i="2"/>
  <c r="BL181" i="2"/>
  <c r="BM181" i="2"/>
  <c r="BO181" i="2"/>
  <c r="BP181" i="2"/>
  <c r="BQ181" i="2"/>
  <c r="BR181" i="2"/>
  <c r="BS181" i="2"/>
  <c r="BT181" i="2"/>
  <c r="BU181" i="2"/>
  <c r="BW181" i="2"/>
  <c r="BX181" i="2"/>
  <c r="BY181" i="2"/>
  <c r="BZ181" i="2"/>
  <c r="CA181" i="2"/>
  <c r="CB181" i="2"/>
  <c r="CC181" i="2"/>
  <c r="BF182" i="2"/>
  <c r="BG182" i="2"/>
  <c r="BH182" i="2"/>
  <c r="BI182" i="2"/>
  <c r="BJ182" i="2"/>
  <c r="BK182" i="2"/>
  <c r="BL182" i="2"/>
  <c r="BM182" i="2"/>
  <c r="BO182" i="2"/>
  <c r="BP182" i="2"/>
  <c r="BQ182" i="2"/>
  <c r="BR182" i="2"/>
  <c r="BS182" i="2"/>
  <c r="BT182" i="2"/>
  <c r="BU182" i="2"/>
  <c r="BW182" i="2"/>
  <c r="BX182" i="2"/>
  <c r="BY182" i="2"/>
  <c r="BZ182" i="2"/>
  <c r="CA182" i="2"/>
  <c r="CB182" i="2"/>
  <c r="CC182" i="2"/>
  <c r="BF183" i="2"/>
  <c r="BG183" i="2"/>
  <c r="BH183" i="2"/>
  <c r="BI183" i="2"/>
  <c r="BJ183" i="2"/>
  <c r="BK183" i="2"/>
  <c r="BL183" i="2"/>
  <c r="BM183" i="2"/>
  <c r="BO183" i="2"/>
  <c r="BP183" i="2"/>
  <c r="BQ183" i="2"/>
  <c r="BR183" i="2"/>
  <c r="BS183" i="2"/>
  <c r="BT183" i="2"/>
  <c r="BU183" i="2"/>
  <c r="BW183" i="2"/>
  <c r="BX183" i="2"/>
  <c r="BY183" i="2"/>
  <c r="BZ183" i="2"/>
  <c r="CA183" i="2"/>
  <c r="CB183" i="2"/>
  <c r="CC183" i="2"/>
  <c r="BF184" i="2"/>
  <c r="BG184" i="2"/>
  <c r="BH184" i="2"/>
  <c r="BI184" i="2"/>
  <c r="BJ184" i="2"/>
  <c r="BK184" i="2"/>
  <c r="BL184" i="2"/>
  <c r="BM184" i="2"/>
  <c r="BO184" i="2"/>
  <c r="BP184" i="2"/>
  <c r="BQ184" i="2"/>
  <c r="BR184" i="2"/>
  <c r="BS184" i="2"/>
  <c r="BT184" i="2"/>
  <c r="BU184" i="2"/>
  <c r="BW184" i="2"/>
  <c r="BX184" i="2"/>
  <c r="BY184" i="2"/>
  <c r="BZ184" i="2"/>
  <c r="CA184" i="2"/>
  <c r="CB184" i="2"/>
  <c r="CC184" i="2"/>
  <c r="BF185" i="2"/>
  <c r="BG185" i="2"/>
  <c r="BH185" i="2"/>
  <c r="BI185" i="2"/>
  <c r="BJ185" i="2"/>
  <c r="BK185" i="2"/>
  <c r="BL185" i="2"/>
  <c r="BM185" i="2"/>
  <c r="BO185" i="2"/>
  <c r="BP185" i="2"/>
  <c r="BQ185" i="2"/>
  <c r="BR185" i="2"/>
  <c r="BS185" i="2"/>
  <c r="BT185" i="2"/>
  <c r="BU185" i="2"/>
  <c r="BW185" i="2"/>
  <c r="BX185" i="2"/>
  <c r="BY185" i="2"/>
  <c r="BZ185" i="2"/>
  <c r="CA185" i="2"/>
  <c r="CB185" i="2"/>
  <c r="CC185" i="2"/>
  <c r="BF186" i="2"/>
  <c r="BG186" i="2"/>
  <c r="BH186" i="2"/>
  <c r="BI186" i="2"/>
  <c r="BJ186" i="2"/>
  <c r="BK186" i="2"/>
  <c r="BL186" i="2"/>
  <c r="BM186" i="2"/>
  <c r="BO186" i="2"/>
  <c r="BP186" i="2"/>
  <c r="BQ186" i="2"/>
  <c r="BR186" i="2"/>
  <c r="BS186" i="2"/>
  <c r="BT186" i="2"/>
  <c r="BU186" i="2"/>
  <c r="BW186" i="2"/>
  <c r="BX186" i="2"/>
  <c r="BY186" i="2"/>
  <c r="BZ186" i="2"/>
  <c r="CA186" i="2"/>
  <c r="CB186" i="2"/>
  <c r="CC186" i="2"/>
  <c r="BF187" i="2"/>
  <c r="BG187" i="2"/>
  <c r="BH187" i="2"/>
  <c r="BI187" i="2"/>
  <c r="BJ187" i="2"/>
  <c r="BK187" i="2"/>
  <c r="BL187" i="2"/>
  <c r="BM187" i="2"/>
  <c r="BO187" i="2"/>
  <c r="BP187" i="2"/>
  <c r="BQ187" i="2"/>
  <c r="BR187" i="2"/>
  <c r="BS187" i="2"/>
  <c r="BT187" i="2"/>
  <c r="BU187" i="2"/>
  <c r="BW187" i="2"/>
  <c r="BX187" i="2"/>
  <c r="BY187" i="2"/>
  <c r="BZ187" i="2"/>
  <c r="CA187" i="2"/>
  <c r="CB187" i="2"/>
  <c r="CC187" i="2"/>
  <c r="BF188" i="2"/>
  <c r="BG188" i="2"/>
  <c r="BH188" i="2"/>
  <c r="BI188" i="2"/>
  <c r="BJ188" i="2"/>
  <c r="BK188" i="2"/>
  <c r="BL188" i="2"/>
  <c r="BM188" i="2"/>
  <c r="BO188" i="2"/>
  <c r="BP188" i="2"/>
  <c r="BQ188" i="2"/>
  <c r="BR188" i="2"/>
  <c r="BS188" i="2"/>
  <c r="BT188" i="2"/>
  <c r="BU188" i="2"/>
  <c r="BW188" i="2"/>
  <c r="BX188" i="2"/>
  <c r="BY188" i="2"/>
  <c r="BZ188" i="2"/>
  <c r="CA188" i="2"/>
  <c r="CB188" i="2"/>
  <c r="CC188" i="2"/>
  <c r="BF189" i="2"/>
  <c r="BG189" i="2"/>
  <c r="BH189" i="2"/>
  <c r="BI189" i="2"/>
  <c r="BJ189" i="2"/>
  <c r="BK189" i="2"/>
  <c r="BL189" i="2"/>
  <c r="BM189" i="2"/>
  <c r="BO189" i="2"/>
  <c r="BP189" i="2"/>
  <c r="BQ189" i="2"/>
  <c r="BR189" i="2"/>
  <c r="BS189" i="2"/>
  <c r="BT189" i="2"/>
  <c r="BU189" i="2"/>
  <c r="BW189" i="2"/>
  <c r="BX189" i="2"/>
  <c r="BY189" i="2"/>
  <c r="BZ189" i="2"/>
  <c r="CA189" i="2"/>
  <c r="CB189" i="2"/>
  <c r="CC189" i="2"/>
  <c r="BF190" i="2"/>
  <c r="BG190" i="2"/>
  <c r="BH190" i="2"/>
  <c r="BI190" i="2"/>
  <c r="BJ190" i="2"/>
  <c r="BK190" i="2"/>
  <c r="BL190" i="2"/>
  <c r="BM190" i="2"/>
  <c r="BO190" i="2"/>
  <c r="BP190" i="2"/>
  <c r="BQ190" i="2"/>
  <c r="BR190" i="2"/>
  <c r="BS190" i="2"/>
  <c r="BT190" i="2"/>
  <c r="BU190" i="2"/>
  <c r="BW190" i="2"/>
  <c r="BX190" i="2"/>
  <c r="BY190" i="2"/>
  <c r="BZ190" i="2"/>
  <c r="CA190" i="2"/>
  <c r="CB190" i="2"/>
  <c r="CC190" i="2"/>
  <c r="BF191" i="2"/>
  <c r="BG191" i="2"/>
  <c r="BH191" i="2"/>
  <c r="BI191" i="2"/>
  <c r="BJ191" i="2"/>
  <c r="BK191" i="2"/>
  <c r="BL191" i="2"/>
  <c r="BM191" i="2"/>
  <c r="BO191" i="2"/>
  <c r="BP191" i="2"/>
  <c r="BQ191" i="2"/>
  <c r="BR191" i="2"/>
  <c r="BS191" i="2"/>
  <c r="BT191" i="2"/>
  <c r="BU191" i="2"/>
  <c r="BW191" i="2"/>
  <c r="BX191" i="2"/>
  <c r="BY191" i="2"/>
  <c r="BZ191" i="2"/>
  <c r="CA191" i="2"/>
  <c r="CB191" i="2"/>
  <c r="CC191" i="2"/>
  <c r="BF192" i="2"/>
  <c r="BG192" i="2"/>
  <c r="BH192" i="2"/>
  <c r="BI192" i="2"/>
  <c r="BJ192" i="2"/>
  <c r="BK192" i="2"/>
  <c r="BL192" i="2"/>
  <c r="BM192" i="2"/>
  <c r="BO192" i="2"/>
  <c r="BP192" i="2"/>
  <c r="BQ192" i="2"/>
  <c r="BR192" i="2"/>
  <c r="BS192" i="2"/>
  <c r="BT192" i="2"/>
  <c r="BU192" i="2"/>
  <c r="BW192" i="2"/>
  <c r="BX192" i="2"/>
  <c r="BY192" i="2"/>
  <c r="BZ192" i="2"/>
  <c r="CA192" i="2"/>
  <c r="CB192" i="2"/>
  <c r="CC192" i="2"/>
  <c r="BF193" i="2"/>
  <c r="BG193" i="2"/>
  <c r="BH193" i="2"/>
  <c r="BI193" i="2"/>
  <c r="BJ193" i="2"/>
  <c r="BK193" i="2"/>
  <c r="BL193" i="2"/>
  <c r="BM193" i="2"/>
  <c r="BO193" i="2"/>
  <c r="BP193" i="2"/>
  <c r="BQ193" i="2"/>
  <c r="BR193" i="2"/>
  <c r="BS193" i="2"/>
  <c r="BT193" i="2"/>
  <c r="BU193" i="2"/>
  <c r="BW193" i="2"/>
  <c r="BX193" i="2"/>
  <c r="BY193" i="2"/>
  <c r="BZ193" i="2"/>
  <c r="CA193" i="2"/>
  <c r="CB193" i="2"/>
  <c r="CC193" i="2"/>
  <c r="BF194" i="2"/>
  <c r="BG194" i="2"/>
  <c r="BH194" i="2"/>
  <c r="BI194" i="2"/>
  <c r="BJ194" i="2"/>
  <c r="BK194" i="2"/>
  <c r="BL194" i="2"/>
  <c r="BM194" i="2"/>
  <c r="BO194" i="2"/>
  <c r="BP194" i="2"/>
  <c r="BQ194" i="2"/>
  <c r="BR194" i="2"/>
  <c r="BS194" i="2"/>
  <c r="BT194" i="2"/>
  <c r="BU194" i="2"/>
  <c r="BW194" i="2"/>
  <c r="BX194" i="2"/>
  <c r="BY194" i="2"/>
  <c r="BZ194" i="2"/>
  <c r="CA194" i="2"/>
  <c r="CB194" i="2"/>
  <c r="CC194" i="2"/>
  <c r="BF195" i="2"/>
  <c r="BG195" i="2"/>
  <c r="BH195" i="2"/>
  <c r="BI195" i="2"/>
  <c r="BJ195" i="2"/>
  <c r="BK195" i="2"/>
  <c r="BL195" i="2"/>
  <c r="BM195" i="2"/>
  <c r="BO195" i="2"/>
  <c r="BP195" i="2"/>
  <c r="BQ195" i="2"/>
  <c r="BR195" i="2"/>
  <c r="BS195" i="2"/>
  <c r="BT195" i="2"/>
  <c r="BU195" i="2"/>
  <c r="BW195" i="2"/>
  <c r="BX195" i="2"/>
  <c r="BY195" i="2"/>
  <c r="BZ195" i="2"/>
  <c r="CA195" i="2"/>
  <c r="CB195" i="2"/>
  <c r="CC195" i="2"/>
  <c r="BF196" i="2"/>
  <c r="BG196" i="2"/>
  <c r="BH196" i="2"/>
  <c r="BI196" i="2"/>
  <c r="BJ196" i="2"/>
  <c r="BK196" i="2"/>
  <c r="BL196" i="2"/>
  <c r="BM196" i="2"/>
  <c r="BO196" i="2"/>
  <c r="BP196" i="2"/>
  <c r="BQ196" i="2"/>
  <c r="BR196" i="2"/>
  <c r="BS196" i="2"/>
  <c r="BT196" i="2"/>
  <c r="BU196" i="2"/>
  <c r="BW196" i="2"/>
  <c r="BX196" i="2"/>
  <c r="BY196" i="2"/>
  <c r="BZ196" i="2"/>
  <c r="CA196" i="2"/>
  <c r="CB196" i="2"/>
  <c r="CC196" i="2"/>
  <c r="BF197" i="2"/>
  <c r="BG197" i="2"/>
  <c r="BH197" i="2"/>
  <c r="BI197" i="2"/>
  <c r="BJ197" i="2"/>
  <c r="BK197" i="2"/>
  <c r="BL197" i="2"/>
  <c r="BM197" i="2"/>
  <c r="BO197" i="2"/>
  <c r="BP197" i="2"/>
  <c r="BQ197" i="2"/>
  <c r="BR197" i="2"/>
  <c r="BS197" i="2"/>
  <c r="BT197" i="2"/>
  <c r="BU197" i="2"/>
  <c r="BW197" i="2"/>
  <c r="BX197" i="2"/>
  <c r="BY197" i="2"/>
  <c r="BZ197" i="2"/>
  <c r="CA197" i="2"/>
  <c r="CB197" i="2"/>
  <c r="CC197" i="2"/>
  <c r="BF198" i="2"/>
  <c r="BG198" i="2"/>
  <c r="BH198" i="2"/>
  <c r="BI198" i="2"/>
  <c r="BJ198" i="2"/>
  <c r="BK198" i="2"/>
  <c r="BL198" i="2"/>
  <c r="BM198" i="2"/>
  <c r="BO198" i="2"/>
  <c r="BP198" i="2"/>
  <c r="BQ198" i="2"/>
  <c r="BR198" i="2"/>
  <c r="BS198" i="2"/>
  <c r="BT198" i="2"/>
  <c r="BU198" i="2"/>
  <c r="BW198" i="2"/>
  <c r="BX198" i="2"/>
  <c r="BY198" i="2"/>
  <c r="BZ198" i="2"/>
  <c r="CA198" i="2"/>
  <c r="CB198" i="2"/>
  <c r="CC198" i="2"/>
  <c r="BF199" i="2"/>
  <c r="BG199" i="2"/>
  <c r="BH199" i="2"/>
  <c r="BI199" i="2"/>
  <c r="BJ199" i="2"/>
  <c r="BK199" i="2"/>
  <c r="BL199" i="2"/>
  <c r="BM199" i="2"/>
  <c r="BO199" i="2"/>
  <c r="BP199" i="2"/>
  <c r="BQ199" i="2"/>
  <c r="BR199" i="2"/>
  <c r="BS199" i="2"/>
  <c r="BT199" i="2"/>
  <c r="BU199" i="2"/>
  <c r="BW199" i="2"/>
  <c r="BX199" i="2"/>
  <c r="BY199" i="2"/>
  <c r="BZ199" i="2"/>
  <c r="CA199" i="2"/>
  <c r="CB199" i="2"/>
  <c r="CC199" i="2"/>
  <c r="BF200" i="2"/>
  <c r="BG200" i="2"/>
  <c r="BH200" i="2"/>
  <c r="BI200" i="2"/>
  <c r="BJ200" i="2"/>
  <c r="BK200" i="2"/>
  <c r="BL200" i="2"/>
  <c r="BM200" i="2"/>
  <c r="BO200" i="2"/>
  <c r="BP200" i="2"/>
  <c r="BQ200" i="2"/>
  <c r="BR200" i="2"/>
  <c r="BS200" i="2"/>
  <c r="BT200" i="2"/>
  <c r="BU200" i="2"/>
  <c r="BW200" i="2"/>
  <c r="BX200" i="2"/>
  <c r="BY200" i="2"/>
  <c r="BZ200" i="2"/>
  <c r="CA200" i="2"/>
  <c r="CB200" i="2"/>
  <c r="CC200" i="2"/>
  <c r="BF201" i="2"/>
  <c r="BG201" i="2"/>
  <c r="BH201" i="2"/>
  <c r="BI201" i="2"/>
  <c r="BJ201" i="2"/>
  <c r="BK201" i="2"/>
  <c r="BL201" i="2"/>
  <c r="BM201" i="2"/>
  <c r="BO201" i="2"/>
  <c r="BP201" i="2"/>
  <c r="BQ201" i="2"/>
  <c r="BR201" i="2"/>
  <c r="BS201" i="2"/>
  <c r="BT201" i="2"/>
  <c r="BU201" i="2"/>
  <c r="BW201" i="2"/>
  <c r="BX201" i="2"/>
  <c r="BY201" i="2"/>
  <c r="BZ201" i="2"/>
  <c r="CA201" i="2"/>
  <c r="CB201" i="2"/>
  <c r="CC201" i="2"/>
  <c r="BF202" i="2"/>
  <c r="BG202" i="2"/>
  <c r="BH202" i="2"/>
  <c r="BI202" i="2"/>
  <c r="BJ202" i="2"/>
  <c r="BK202" i="2"/>
  <c r="BL202" i="2"/>
  <c r="BM202" i="2"/>
  <c r="BO202" i="2"/>
  <c r="BP202" i="2"/>
  <c r="BQ202" i="2"/>
  <c r="BR202" i="2"/>
  <c r="BS202" i="2"/>
  <c r="BT202" i="2"/>
  <c r="BU202" i="2"/>
  <c r="BW202" i="2"/>
  <c r="BX202" i="2"/>
  <c r="BY202" i="2"/>
  <c r="BZ202" i="2"/>
  <c r="CA202" i="2"/>
  <c r="CB202" i="2"/>
  <c r="CC202" i="2"/>
  <c r="BF203" i="2"/>
  <c r="BG203" i="2"/>
  <c r="BH203" i="2"/>
  <c r="BI203" i="2"/>
  <c r="BJ203" i="2"/>
  <c r="BK203" i="2"/>
  <c r="BL203" i="2"/>
  <c r="BM203" i="2"/>
  <c r="BO203" i="2"/>
  <c r="BP203" i="2"/>
  <c r="BQ203" i="2"/>
  <c r="BR203" i="2"/>
  <c r="BS203" i="2"/>
  <c r="BT203" i="2"/>
  <c r="BU203" i="2"/>
  <c r="BW203" i="2"/>
  <c r="BX203" i="2"/>
  <c r="BY203" i="2"/>
  <c r="BZ203" i="2"/>
  <c r="CA203" i="2"/>
  <c r="CB203" i="2"/>
  <c r="CC203" i="2"/>
  <c r="BF204" i="2"/>
  <c r="BG204" i="2"/>
  <c r="BH204" i="2"/>
  <c r="BI204" i="2"/>
  <c r="BJ204" i="2"/>
  <c r="BK204" i="2"/>
  <c r="BL204" i="2"/>
  <c r="BM204" i="2"/>
  <c r="BO204" i="2"/>
  <c r="BP204" i="2"/>
  <c r="BQ204" i="2"/>
  <c r="BR204" i="2"/>
  <c r="BS204" i="2"/>
  <c r="BT204" i="2"/>
  <c r="BU204" i="2"/>
  <c r="BW204" i="2"/>
  <c r="BX204" i="2"/>
  <c r="BY204" i="2"/>
  <c r="BZ204" i="2"/>
  <c r="CA204" i="2"/>
  <c r="CB204" i="2"/>
  <c r="CC204" i="2"/>
  <c r="BF205" i="2"/>
  <c r="BG205" i="2"/>
  <c r="BH205" i="2"/>
  <c r="BI205" i="2"/>
  <c r="BJ205" i="2"/>
  <c r="BK205" i="2"/>
  <c r="BL205" i="2"/>
  <c r="BM205" i="2"/>
  <c r="BO205" i="2"/>
  <c r="BP205" i="2"/>
  <c r="BQ205" i="2"/>
  <c r="BR205" i="2"/>
  <c r="BS205" i="2"/>
  <c r="BT205" i="2"/>
  <c r="BU205" i="2"/>
  <c r="BW205" i="2"/>
  <c r="BX205" i="2"/>
  <c r="BY205" i="2"/>
  <c r="BZ205" i="2"/>
  <c r="CA205" i="2"/>
  <c r="CB205" i="2"/>
  <c r="CC205" i="2"/>
  <c r="BF206" i="2"/>
  <c r="BG206" i="2"/>
  <c r="BH206" i="2"/>
  <c r="BI206" i="2"/>
  <c r="BJ206" i="2"/>
  <c r="BK206" i="2"/>
  <c r="BL206" i="2"/>
  <c r="BM206" i="2"/>
  <c r="BO206" i="2"/>
  <c r="BP206" i="2"/>
  <c r="BQ206" i="2"/>
  <c r="BR206" i="2"/>
  <c r="BS206" i="2"/>
  <c r="BT206" i="2"/>
  <c r="BU206" i="2"/>
  <c r="BW206" i="2"/>
  <c r="BX206" i="2"/>
  <c r="BY206" i="2"/>
  <c r="BZ206" i="2"/>
  <c r="CA206" i="2"/>
  <c r="CB206" i="2"/>
  <c r="CC206" i="2"/>
  <c r="BF207" i="2"/>
  <c r="BG207" i="2"/>
  <c r="BH207" i="2"/>
  <c r="BI207" i="2"/>
  <c r="BJ207" i="2"/>
  <c r="BK207" i="2"/>
  <c r="BL207" i="2"/>
  <c r="BM207" i="2"/>
  <c r="BO207" i="2"/>
  <c r="BP207" i="2"/>
  <c r="BQ207" i="2"/>
  <c r="BR207" i="2"/>
  <c r="BS207" i="2"/>
  <c r="BT207" i="2"/>
  <c r="BU207" i="2"/>
  <c r="BW207" i="2"/>
  <c r="BX207" i="2"/>
  <c r="BY207" i="2"/>
  <c r="BZ207" i="2"/>
  <c r="CA207" i="2"/>
  <c r="CB207" i="2"/>
  <c r="CC207" i="2"/>
  <c r="BF208" i="2"/>
  <c r="BG208" i="2"/>
  <c r="BH208" i="2"/>
  <c r="BI208" i="2"/>
  <c r="BJ208" i="2"/>
  <c r="BK208" i="2"/>
  <c r="BL208" i="2"/>
  <c r="BM208" i="2"/>
  <c r="BO208" i="2"/>
  <c r="BP208" i="2"/>
  <c r="BQ208" i="2"/>
  <c r="BR208" i="2"/>
  <c r="BS208" i="2"/>
  <c r="BT208" i="2"/>
  <c r="BU208" i="2"/>
  <c r="BW208" i="2"/>
  <c r="BX208" i="2"/>
  <c r="BY208" i="2"/>
  <c r="BZ208" i="2"/>
  <c r="CA208" i="2"/>
  <c r="CB208" i="2"/>
  <c r="CC208" i="2"/>
  <c r="BF209" i="2"/>
  <c r="BG209" i="2"/>
  <c r="BH209" i="2"/>
  <c r="BI209" i="2"/>
  <c r="BJ209" i="2"/>
  <c r="BK209" i="2"/>
  <c r="BL209" i="2"/>
  <c r="BM209" i="2"/>
  <c r="BO209" i="2"/>
  <c r="BP209" i="2"/>
  <c r="BQ209" i="2"/>
  <c r="BR209" i="2"/>
  <c r="BS209" i="2"/>
  <c r="BT209" i="2"/>
  <c r="BU209" i="2"/>
  <c r="BW209" i="2"/>
  <c r="BX209" i="2"/>
  <c r="BY209" i="2"/>
  <c r="BZ209" i="2"/>
  <c r="CA209" i="2"/>
  <c r="CB209" i="2"/>
  <c r="CC209" i="2"/>
  <c r="BF210" i="2"/>
  <c r="BG210" i="2"/>
  <c r="BH210" i="2"/>
  <c r="BI210" i="2"/>
  <c r="BJ210" i="2"/>
  <c r="BK210" i="2"/>
  <c r="BL210" i="2"/>
  <c r="BM210" i="2"/>
  <c r="BO210" i="2"/>
  <c r="BP210" i="2"/>
  <c r="BQ210" i="2"/>
  <c r="BR210" i="2"/>
  <c r="BS210" i="2"/>
  <c r="BT210" i="2"/>
  <c r="BU210" i="2"/>
  <c r="BW210" i="2"/>
  <c r="BX210" i="2"/>
  <c r="BY210" i="2"/>
  <c r="BZ210" i="2"/>
  <c r="CA210" i="2"/>
  <c r="CB210" i="2"/>
  <c r="CC210" i="2"/>
  <c r="BF211" i="2"/>
  <c r="BG211" i="2"/>
  <c r="BH211" i="2"/>
  <c r="BI211" i="2"/>
  <c r="BJ211" i="2"/>
  <c r="BK211" i="2"/>
  <c r="BL211" i="2"/>
  <c r="BM211" i="2"/>
  <c r="BO211" i="2"/>
  <c r="BP211" i="2"/>
  <c r="BQ211" i="2"/>
  <c r="BR211" i="2"/>
  <c r="BS211" i="2"/>
  <c r="BT211" i="2"/>
  <c r="BU211" i="2"/>
  <c r="BW211" i="2"/>
  <c r="BX211" i="2"/>
  <c r="BY211" i="2"/>
  <c r="BZ211" i="2"/>
  <c r="CA211" i="2"/>
  <c r="CB211" i="2"/>
  <c r="CC211" i="2"/>
  <c r="BF212" i="2"/>
  <c r="BG212" i="2"/>
  <c r="BH212" i="2"/>
  <c r="BI212" i="2"/>
  <c r="BJ212" i="2"/>
  <c r="BK212" i="2"/>
  <c r="BL212" i="2"/>
  <c r="BM212" i="2"/>
  <c r="BO212" i="2"/>
  <c r="BP212" i="2"/>
  <c r="BQ212" i="2"/>
  <c r="BR212" i="2"/>
  <c r="BS212" i="2"/>
  <c r="BT212" i="2"/>
  <c r="BU212" i="2"/>
  <c r="BW212" i="2"/>
  <c r="BX212" i="2"/>
  <c r="BY212" i="2"/>
  <c r="BZ212" i="2"/>
  <c r="CA212" i="2"/>
  <c r="CB212" i="2"/>
  <c r="CC212" i="2"/>
  <c r="BF213" i="2"/>
  <c r="BG213" i="2"/>
  <c r="BH213" i="2"/>
  <c r="BI213" i="2"/>
  <c r="BJ213" i="2"/>
  <c r="BK213" i="2"/>
  <c r="BL213" i="2"/>
  <c r="BM213" i="2"/>
  <c r="BO213" i="2"/>
  <c r="BP213" i="2"/>
  <c r="BQ213" i="2"/>
  <c r="BR213" i="2"/>
  <c r="BS213" i="2"/>
  <c r="BT213" i="2"/>
  <c r="BU213" i="2"/>
  <c r="BW213" i="2"/>
  <c r="BX213" i="2"/>
  <c r="BY213" i="2"/>
  <c r="BZ213" i="2"/>
  <c r="CA213" i="2"/>
  <c r="CB213" i="2"/>
  <c r="CC213" i="2"/>
  <c r="BF214" i="2"/>
  <c r="BG214" i="2"/>
  <c r="BH214" i="2"/>
  <c r="BI214" i="2"/>
  <c r="BJ214" i="2"/>
  <c r="BK214" i="2"/>
  <c r="BL214" i="2"/>
  <c r="BM214" i="2"/>
  <c r="BO214" i="2"/>
  <c r="BP214" i="2"/>
  <c r="BQ214" i="2"/>
  <c r="BR214" i="2"/>
  <c r="BS214" i="2"/>
  <c r="BT214" i="2"/>
  <c r="BU214" i="2"/>
  <c r="BW214" i="2"/>
  <c r="BX214" i="2"/>
  <c r="BY214" i="2"/>
  <c r="BZ214" i="2"/>
  <c r="CA214" i="2"/>
  <c r="CB214" i="2"/>
  <c r="CC214" i="2"/>
  <c r="BF215" i="2"/>
  <c r="BG215" i="2"/>
  <c r="BH215" i="2"/>
  <c r="BI215" i="2"/>
  <c r="BJ215" i="2"/>
  <c r="BK215" i="2"/>
  <c r="BL215" i="2"/>
  <c r="BM215" i="2"/>
  <c r="BO215" i="2"/>
  <c r="BP215" i="2"/>
  <c r="BQ215" i="2"/>
  <c r="BR215" i="2"/>
  <c r="BS215" i="2"/>
  <c r="BT215" i="2"/>
  <c r="BU215" i="2"/>
  <c r="BW215" i="2"/>
  <c r="BX215" i="2"/>
  <c r="BY215" i="2"/>
  <c r="BZ215" i="2"/>
  <c r="CA215" i="2"/>
  <c r="CB215" i="2"/>
  <c r="CC215" i="2"/>
  <c r="BF216" i="2"/>
  <c r="BG216" i="2"/>
  <c r="BH216" i="2"/>
  <c r="BI216" i="2"/>
  <c r="BJ216" i="2"/>
  <c r="BK216" i="2"/>
  <c r="BL216" i="2"/>
  <c r="BM216" i="2"/>
  <c r="BO216" i="2"/>
  <c r="BP216" i="2"/>
  <c r="BQ216" i="2"/>
  <c r="BR216" i="2"/>
  <c r="BS216" i="2"/>
  <c r="BT216" i="2"/>
  <c r="BU216" i="2"/>
  <c r="BW216" i="2"/>
  <c r="BX216" i="2"/>
  <c r="BY216" i="2"/>
  <c r="BZ216" i="2"/>
  <c r="CA216" i="2"/>
  <c r="CB216" i="2"/>
  <c r="CC216" i="2"/>
  <c r="BF217" i="2"/>
  <c r="BG217" i="2"/>
  <c r="BH217" i="2"/>
  <c r="BI217" i="2"/>
  <c r="BJ217" i="2"/>
  <c r="BK217" i="2"/>
  <c r="BL217" i="2"/>
  <c r="BM217" i="2"/>
  <c r="BO217" i="2"/>
  <c r="BP217" i="2"/>
  <c r="BQ217" i="2"/>
  <c r="BR217" i="2"/>
  <c r="BS217" i="2"/>
  <c r="BT217" i="2"/>
  <c r="BU217" i="2"/>
  <c r="BW217" i="2"/>
  <c r="BX217" i="2"/>
  <c r="BY217" i="2"/>
  <c r="BZ217" i="2"/>
  <c r="CA217" i="2"/>
  <c r="CB217" i="2"/>
  <c r="CC217" i="2"/>
  <c r="BF218" i="2"/>
  <c r="BG218" i="2"/>
  <c r="BH218" i="2"/>
  <c r="BI218" i="2"/>
  <c r="BJ218" i="2"/>
  <c r="BK218" i="2"/>
  <c r="BL218" i="2"/>
  <c r="BM218" i="2"/>
  <c r="BO218" i="2"/>
  <c r="BP218" i="2"/>
  <c r="BQ218" i="2"/>
  <c r="BR218" i="2"/>
  <c r="BS218" i="2"/>
  <c r="BT218" i="2"/>
  <c r="BU218" i="2"/>
  <c r="BW218" i="2"/>
  <c r="BX218" i="2"/>
  <c r="BY218" i="2"/>
  <c r="BZ218" i="2"/>
  <c r="CA218" i="2"/>
  <c r="CB218" i="2"/>
  <c r="CC218" i="2"/>
  <c r="BF219" i="2"/>
  <c r="BG219" i="2"/>
  <c r="BH219" i="2"/>
  <c r="BI219" i="2"/>
  <c r="BJ219" i="2"/>
  <c r="BK219" i="2"/>
  <c r="BL219" i="2"/>
  <c r="BM219" i="2"/>
  <c r="BO219" i="2"/>
  <c r="BP219" i="2"/>
  <c r="BQ219" i="2"/>
  <c r="BR219" i="2"/>
  <c r="BS219" i="2"/>
  <c r="BT219" i="2"/>
  <c r="BU219" i="2"/>
  <c r="BW219" i="2"/>
  <c r="BX219" i="2"/>
  <c r="BY219" i="2"/>
  <c r="BZ219" i="2"/>
  <c r="CA219" i="2"/>
  <c r="CB219" i="2"/>
  <c r="CC219" i="2"/>
  <c r="BF220" i="2"/>
  <c r="BG220" i="2"/>
  <c r="BH220" i="2"/>
  <c r="BI220" i="2"/>
  <c r="BJ220" i="2"/>
  <c r="BK220" i="2"/>
  <c r="BL220" i="2"/>
  <c r="BM220" i="2"/>
  <c r="BO220" i="2"/>
  <c r="BP220" i="2"/>
  <c r="BQ220" i="2"/>
  <c r="BR220" i="2"/>
  <c r="BS220" i="2"/>
  <c r="BT220" i="2"/>
  <c r="BU220" i="2"/>
  <c r="BW220" i="2"/>
  <c r="BX220" i="2"/>
  <c r="BY220" i="2"/>
  <c r="BZ220" i="2"/>
  <c r="CA220" i="2"/>
  <c r="CB220" i="2"/>
  <c r="CC220" i="2"/>
  <c r="BF221" i="2"/>
  <c r="BG221" i="2"/>
  <c r="BH221" i="2"/>
  <c r="BI221" i="2"/>
  <c r="BJ221" i="2"/>
  <c r="BK221" i="2"/>
  <c r="BL221" i="2"/>
  <c r="BM221" i="2"/>
  <c r="BO221" i="2"/>
  <c r="BP221" i="2"/>
  <c r="BQ221" i="2"/>
  <c r="BR221" i="2"/>
  <c r="BS221" i="2"/>
  <c r="BT221" i="2"/>
  <c r="BU221" i="2"/>
  <c r="BW221" i="2"/>
  <c r="BX221" i="2"/>
  <c r="BY221" i="2"/>
  <c r="BZ221" i="2"/>
  <c r="CA221" i="2"/>
  <c r="CB221" i="2"/>
  <c r="CC221" i="2"/>
  <c r="BF222" i="2"/>
  <c r="BG222" i="2"/>
  <c r="BH222" i="2"/>
  <c r="BI222" i="2"/>
  <c r="BJ222" i="2"/>
  <c r="BK222" i="2"/>
  <c r="BL222" i="2"/>
  <c r="BM222" i="2"/>
  <c r="BO222" i="2"/>
  <c r="BP222" i="2"/>
  <c r="BQ222" i="2"/>
  <c r="BR222" i="2"/>
  <c r="BS222" i="2"/>
  <c r="BT222" i="2"/>
  <c r="BU222" i="2"/>
  <c r="BW222" i="2"/>
  <c r="BX222" i="2"/>
  <c r="BY222" i="2"/>
  <c r="BZ222" i="2"/>
  <c r="CA222" i="2"/>
  <c r="CB222" i="2"/>
  <c r="CC222" i="2"/>
  <c r="BF223" i="2"/>
  <c r="BG223" i="2"/>
  <c r="BH223" i="2"/>
  <c r="BI223" i="2"/>
  <c r="BJ223" i="2"/>
  <c r="BK223" i="2"/>
  <c r="BL223" i="2"/>
  <c r="BM223" i="2"/>
  <c r="BO223" i="2"/>
  <c r="BP223" i="2"/>
  <c r="BQ223" i="2"/>
  <c r="BR223" i="2"/>
  <c r="BS223" i="2"/>
  <c r="BT223" i="2"/>
  <c r="BU223" i="2"/>
  <c r="BW223" i="2"/>
  <c r="BX223" i="2"/>
  <c r="BY223" i="2"/>
  <c r="BZ223" i="2"/>
  <c r="CA223" i="2"/>
  <c r="CB223" i="2"/>
  <c r="CC223" i="2"/>
  <c r="BF224" i="2"/>
  <c r="BG224" i="2"/>
  <c r="BH224" i="2"/>
  <c r="BI224" i="2"/>
  <c r="BJ224" i="2"/>
  <c r="BK224" i="2"/>
  <c r="BL224" i="2"/>
  <c r="BM224" i="2"/>
  <c r="BO224" i="2"/>
  <c r="BP224" i="2"/>
  <c r="BQ224" i="2"/>
  <c r="BR224" i="2"/>
  <c r="BS224" i="2"/>
  <c r="BT224" i="2"/>
  <c r="BU224" i="2"/>
  <c r="BW224" i="2"/>
  <c r="BX224" i="2"/>
  <c r="BY224" i="2"/>
  <c r="BZ224" i="2"/>
  <c r="CA224" i="2"/>
  <c r="CB224" i="2"/>
  <c r="CC224" i="2"/>
  <c r="BF225" i="2"/>
  <c r="BG225" i="2"/>
  <c r="BH225" i="2"/>
  <c r="BI225" i="2"/>
  <c r="BJ225" i="2"/>
  <c r="BK225" i="2"/>
  <c r="BL225" i="2"/>
  <c r="BM225" i="2"/>
  <c r="BO225" i="2"/>
  <c r="BP225" i="2"/>
  <c r="BQ225" i="2"/>
  <c r="BR225" i="2"/>
  <c r="BS225" i="2"/>
  <c r="BT225" i="2"/>
  <c r="BU225" i="2"/>
  <c r="BW225" i="2"/>
  <c r="BX225" i="2"/>
  <c r="BY225" i="2"/>
  <c r="BZ225" i="2"/>
  <c r="CA225" i="2"/>
  <c r="CB225" i="2"/>
  <c r="CC225" i="2"/>
  <c r="BF226" i="2"/>
  <c r="BG226" i="2"/>
  <c r="BH226" i="2"/>
  <c r="BI226" i="2"/>
  <c r="BJ226" i="2"/>
  <c r="BK226" i="2"/>
  <c r="BL226" i="2"/>
  <c r="BM226" i="2"/>
  <c r="BO226" i="2"/>
  <c r="BP226" i="2"/>
  <c r="BQ226" i="2"/>
  <c r="BR226" i="2"/>
  <c r="BS226" i="2"/>
  <c r="BT226" i="2"/>
  <c r="BU226" i="2"/>
  <c r="BW226" i="2"/>
  <c r="BX226" i="2"/>
  <c r="BY226" i="2"/>
  <c r="BZ226" i="2"/>
  <c r="CA226" i="2"/>
  <c r="CB226" i="2"/>
  <c r="CC226" i="2"/>
  <c r="BF227" i="2"/>
  <c r="BG227" i="2"/>
  <c r="BH227" i="2"/>
  <c r="BI227" i="2"/>
  <c r="BJ227" i="2"/>
  <c r="BK227" i="2"/>
  <c r="BL227" i="2"/>
  <c r="BM227" i="2"/>
  <c r="BO227" i="2"/>
  <c r="BP227" i="2"/>
  <c r="BQ227" i="2"/>
  <c r="BR227" i="2"/>
  <c r="BS227" i="2"/>
  <c r="BT227" i="2"/>
  <c r="BU227" i="2"/>
  <c r="BW227" i="2"/>
  <c r="BX227" i="2"/>
  <c r="BY227" i="2"/>
  <c r="BZ227" i="2"/>
  <c r="CA227" i="2"/>
  <c r="CB227" i="2"/>
  <c r="CC227" i="2"/>
  <c r="BF228" i="2"/>
  <c r="BG228" i="2"/>
  <c r="BH228" i="2"/>
  <c r="BI228" i="2"/>
  <c r="BJ228" i="2"/>
  <c r="BK228" i="2"/>
  <c r="BL228" i="2"/>
  <c r="BM228" i="2"/>
  <c r="BO228" i="2"/>
  <c r="BP228" i="2"/>
  <c r="BQ228" i="2"/>
  <c r="BR228" i="2"/>
  <c r="BS228" i="2"/>
  <c r="BT228" i="2"/>
  <c r="BU228" i="2"/>
  <c r="BW228" i="2"/>
  <c r="BX228" i="2"/>
  <c r="BY228" i="2"/>
  <c r="BZ228" i="2"/>
  <c r="CA228" i="2"/>
  <c r="CB228" i="2"/>
  <c r="CC228" i="2"/>
  <c r="BF229" i="2"/>
  <c r="BG229" i="2"/>
  <c r="BH229" i="2"/>
  <c r="BI229" i="2"/>
  <c r="BJ229" i="2"/>
  <c r="BK229" i="2"/>
  <c r="BL229" i="2"/>
  <c r="BM229" i="2"/>
  <c r="BO229" i="2"/>
  <c r="BP229" i="2"/>
  <c r="BQ229" i="2"/>
  <c r="BR229" i="2"/>
  <c r="BS229" i="2"/>
  <c r="BT229" i="2"/>
  <c r="BU229" i="2"/>
  <c r="BW229" i="2"/>
  <c r="BX229" i="2"/>
  <c r="BY229" i="2"/>
  <c r="BZ229" i="2"/>
  <c r="CA229" i="2"/>
  <c r="CB229" i="2"/>
  <c r="CC229" i="2"/>
  <c r="BF230" i="2"/>
  <c r="BG230" i="2"/>
  <c r="BH230" i="2"/>
  <c r="BI230" i="2"/>
  <c r="BJ230" i="2"/>
  <c r="BK230" i="2"/>
  <c r="BL230" i="2"/>
  <c r="BM230" i="2"/>
  <c r="BO230" i="2"/>
  <c r="BP230" i="2"/>
  <c r="BQ230" i="2"/>
  <c r="BR230" i="2"/>
  <c r="BS230" i="2"/>
  <c r="BT230" i="2"/>
  <c r="BU230" i="2"/>
  <c r="BW230" i="2"/>
  <c r="BX230" i="2"/>
  <c r="BY230" i="2"/>
  <c r="BZ230" i="2"/>
  <c r="CA230" i="2"/>
  <c r="CB230" i="2"/>
  <c r="CC230" i="2"/>
  <c r="BF231" i="2"/>
  <c r="BG231" i="2"/>
  <c r="BH231" i="2"/>
  <c r="BI231" i="2"/>
  <c r="BJ231" i="2"/>
  <c r="BK231" i="2"/>
  <c r="BL231" i="2"/>
  <c r="BM231" i="2"/>
  <c r="BO231" i="2"/>
  <c r="BP231" i="2"/>
  <c r="BQ231" i="2"/>
  <c r="BR231" i="2"/>
  <c r="BS231" i="2"/>
  <c r="BT231" i="2"/>
  <c r="BU231" i="2"/>
  <c r="BW231" i="2"/>
  <c r="BX231" i="2"/>
  <c r="BY231" i="2"/>
  <c r="BZ231" i="2"/>
  <c r="CA231" i="2"/>
  <c r="CB231" i="2"/>
  <c r="CC231" i="2"/>
  <c r="BF232" i="2"/>
  <c r="BG232" i="2"/>
  <c r="BH232" i="2"/>
  <c r="BI232" i="2"/>
  <c r="BJ232" i="2"/>
  <c r="BK232" i="2"/>
  <c r="BL232" i="2"/>
  <c r="BM232" i="2"/>
  <c r="BO232" i="2"/>
  <c r="BP232" i="2"/>
  <c r="BQ232" i="2"/>
  <c r="BR232" i="2"/>
  <c r="BS232" i="2"/>
  <c r="BT232" i="2"/>
  <c r="BU232" i="2"/>
  <c r="BW232" i="2"/>
  <c r="BX232" i="2"/>
  <c r="BY232" i="2"/>
  <c r="BZ232" i="2"/>
  <c r="CA232" i="2"/>
  <c r="CB232" i="2"/>
  <c r="CC232" i="2"/>
  <c r="BF233" i="2"/>
  <c r="BG233" i="2"/>
  <c r="BH233" i="2"/>
  <c r="BI233" i="2"/>
  <c r="BJ233" i="2"/>
  <c r="BK233" i="2"/>
  <c r="BL233" i="2"/>
  <c r="BM233" i="2"/>
  <c r="BO233" i="2"/>
  <c r="BP233" i="2"/>
  <c r="BQ233" i="2"/>
  <c r="BR233" i="2"/>
  <c r="BS233" i="2"/>
  <c r="BT233" i="2"/>
  <c r="BU233" i="2"/>
  <c r="BW233" i="2"/>
  <c r="BX233" i="2"/>
  <c r="BY233" i="2"/>
  <c r="BZ233" i="2"/>
  <c r="CA233" i="2"/>
  <c r="CB233" i="2"/>
  <c r="CC233" i="2"/>
  <c r="BF234" i="2"/>
  <c r="BG234" i="2"/>
  <c r="BH234" i="2"/>
  <c r="BI234" i="2"/>
  <c r="BJ234" i="2"/>
  <c r="BK234" i="2"/>
  <c r="BL234" i="2"/>
  <c r="BM234" i="2"/>
  <c r="BO234" i="2"/>
  <c r="BP234" i="2"/>
  <c r="BQ234" i="2"/>
  <c r="BR234" i="2"/>
  <c r="BS234" i="2"/>
  <c r="BT234" i="2"/>
  <c r="BU234" i="2"/>
  <c r="BW234" i="2"/>
  <c r="BX234" i="2"/>
  <c r="BY234" i="2"/>
  <c r="BZ234" i="2"/>
  <c r="CA234" i="2"/>
  <c r="CB234" i="2"/>
  <c r="CC234" i="2"/>
  <c r="BF235" i="2"/>
  <c r="BG235" i="2"/>
  <c r="BH235" i="2"/>
  <c r="BI235" i="2"/>
  <c r="BJ235" i="2"/>
  <c r="BK235" i="2"/>
  <c r="BL235" i="2"/>
  <c r="BM235" i="2"/>
  <c r="BO235" i="2"/>
  <c r="BP235" i="2"/>
  <c r="BQ235" i="2"/>
  <c r="BR235" i="2"/>
  <c r="BS235" i="2"/>
  <c r="BT235" i="2"/>
  <c r="BU235" i="2"/>
  <c r="BW235" i="2"/>
  <c r="BX235" i="2"/>
  <c r="BY235" i="2"/>
  <c r="BZ235" i="2"/>
  <c r="CA235" i="2"/>
  <c r="CB235" i="2"/>
  <c r="CC235" i="2"/>
  <c r="BF236" i="2"/>
  <c r="BG236" i="2"/>
  <c r="BH236" i="2"/>
  <c r="BI236" i="2"/>
  <c r="BJ236" i="2"/>
  <c r="BK236" i="2"/>
  <c r="BL236" i="2"/>
  <c r="BM236" i="2"/>
  <c r="BO236" i="2"/>
  <c r="BP236" i="2"/>
  <c r="BQ236" i="2"/>
  <c r="BR236" i="2"/>
  <c r="BS236" i="2"/>
  <c r="BT236" i="2"/>
  <c r="BU236" i="2"/>
  <c r="BW236" i="2"/>
  <c r="BX236" i="2"/>
  <c r="BY236" i="2"/>
  <c r="BZ236" i="2"/>
  <c r="CA236" i="2"/>
  <c r="CB236" i="2"/>
  <c r="CC236" i="2"/>
  <c r="BF237" i="2"/>
  <c r="BG237" i="2"/>
  <c r="BH237" i="2"/>
  <c r="BI237" i="2"/>
  <c r="BJ237" i="2"/>
  <c r="BK237" i="2"/>
  <c r="BL237" i="2"/>
  <c r="BM237" i="2"/>
  <c r="BO237" i="2"/>
  <c r="BP237" i="2"/>
  <c r="BQ237" i="2"/>
  <c r="BR237" i="2"/>
  <c r="BS237" i="2"/>
  <c r="BT237" i="2"/>
  <c r="BU237" i="2"/>
  <c r="BW237" i="2"/>
  <c r="BX237" i="2"/>
  <c r="BY237" i="2"/>
  <c r="BZ237" i="2"/>
  <c r="CA237" i="2"/>
  <c r="CB237" i="2"/>
  <c r="CC237" i="2"/>
  <c r="BF238" i="2"/>
  <c r="BG238" i="2"/>
  <c r="BH238" i="2"/>
  <c r="BI238" i="2"/>
  <c r="BJ238" i="2"/>
  <c r="BK238" i="2"/>
  <c r="BL238" i="2"/>
  <c r="BM238" i="2"/>
  <c r="BO238" i="2"/>
  <c r="BP238" i="2"/>
  <c r="BQ238" i="2"/>
  <c r="BR238" i="2"/>
  <c r="BS238" i="2"/>
  <c r="BT238" i="2"/>
  <c r="BU238" i="2"/>
  <c r="BW238" i="2"/>
  <c r="BX238" i="2"/>
  <c r="BY238" i="2"/>
  <c r="BZ238" i="2"/>
  <c r="CA238" i="2"/>
  <c r="CB238" i="2"/>
  <c r="CC238" i="2"/>
  <c r="BF239" i="2"/>
  <c r="BG239" i="2"/>
  <c r="BH239" i="2"/>
  <c r="BI239" i="2"/>
  <c r="BJ239" i="2"/>
  <c r="BK239" i="2"/>
  <c r="BL239" i="2"/>
  <c r="BM239" i="2"/>
  <c r="BO239" i="2"/>
  <c r="BP239" i="2"/>
  <c r="BQ239" i="2"/>
  <c r="BR239" i="2"/>
  <c r="BS239" i="2"/>
  <c r="BT239" i="2"/>
  <c r="BU239" i="2"/>
  <c r="BW239" i="2"/>
  <c r="BX239" i="2"/>
  <c r="BY239" i="2"/>
  <c r="BZ239" i="2"/>
  <c r="CA239" i="2"/>
  <c r="CB239" i="2"/>
  <c r="CC239" i="2"/>
  <c r="BF240" i="2"/>
  <c r="BG240" i="2"/>
  <c r="BH240" i="2"/>
  <c r="BI240" i="2"/>
  <c r="BJ240" i="2"/>
  <c r="BK240" i="2"/>
  <c r="BL240" i="2"/>
  <c r="BM240" i="2"/>
  <c r="BO240" i="2"/>
  <c r="BP240" i="2"/>
  <c r="BQ240" i="2"/>
  <c r="BR240" i="2"/>
  <c r="BS240" i="2"/>
  <c r="BT240" i="2"/>
  <c r="BU240" i="2"/>
  <c r="BW240" i="2"/>
  <c r="BX240" i="2"/>
  <c r="BY240" i="2"/>
  <c r="BZ240" i="2"/>
  <c r="CA240" i="2"/>
  <c r="CB240" i="2"/>
  <c r="CC240" i="2"/>
  <c r="BF241" i="2"/>
  <c r="BG241" i="2"/>
  <c r="BH241" i="2"/>
  <c r="BI241" i="2"/>
  <c r="BJ241" i="2"/>
  <c r="BK241" i="2"/>
  <c r="BL241" i="2"/>
  <c r="BM241" i="2"/>
  <c r="BO241" i="2"/>
  <c r="BP241" i="2"/>
  <c r="BQ241" i="2"/>
  <c r="BR241" i="2"/>
  <c r="BS241" i="2"/>
  <c r="BT241" i="2"/>
  <c r="BU241" i="2"/>
  <c r="BW241" i="2"/>
  <c r="BX241" i="2"/>
  <c r="BY241" i="2"/>
  <c r="BZ241" i="2"/>
  <c r="CA241" i="2"/>
  <c r="CB241" i="2"/>
  <c r="CC241" i="2"/>
  <c r="BF242" i="2"/>
  <c r="BG242" i="2"/>
  <c r="BH242" i="2"/>
  <c r="BI242" i="2"/>
  <c r="BJ242" i="2"/>
  <c r="BK242" i="2"/>
  <c r="BL242" i="2"/>
  <c r="BM242" i="2"/>
  <c r="BO242" i="2"/>
  <c r="BP242" i="2"/>
  <c r="BQ242" i="2"/>
  <c r="BR242" i="2"/>
  <c r="BS242" i="2"/>
  <c r="BT242" i="2"/>
  <c r="BU242" i="2"/>
  <c r="BW242" i="2"/>
  <c r="BX242" i="2"/>
  <c r="BY242" i="2"/>
  <c r="BZ242" i="2"/>
  <c r="CA242" i="2"/>
  <c r="CB242" i="2"/>
  <c r="CC242" i="2"/>
  <c r="BF243" i="2"/>
  <c r="BG243" i="2"/>
  <c r="BH243" i="2"/>
  <c r="BI243" i="2"/>
  <c r="BJ243" i="2"/>
  <c r="BK243" i="2"/>
  <c r="BL243" i="2"/>
  <c r="BM243" i="2"/>
  <c r="BO243" i="2"/>
  <c r="BP243" i="2"/>
  <c r="BQ243" i="2"/>
  <c r="BR243" i="2"/>
  <c r="BS243" i="2"/>
  <c r="BT243" i="2"/>
  <c r="BU243" i="2"/>
  <c r="BW243" i="2"/>
  <c r="BX243" i="2"/>
  <c r="BY243" i="2"/>
  <c r="BZ243" i="2"/>
  <c r="CA243" i="2"/>
  <c r="CB243" i="2"/>
  <c r="CC243" i="2"/>
  <c r="BF244" i="2"/>
  <c r="BG244" i="2"/>
  <c r="BH244" i="2"/>
  <c r="BI244" i="2"/>
  <c r="BJ244" i="2"/>
  <c r="BK244" i="2"/>
  <c r="BL244" i="2"/>
  <c r="BM244" i="2"/>
  <c r="BO244" i="2"/>
  <c r="BP244" i="2"/>
  <c r="BQ244" i="2"/>
  <c r="BR244" i="2"/>
  <c r="BS244" i="2"/>
  <c r="BT244" i="2"/>
  <c r="BU244" i="2"/>
  <c r="BW244" i="2"/>
  <c r="BX244" i="2"/>
  <c r="BY244" i="2"/>
  <c r="BZ244" i="2"/>
  <c r="CA244" i="2"/>
  <c r="CB244" i="2"/>
  <c r="CC244" i="2"/>
  <c r="BF245" i="2"/>
  <c r="BG245" i="2"/>
  <c r="BH245" i="2"/>
  <c r="BI245" i="2"/>
  <c r="BJ245" i="2"/>
  <c r="BK245" i="2"/>
  <c r="BL245" i="2"/>
  <c r="BM245" i="2"/>
  <c r="BO245" i="2"/>
  <c r="BP245" i="2"/>
  <c r="BQ245" i="2"/>
  <c r="BR245" i="2"/>
  <c r="BS245" i="2"/>
  <c r="BT245" i="2"/>
  <c r="BU245" i="2"/>
  <c r="BW245" i="2"/>
  <c r="BX245" i="2"/>
  <c r="BY245" i="2"/>
  <c r="BZ245" i="2"/>
  <c r="CA245" i="2"/>
  <c r="CB245" i="2"/>
  <c r="CC245" i="2"/>
  <c r="BF246" i="2"/>
  <c r="BG246" i="2"/>
  <c r="BH246" i="2"/>
  <c r="BI246" i="2"/>
  <c r="BJ246" i="2"/>
  <c r="BK246" i="2"/>
  <c r="BL246" i="2"/>
  <c r="BM246" i="2"/>
  <c r="BO246" i="2"/>
  <c r="BP246" i="2"/>
  <c r="BQ246" i="2"/>
  <c r="BR246" i="2"/>
  <c r="BS246" i="2"/>
  <c r="BT246" i="2"/>
  <c r="BU246" i="2"/>
  <c r="BW246" i="2"/>
  <c r="BX246" i="2"/>
  <c r="BY246" i="2"/>
  <c r="BZ246" i="2"/>
  <c r="CA246" i="2"/>
  <c r="CB246" i="2"/>
  <c r="CC246" i="2"/>
  <c r="BF247" i="2"/>
  <c r="BG247" i="2"/>
  <c r="BH247" i="2"/>
  <c r="BI247" i="2"/>
  <c r="BJ247" i="2"/>
  <c r="BK247" i="2"/>
  <c r="BL247" i="2"/>
  <c r="BM247" i="2"/>
  <c r="BO247" i="2"/>
  <c r="BP247" i="2"/>
  <c r="BQ247" i="2"/>
  <c r="BR247" i="2"/>
  <c r="BS247" i="2"/>
  <c r="BT247" i="2"/>
  <c r="BU247" i="2"/>
  <c r="BW247" i="2"/>
  <c r="BX247" i="2"/>
  <c r="BY247" i="2"/>
  <c r="BZ247" i="2"/>
  <c r="CA247" i="2"/>
  <c r="CB247" i="2"/>
  <c r="CC247" i="2"/>
  <c r="BF248" i="2"/>
  <c r="BG248" i="2"/>
  <c r="BH248" i="2"/>
  <c r="BI248" i="2"/>
  <c r="BJ248" i="2"/>
  <c r="BK248" i="2"/>
  <c r="BL248" i="2"/>
  <c r="BM248" i="2"/>
  <c r="BO248" i="2"/>
  <c r="BP248" i="2"/>
  <c r="BQ248" i="2"/>
  <c r="BR248" i="2"/>
  <c r="BS248" i="2"/>
  <c r="BT248" i="2"/>
  <c r="BU248" i="2"/>
  <c r="BW248" i="2"/>
  <c r="BX248" i="2"/>
  <c r="BY248" i="2"/>
  <c r="BZ248" i="2"/>
  <c r="CA248" i="2"/>
  <c r="CB248" i="2"/>
  <c r="CC248" i="2"/>
  <c r="BF249" i="2"/>
  <c r="BG249" i="2"/>
  <c r="BH249" i="2"/>
  <c r="BI249" i="2"/>
  <c r="BJ249" i="2"/>
  <c r="BK249" i="2"/>
  <c r="BL249" i="2"/>
  <c r="BM249" i="2"/>
  <c r="BO249" i="2"/>
  <c r="BP249" i="2"/>
  <c r="BQ249" i="2"/>
  <c r="BR249" i="2"/>
  <c r="BS249" i="2"/>
  <c r="BT249" i="2"/>
  <c r="BU249" i="2"/>
  <c r="BW249" i="2"/>
  <c r="BX249" i="2"/>
  <c r="BY249" i="2"/>
  <c r="BZ249" i="2"/>
  <c r="CA249" i="2"/>
  <c r="CB249" i="2"/>
  <c r="CC249" i="2"/>
  <c r="BF250" i="2"/>
  <c r="BG250" i="2"/>
  <c r="BH250" i="2"/>
  <c r="BI250" i="2"/>
  <c r="BJ250" i="2"/>
  <c r="BK250" i="2"/>
  <c r="BL250" i="2"/>
  <c r="BM250" i="2"/>
  <c r="BO250" i="2"/>
  <c r="BP250" i="2"/>
  <c r="BQ250" i="2"/>
  <c r="BR250" i="2"/>
  <c r="BS250" i="2"/>
  <c r="BT250" i="2"/>
  <c r="BU250" i="2"/>
  <c r="BW250" i="2"/>
  <c r="BX250" i="2"/>
  <c r="BY250" i="2"/>
  <c r="BZ250" i="2"/>
  <c r="CA250" i="2"/>
  <c r="CB250" i="2"/>
  <c r="CC250" i="2"/>
  <c r="BF251" i="2"/>
  <c r="BG251" i="2"/>
  <c r="BH251" i="2"/>
  <c r="BI251" i="2"/>
  <c r="BJ251" i="2"/>
  <c r="BK251" i="2"/>
  <c r="BL251" i="2"/>
  <c r="BM251" i="2"/>
  <c r="BO251" i="2"/>
  <c r="BP251" i="2"/>
  <c r="BQ251" i="2"/>
  <c r="BR251" i="2"/>
  <c r="BS251" i="2"/>
  <c r="BT251" i="2"/>
  <c r="BU251" i="2"/>
  <c r="BW251" i="2"/>
  <c r="BX251" i="2"/>
  <c r="BY251" i="2"/>
  <c r="BZ251" i="2"/>
  <c r="CA251" i="2"/>
  <c r="CB251" i="2"/>
  <c r="CC251" i="2"/>
  <c r="BF252" i="2"/>
  <c r="BG252" i="2"/>
  <c r="BH252" i="2"/>
  <c r="BI252" i="2"/>
  <c r="BJ252" i="2"/>
  <c r="BK252" i="2"/>
  <c r="BL252" i="2"/>
  <c r="BM252" i="2"/>
  <c r="BO252" i="2"/>
  <c r="BP252" i="2"/>
  <c r="BQ252" i="2"/>
  <c r="BR252" i="2"/>
  <c r="BS252" i="2"/>
  <c r="BT252" i="2"/>
  <c r="BU252" i="2"/>
  <c r="BW252" i="2"/>
  <c r="BX252" i="2"/>
  <c r="BY252" i="2"/>
  <c r="BZ252" i="2"/>
  <c r="CA252" i="2"/>
  <c r="CB252" i="2"/>
  <c r="CC252" i="2"/>
  <c r="BF253" i="2"/>
  <c r="BG253" i="2"/>
  <c r="BH253" i="2"/>
  <c r="BI253" i="2"/>
  <c r="BJ253" i="2"/>
  <c r="BK253" i="2"/>
  <c r="BL253" i="2"/>
  <c r="BM253" i="2"/>
  <c r="BO253" i="2"/>
  <c r="BP253" i="2"/>
  <c r="BQ253" i="2"/>
  <c r="BR253" i="2"/>
  <c r="BS253" i="2"/>
  <c r="BT253" i="2"/>
  <c r="BU253" i="2"/>
  <c r="BW253" i="2"/>
  <c r="BX253" i="2"/>
  <c r="BY253" i="2"/>
  <c r="BZ253" i="2"/>
  <c r="CA253" i="2"/>
  <c r="CB253" i="2"/>
  <c r="CC253" i="2"/>
  <c r="BF254" i="2"/>
  <c r="BG254" i="2"/>
  <c r="BH254" i="2"/>
  <c r="BI254" i="2"/>
  <c r="BJ254" i="2"/>
  <c r="BK254" i="2"/>
  <c r="BL254" i="2"/>
  <c r="BM254" i="2"/>
  <c r="BO254" i="2"/>
  <c r="BP254" i="2"/>
  <c r="BQ254" i="2"/>
  <c r="BR254" i="2"/>
  <c r="BS254" i="2"/>
  <c r="BT254" i="2"/>
  <c r="BU254" i="2"/>
  <c r="BW254" i="2"/>
  <c r="BX254" i="2"/>
  <c r="BY254" i="2"/>
  <c r="BZ254" i="2"/>
  <c r="CA254" i="2"/>
  <c r="CB254" i="2"/>
  <c r="CC254" i="2"/>
  <c r="BF255" i="2"/>
  <c r="BG255" i="2"/>
  <c r="BH255" i="2"/>
  <c r="BI255" i="2"/>
  <c r="BJ255" i="2"/>
  <c r="BK255" i="2"/>
  <c r="BL255" i="2"/>
  <c r="BM255" i="2"/>
  <c r="BO255" i="2"/>
  <c r="BP255" i="2"/>
  <c r="BQ255" i="2"/>
  <c r="BR255" i="2"/>
  <c r="BS255" i="2"/>
  <c r="BT255" i="2"/>
  <c r="BU255" i="2"/>
  <c r="BW255" i="2"/>
  <c r="BX255" i="2"/>
  <c r="BY255" i="2"/>
  <c r="BZ255" i="2"/>
  <c r="CA255" i="2"/>
  <c r="CB255" i="2"/>
  <c r="CC255" i="2"/>
  <c r="BF256" i="2"/>
  <c r="BG256" i="2"/>
  <c r="BH256" i="2"/>
  <c r="BI256" i="2"/>
  <c r="BJ256" i="2"/>
  <c r="BK256" i="2"/>
  <c r="BL256" i="2"/>
  <c r="BM256" i="2"/>
  <c r="BO256" i="2"/>
  <c r="BP256" i="2"/>
  <c r="BQ256" i="2"/>
  <c r="BR256" i="2"/>
  <c r="BS256" i="2"/>
  <c r="BT256" i="2"/>
  <c r="BU256" i="2"/>
  <c r="BW256" i="2"/>
  <c r="BX256" i="2"/>
  <c r="BY256" i="2"/>
  <c r="BZ256" i="2"/>
  <c r="CA256" i="2"/>
  <c r="CB256" i="2"/>
  <c r="CC256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CC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G67" i="2"/>
  <c r="BH67" i="2"/>
  <c r="BI67" i="2"/>
  <c r="BJ67" i="2"/>
  <c r="BK67" i="2"/>
  <c r="BL67" i="2"/>
  <c r="BM67" i="2"/>
  <c r="BO67" i="2"/>
  <c r="BP67" i="2"/>
  <c r="BQ67" i="2"/>
  <c r="BR67" i="2"/>
  <c r="BS67" i="2"/>
  <c r="BT67" i="2"/>
  <c r="BU67" i="2"/>
  <c r="BW67" i="2"/>
  <c r="BX67" i="2"/>
  <c r="BY67" i="2"/>
  <c r="BZ67" i="2"/>
  <c r="CA67" i="2"/>
  <c r="CB67" i="2"/>
  <c r="BF68" i="2"/>
  <c r="BG68" i="2"/>
  <c r="BH68" i="2"/>
  <c r="BI68" i="2"/>
  <c r="BJ68" i="2"/>
  <c r="BK68" i="2"/>
  <c r="BL68" i="2"/>
  <c r="BM68" i="2"/>
  <c r="BO68" i="2"/>
  <c r="BP68" i="2"/>
  <c r="BQ68" i="2"/>
  <c r="BR68" i="2"/>
  <c r="BS68" i="2"/>
  <c r="BT68" i="2"/>
  <c r="BU68" i="2"/>
  <c r="BW68" i="2"/>
  <c r="BX68" i="2"/>
  <c r="BY68" i="2"/>
  <c r="BZ68" i="2"/>
  <c r="CA68" i="2"/>
  <c r="CB68" i="2"/>
  <c r="BF69" i="2"/>
  <c r="BG69" i="2"/>
  <c r="BH69" i="2"/>
  <c r="BI69" i="2"/>
  <c r="BJ69" i="2"/>
  <c r="BK69" i="2"/>
  <c r="BL69" i="2"/>
  <c r="BM69" i="2"/>
  <c r="BO69" i="2"/>
  <c r="BP69" i="2"/>
  <c r="BQ69" i="2"/>
  <c r="BR69" i="2"/>
  <c r="BS69" i="2"/>
  <c r="BT69" i="2"/>
  <c r="BU69" i="2"/>
  <c r="BW69" i="2"/>
  <c r="BX69" i="2"/>
  <c r="BY69" i="2"/>
  <c r="BZ69" i="2"/>
  <c r="CA69" i="2"/>
  <c r="CB69" i="2"/>
  <c r="BF70" i="2"/>
  <c r="BG70" i="2"/>
  <c r="BH70" i="2"/>
  <c r="BI70" i="2"/>
  <c r="BJ70" i="2"/>
  <c r="BK70" i="2"/>
  <c r="BL70" i="2"/>
  <c r="BM70" i="2"/>
  <c r="BO70" i="2"/>
  <c r="BP70" i="2"/>
  <c r="BQ70" i="2"/>
  <c r="BR70" i="2"/>
  <c r="BS70" i="2"/>
  <c r="BT70" i="2"/>
  <c r="BU70" i="2"/>
  <c r="BW70" i="2"/>
  <c r="BX70" i="2"/>
  <c r="BY70" i="2"/>
  <c r="BZ70" i="2"/>
  <c r="CA70" i="2"/>
  <c r="CB70" i="2"/>
  <c r="BF71" i="2"/>
  <c r="BG71" i="2"/>
  <c r="BH71" i="2"/>
  <c r="BI71" i="2"/>
  <c r="BJ71" i="2"/>
  <c r="BK71" i="2"/>
  <c r="BL71" i="2"/>
  <c r="BM71" i="2"/>
  <c r="BO71" i="2"/>
  <c r="BP71" i="2"/>
  <c r="BQ71" i="2"/>
  <c r="BR71" i="2"/>
  <c r="BS71" i="2"/>
  <c r="BT71" i="2"/>
  <c r="BU71" i="2"/>
  <c r="BW71" i="2"/>
  <c r="BX71" i="2"/>
  <c r="BY71" i="2"/>
  <c r="BZ71" i="2"/>
  <c r="CA71" i="2"/>
  <c r="CB71" i="2"/>
  <c r="BF72" i="2"/>
  <c r="BG72" i="2"/>
  <c r="BH72" i="2"/>
  <c r="BI72" i="2"/>
  <c r="BJ72" i="2"/>
  <c r="BK72" i="2"/>
  <c r="BL72" i="2"/>
  <c r="BM72" i="2"/>
  <c r="BO72" i="2"/>
  <c r="BP72" i="2"/>
  <c r="BQ72" i="2"/>
  <c r="BR72" i="2"/>
  <c r="BS72" i="2"/>
  <c r="BT72" i="2"/>
  <c r="BU72" i="2"/>
  <c r="BW72" i="2"/>
  <c r="BX72" i="2"/>
  <c r="BY72" i="2"/>
  <c r="BZ72" i="2"/>
  <c r="CA72" i="2"/>
  <c r="CB72" i="2"/>
  <c r="BF73" i="2"/>
  <c r="BG73" i="2"/>
  <c r="BH73" i="2"/>
  <c r="BI73" i="2"/>
  <c r="BJ73" i="2"/>
  <c r="BK73" i="2"/>
  <c r="BL73" i="2"/>
  <c r="BM73" i="2"/>
  <c r="BO73" i="2"/>
  <c r="BP73" i="2"/>
  <c r="BQ73" i="2"/>
  <c r="BR73" i="2"/>
  <c r="BS73" i="2"/>
  <c r="BT73" i="2"/>
  <c r="BU73" i="2"/>
  <c r="BW73" i="2"/>
  <c r="BX73" i="2"/>
  <c r="BY73" i="2"/>
  <c r="BZ73" i="2"/>
  <c r="CA73" i="2"/>
  <c r="CB73" i="2"/>
  <c r="CC73" i="2"/>
  <c r="I71" i="2" l="1"/>
  <c r="I72" i="2"/>
  <c r="I73" i="2"/>
  <c r="F71" i="2"/>
  <c r="F72" i="2"/>
  <c r="F73" i="2"/>
  <c r="I63" i="2"/>
  <c r="I64" i="2"/>
  <c r="I65" i="2"/>
  <c r="I66" i="2"/>
  <c r="I67" i="2"/>
  <c r="I68" i="2"/>
  <c r="I69" i="2"/>
  <c r="I70" i="2"/>
  <c r="F63" i="2"/>
  <c r="F64" i="2"/>
  <c r="F65" i="2"/>
  <c r="F66" i="2"/>
  <c r="F67" i="2"/>
  <c r="F68" i="2"/>
  <c r="F69" i="2"/>
  <c r="F70" i="2"/>
  <c r="F62" i="2"/>
  <c r="I62" i="2"/>
  <c r="AE62" i="2"/>
  <c r="I60" i="2" l="1"/>
  <c r="I61" i="2"/>
  <c r="F60" i="2"/>
  <c r="AE60" i="2"/>
  <c r="F61" i="2"/>
  <c r="AE61" i="2"/>
  <c r="I59" i="2" l="1"/>
  <c r="F59" i="2"/>
  <c r="F58" i="2" l="1"/>
  <c r="I58" i="2"/>
  <c r="AJ58" i="2" s="1"/>
  <c r="BM58" i="2" s="1"/>
  <c r="AE58" i="2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I24" i="2"/>
  <c r="AJ24" i="2" s="1"/>
  <c r="BM24" i="2" s="1"/>
  <c r="I25" i="2"/>
  <c r="I26" i="2"/>
  <c r="I27" i="2"/>
  <c r="I28" i="2"/>
  <c r="AJ28" i="2" s="1"/>
  <c r="BM28" i="2" s="1"/>
  <c r="I29" i="2"/>
  <c r="I30" i="2"/>
  <c r="I31" i="2"/>
  <c r="AJ31" i="2" s="1"/>
  <c r="BM31" i="2" s="1"/>
  <c r="I32" i="2"/>
  <c r="AJ32" i="2" s="1"/>
  <c r="BM32" i="2" s="1"/>
  <c r="I33" i="2"/>
  <c r="I34" i="2"/>
  <c r="I35" i="2"/>
  <c r="AJ35" i="2" s="1"/>
  <c r="BM35" i="2" s="1"/>
  <c r="I36" i="2"/>
  <c r="AJ36" i="2" s="1"/>
  <c r="BM36" i="2" s="1"/>
  <c r="I37" i="2"/>
  <c r="I38" i="2"/>
  <c r="I39" i="2"/>
  <c r="AJ39" i="2" s="1"/>
  <c r="BM39" i="2" s="1"/>
  <c r="I40" i="2"/>
  <c r="AJ40" i="2" s="1"/>
  <c r="BM40" i="2" s="1"/>
  <c r="I41" i="2"/>
  <c r="I42" i="2"/>
  <c r="I43" i="2"/>
  <c r="AJ43" i="2" s="1"/>
  <c r="BM43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2" i="2"/>
  <c r="I3" i="2"/>
  <c r="AJ3" i="2" s="1"/>
  <c r="BM3" i="2" s="1"/>
  <c r="I4" i="2"/>
  <c r="AJ4" i="2" s="1"/>
  <c r="BM4" i="2" s="1"/>
  <c r="I5" i="2"/>
  <c r="AJ5" i="2" s="1"/>
  <c r="BM5" i="2" s="1"/>
  <c r="I6" i="2"/>
  <c r="I7" i="2"/>
  <c r="AJ7" i="2" s="1"/>
  <c r="BM7" i="2" s="1"/>
  <c r="I8" i="2"/>
  <c r="AJ8" i="2" s="1"/>
  <c r="BM8" i="2" s="1"/>
  <c r="I9" i="2"/>
  <c r="AJ9" i="2" s="1"/>
  <c r="BM9" i="2" s="1"/>
  <c r="I10" i="2"/>
  <c r="I11" i="2"/>
  <c r="I12" i="2"/>
  <c r="AJ12" i="2" s="1"/>
  <c r="BM12" i="2" s="1"/>
  <c r="I13" i="2"/>
  <c r="AJ13" i="2" s="1"/>
  <c r="BM13" i="2" s="1"/>
  <c r="I14" i="2"/>
  <c r="I15" i="2"/>
  <c r="I16" i="2"/>
  <c r="AJ16" i="2" s="1"/>
  <c r="BM16" i="2" s="1"/>
  <c r="I17" i="2"/>
  <c r="AJ17" i="2" s="1"/>
  <c r="BM17" i="2" s="1"/>
  <c r="I18" i="2"/>
  <c r="I19" i="2"/>
  <c r="AJ19" i="2" s="1"/>
  <c r="BM19" i="2" s="1"/>
  <c r="I20" i="2"/>
  <c r="AJ20" i="2" s="1"/>
  <c r="BM20" i="2" s="1"/>
  <c r="I21" i="2"/>
  <c r="AJ21" i="2" s="1"/>
  <c r="BM21" i="2" s="1"/>
  <c r="I22" i="2"/>
  <c r="I23" i="2"/>
  <c r="AM3" i="2"/>
  <c r="BJ3" i="2" s="1"/>
  <c r="AM4" i="2"/>
  <c r="BJ4" i="2" s="1"/>
  <c r="AM5" i="2"/>
  <c r="BJ5" i="2" s="1"/>
  <c r="AM6" i="2"/>
  <c r="BJ6" i="2" s="1"/>
  <c r="AM7" i="2"/>
  <c r="BJ7" i="2" s="1"/>
  <c r="AM8" i="2"/>
  <c r="BJ8" i="2" s="1"/>
  <c r="AM9" i="2"/>
  <c r="BJ9" i="2" s="1"/>
  <c r="AM10" i="2"/>
  <c r="BJ10" i="2" s="1"/>
  <c r="AM11" i="2"/>
  <c r="BJ11" i="2" s="1"/>
  <c r="AM12" i="2"/>
  <c r="BJ12" i="2" s="1"/>
  <c r="AM13" i="2"/>
  <c r="BJ13" i="2" s="1"/>
  <c r="AM14" i="2"/>
  <c r="BJ14" i="2" s="1"/>
  <c r="AM15" i="2"/>
  <c r="BJ15" i="2" s="1"/>
  <c r="AM16" i="2"/>
  <c r="BJ16" i="2" s="1"/>
  <c r="AM17" i="2"/>
  <c r="BJ17" i="2" s="1"/>
  <c r="AM18" i="2"/>
  <c r="BJ18" i="2" s="1"/>
  <c r="AM19" i="2"/>
  <c r="BJ19" i="2" s="1"/>
  <c r="AM20" i="2"/>
  <c r="BJ20" i="2" s="1"/>
  <c r="AM21" i="2"/>
  <c r="BJ21" i="2" s="1"/>
  <c r="AM22" i="2"/>
  <c r="BJ22" i="2" s="1"/>
  <c r="AM23" i="2"/>
  <c r="BJ23" i="2" s="1"/>
  <c r="AM24" i="2"/>
  <c r="BJ24" i="2" s="1"/>
  <c r="AM25" i="2"/>
  <c r="BJ25" i="2" s="1"/>
  <c r="AM26" i="2"/>
  <c r="BJ26" i="2" s="1"/>
  <c r="AM27" i="2"/>
  <c r="BJ27" i="2" s="1"/>
  <c r="AM28" i="2"/>
  <c r="BJ28" i="2" s="1"/>
  <c r="AM29" i="2"/>
  <c r="BJ29" i="2" s="1"/>
  <c r="AM30" i="2"/>
  <c r="BJ30" i="2" s="1"/>
  <c r="AM31" i="2"/>
  <c r="BJ31" i="2" s="1"/>
  <c r="AM32" i="2"/>
  <c r="BJ32" i="2" s="1"/>
  <c r="AM33" i="2"/>
  <c r="BJ33" i="2" s="1"/>
  <c r="AM34" i="2"/>
  <c r="BJ34" i="2" s="1"/>
  <c r="AM35" i="2"/>
  <c r="BJ35" i="2" s="1"/>
  <c r="AM36" i="2"/>
  <c r="BJ36" i="2" s="1"/>
  <c r="AM37" i="2"/>
  <c r="BJ37" i="2" s="1"/>
  <c r="AM38" i="2"/>
  <c r="BJ38" i="2" s="1"/>
  <c r="AM39" i="2"/>
  <c r="BJ39" i="2" s="1"/>
  <c r="AM40" i="2"/>
  <c r="BJ40" i="2" s="1"/>
  <c r="AM41" i="2"/>
  <c r="BJ41" i="2" s="1"/>
  <c r="AM42" i="2"/>
  <c r="BJ42" i="2" s="1"/>
  <c r="AM43" i="2"/>
  <c r="BJ43" i="2" s="1"/>
  <c r="AM44" i="2"/>
  <c r="BJ44" i="2" s="1"/>
  <c r="AM45" i="2"/>
  <c r="BJ45" i="2" s="1"/>
  <c r="AM46" i="2"/>
  <c r="BJ46" i="2" s="1"/>
  <c r="AM47" i="2"/>
  <c r="BJ47" i="2" s="1"/>
  <c r="AM48" i="2"/>
  <c r="BJ48" i="2" s="1"/>
  <c r="AM49" i="2"/>
  <c r="BJ49" i="2" s="1"/>
  <c r="AM50" i="2"/>
  <c r="BJ50" i="2" s="1"/>
  <c r="AM51" i="2"/>
  <c r="BJ51" i="2" s="1"/>
  <c r="AM52" i="2"/>
  <c r="BJ52" i="2" s="1"/>
  <c r="AM53" i="2"/>
  <c r="BJ53" i="2" s="1"/>
  <c r="AM54" i="2"/>
  <c r="BJ54" i="2" s="1"/>
  <c r="AM55" i="2"/>
  <c r="BJ55" i="2" s="1"/>
  <c r="AM56" i="2"/>
  <c r="BJ56" i="2" s="1"/>
  <c r="AM57" i="2"/>
  <c r="BJ57" i="2" s="1"/>
  <c r="AM58" i="2"/>
  <c r="BJ58" i="2" s="1"/>
  <c r="AM59" i="2"/>
  <c r="BJ59" i="2" s="1"/>
  <c r="AM60" i="2"/>
  <c r="BJ60" i="2" s="1"/>
  <c r="AM61" i="2"/>
  <c r="BJ61" i="2" s="1"/>
  <c r="AM62" i="2"/>
  <c r="BJ62" i="2" s="1"/>
  <c r="AM63" i="2"/>
  <c r="BJ63" i="2" s="1"/>
  <c r="AM64" i="2"/>
  <c r="BJ64" i="2" s="1"/>
  <c r="AM65" i="2"/>
  <c r="BJ65" i="2" s="1"/>
  <c r="AM66" i="2"/>
  <c r="BJ66" i="2" s="1"/>
  <c r="AM67" i="2"/>
  <c r="AM68" i="2"/>
  <c r="AM69" i="2"/>
  <c r="AM70" i="2"/>
  <c r="AM71" i="2"/>
  <c r="AM72" i="2"/>
  <c r="AM73" i="2"/>
  <c r="AM74" i="2"/>
  <c r="BJ74" i="2" s="1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" i="2"/>
  <c r="AK3" i="2"/>
  <c r="BY3" i="2" s="1"/>
  <c r="AL3" i="2"/>
  <c r="AN3" i="2"/>
  <c r="BL3" i="2" s="1"/>
  <c r="AO3" i="2"/>
  <c r="BK3" i="2" s="1"/>
  <c r="AP3" i="2"/>
  <c r="BP3" i="2" s="1"/>
  <c r="AQ3" i="2"/>
  <c r="CB3" i="2" s="1"/>
  <c r="AR3" i="2"/>
  <c r="BI3" i="2" s="1"/>
  <c r="AS3" i="2"/>
  <c r="BG3" i="2" s="1"/>
  <c r="AT3" i="2"/>
  <c r="BH3" i="2" s="1"/>
  <c r="AU3" i="2"/>
  <c r="BO3" i="2" s="1"/>
  <c r="AV3" i="2"/>
  <c r="BW3" i="2" s="1"/>
  <c r="AW3" i="2"/>
  <c r="BS3" i="2" s="1"/>
  <c r="AX3" i="2"/>
  <c r="BU3" i="2" s="1"/>
  <c r="AY3" i="2"/>
  <c r="BQ3" i="2" s="1"/>
  <c r="AZ3" i="2"/>
  <c r="BT3" i="2" s="1"/>
  <c r="BA3" i="2"/>
  <c r="BR3" i="2" s="1"/>
  <c r="BB3" i="2"/>
  <c r="BX3" i="2" s="1"/>
  <c r="BC3" i="2"/>
  <c r="AK4" i="2"/>
  <c r="BY4" i="2" s="1"/>
  <c r="AL4" i="2"/>
  <c r="AN4" i="2"/>
  <c r="BL4" i="2" s="1"/>
  <c r="AO4" i="2"/>
  <c r="BK4" i="2" s="1"/>
  <c r="AP4" i="2"/>
  <c r="BP4" i="2" s="1"/>
  <c r="AQ4" i="2"/>
  <c r="CB4" i="2" s="1"/>
  <c r="AR4" i="2"/>
  <c r="BI4" i="2" s="1"/>
  <c r="AS4" i="2"/>
  <c r="BG4" i="2" s="1"/>
  <c r="AT4" i="2"/>
  <c r="BH4" i="2" s="1"/>
  <c r="AU4" i="2"/>
  <c r="BO4" i="2" s="1"/>
  <c r="AV4" i="2"/>
  <c r="BW4" i="2" s="1"/>
  <c r="AW4" i="2"/>
  <c r="BS4" i="2" s="1"/>
  <c r="AX4" i="2"/>
  <c r="BU4" i="2" s="1"/>
  <c r="AY4" i="2"/>
  <c r="BQ4" i="2" s="1"/>
  <c r="AZ4" i="2"/>
  <c r="BT4" i="2" s="1"/>
  <c r="BA4" i="2"/>
  <c r="BR4" i="2" s="1"/>
  <c r="BB4" i="2"/>
  <c r="BX4" i="2" s="1"/>
  <c r="BC4" i="2"/>
  <c r="AK5" i="2"/>
  <c r="BY5" i="2" s="1"/>
  <c r="AL5" i="2"/>
  <c r="AN5" i="2"/>
  <c r="BL5" i="2" s="1"/>
  <c r="AO5" i="2"/>
  <c r="BK5" i="2" s="1"/>
  <c r="AP5" i="2"/>
  <c r="BP5" i="2" s="1"/>
  <c r="AQ5" i="2"/>
  <c r="CB5" i="2" s="1"/>
  <c r="AR5" i="2"/>
  <c r="BI5" i="2" s="1"/>
  <c r="AS5" i="2"/>
  <c r="BG5" i="2" s="1"/>
  <c r="AT5" i="2"/>
  <c r="BH5" i="2" s="1"/>
  <c r="AU5" i="2"/>
  <c r="BO5" i="2" s="1"/>
  <c r="AV5" i="2"/>
  <c r="BW5" i="2" s="1"/>
  <c r="AW5" i="2"/>
  <c r="BS5" i="2" s="1"/>
  <c r="AX5" i="2"/>
  <c r="BU5" i="2" s="1"/>
  <c r="AY5" i="2"/>
  <c r="BQ5" i="2" s="1"/>
  <c r="AZ5" i="2"/>
  <c r="BT5" i="2" s="1"/>
  <c r="BA5" i="2"/>
  <c r="BR5" i="2" s="1"/>
  <c r="BB5" i="2"/>
  <c r="BX5" i="2" s="1"/>
  <c r="BC5" i="2"/>
  <c r="AK6" i="2"/>
  <c r="BY6" i="2" s="1"/>
  <c r="AL6" i="2"/>
  <c r="AN6" i="2"/>
  <c r="BL6" i="2" s="1"/>
  <c r="AO6" i="2"/>
  <c r="BK6" i="2" s="1"/>
  <c r="AP6" i="2"/>
  <c r="BP6" i="2" s="1"/>
  <c r="AQ6" i="2"/>
  <c r="CB6" i="2" s="1"/>
  <c r="AR6" i="2"/>
  <c r="BI6" i="2" s="1"/>
  <c r="AS6" i="2"/>
  <c r="BG6" i="2" s="1"/>
  <c r="AT6" i="2"/>
  <c r="BH6" i="2" s="1"/>
  <c r="AU6" i="2"/>
  <c r="BO6" i="2" s="1"/>
  <c r="AV6" i="2"/>
  <c r="BW6" i="2" s="1"/>
  <c r="AW6" i="2"/>
  <c r="BS6" i="2" s="1"/>
  <c r="AX6" i="2"/>
  <c r="BU6" i="2" s="1"/>
  <c r="AY6" i="2"/>
  <c r="BQ6" i="2" s="1"/>
  <c r="AZ6" i="2"/>
  <c r="BT6" i="2" s="1"/>
  <c r="BA6" i="2"/>
  <c r="BR6" i="2" s="1"/>
  <c r="BB6" i="2"/>
  <c r="BX6" i="2" s="1"/>
  <c r="BC6" i="2"/>
  <c r="AK7" i="2"/>
  <c r="BY7" i="2" s="1"/>
  <c r="AL7" i="2"/>
  <c r="AN7" i="2"/>
  <c r="BL7" i="2" s="1"/>
  <c r="AO7" i="2"/>
  <c r="BK7" i="2" s="1"/>
  <c r="AP7" i="2"/>
  <c r="BP7" i="2" s="1"/>
  <c r="AQ7" i="2"/>
  <c r="CB7" i="2" s="1"/>
  <c r="AR7" i="2"/>
  <c r="BI7" i="2" s="1"/>
  <c r="AS7" i="2"/>
  <c r="BG7" i="2" s="1"/>
  <c r="AT7" i="2"/>
  <c r="BH7" i="2" s="1"/>
  <c r="AU7" i="2"/>
  <c r="BO7" i="2" s="1"/>
  <c r="AV7" i="2"/>
  <c r="BW7" i="2" s="1"/>
  <c r="AW7" i="2"/>
  <c r="BS7" i="2" s="1"/>
  <c r="AX7" i="2"/>
  <c r="BU7" i="2" s="1"/>
  <c r="AY7" i="2"/>
  <c r="BQ7" i="2" s="1"/>
  <c r="AZ7" i="2"/>
  <c r="BT7" i="2" s="1"/>
  <c r="BA7" i="2"/>
  <c r="BR7" i="2" s="1"/>
  <c r="BB7" i="2"/>
  <c r="BX7" i="2" s="1"/>
  <c r="BC7" i="2"/>
  <c r="AK8" i="2"/>
  <c r="BY8" i="2" s="1"/>
  <c r="AL8" i="2"/>
  <c r="AN8" i="2"/>
  <c r="BL8" i="2" s="1"/>
  <c r="AO8" i="2"/>
  <c r="BK8" i="2" s="1"/>
  <c r="AP8" i="2"/>
  <c r="BP8" i="2" s="1"/>
  <c r="AQ8" i="2"/>
  <c r="CB8" i="2" s="1"/>
  <c r="AR8" i="2"/>
  <c r="BI8" i="2" s="1"/>
  <c r="AS8" i="2"/>
  <c r="BG8" i="2" s="1"/>
  <c r="AT8" i="2"/>
  <c r="BH8" i="2" s="1"/>
  <c r="AU8" i="2"/>
  <c r="BO8" i="2" s="1"/>
  <c r="AV8" i="2"/>
  <c r="BW8" i="2" s="1"/>
  <c r="AW8" i="2"/>
  <c r="BS8" i="2" s="1"/>
  <c r="AX8" i="2"/>
  <c r="BU8" i="2" s="1"/>
  <c r="AY8" i="2"/>
  <c r="BQ8" i="2" s="1"/>
  <c r="AZ8" i="2"/>
  <c r="BT8" i="2" s="1"/>
  <c r="BA8" i="2"/>
  <c r="BR8" i="2" s="1"/>
  <c r="BB8" i="2"/>
  <c r="BX8" i="2" s="1"/>
  <c r="BC8" i="2"/>
  <c r="AK9" i="2"/>
  <c r="BY9" i="2" s="1"/>
  <c r="AL9" i="2"/>
  <c r="AN9" i="2"/>
  <c r="BL9" i="2" s="1"/>
  <c r="AO9" i="2"/>
  <c r="BK9" i="2" s="1"/>
  <c r="AP9" i="2"/>
  <c r="BP9" i="2" s="1"/>
  <c r="AQ9" i="2"/>
  <c r="CB9" i="2" s="1"/>
  <c r="AR9" i="2"/>
  <c r="BI9" i="2" s="1"/>
  <c r="AS9" i="2"/>
  <c r="BG9" i="2" s="1"/>
  <c r="AT9" i="2"/>
  <c r="BH9" i="2" s="1"/>
  <c r="AU9" i="2"/>
  <c r="BO9" i="2" s="1"/>
  <c r="AV9" i="2"/>
  <c r="BW9" i="2" s="1"/>
  <c r="AW9" i="2"/>
  <c r="BS9" i="2" s="1"/>
  <c r="AX9" i="2"/>
  <c r="BU9" i="2" s="1"/>
  <c r="AY9" i="2"/>
  <c r="BQ9" i="2" s="1"/>
  <c r="AZ9" i="2"/>
  <c r="BT9" i="2" s="1"/>
  <c r="BA9" i="2"/>
  <c r="BR9" i="2" s="1"/>
  <c r="BB9" i="2"/>
  <c r="BX9" i="2" s="1"/>
  <c r="BC9" i="2"/>
  <c r="AK10" i="2"/>
  <c r="BY10" i="2" s="1"/>
  <c r="AL10" i="2"/>
  <c r="AN10" i="2"/>
  <c r="BL10" i="2" s="1"/>
  <c r="AO10" i="2"/>
  <c r="BK10" i="2" s="1"/>
  <c r="AP10" i="2"/>
  <c r="BP10" i="2" s="1"/>
  <c r="AQ10" i="2"/>
  <c r="CB10" i="2" s="1"/>
  <c r="AR10" i="2"/>
  <c r="BI10" i="2" s="1"/>
  <c r="AS10" i="2"/>
  <c r="BG10" i="2" s="1"/>
  <c r="AT10" i="2"/>
  <c r="BH10" i="2" s="1"/>
  <c r="AU10" i="2"/>
  <c r="BO10" i="2" s="1"/>
  <c r="AV10" i="2"/>
  <c r="BW10" i="2" s="1"/>
  <c r="AW10" i="2"/>
  <c r="BS10" i="2" s="1"/>
  <c r="AX10" i="2"/>
  <c r="BU10" i="2" s="1"/>
  <c r="AY10" i="2"/>
  <c r="BQ10" i="2" s="1"/>
  <c r="AZ10" i="2"/>
  <c r="BT10" i="2" s="1"/>
  <c r="BA10" i="2"/>
  <c r="BR10" i="2" s="1"/>
  <c r="BB10" i="2"/>
  <c r="BX10" i="2" s="1"/>
  <c r="BC10" i="2"/>
  <c r="AK11" i="2"/>
  <c r="BY11" i="2" s="1"/>
  <c r="AL11" i="2"/>
  <c r="AN11" i="2"/>
  <c r="BL11" i="2" s="1"/>
  <c r="AO11" i="2"/>
  <c r="BK11" i="2" s="1"/>
  <c r="AP11" i="2"/>
  <c r="BP11" i="2" s="1"/>
  <c r="AQ11" i="2"/>
  <c r="CB11" i="2" s="1"/>
  <c r="AR11" i="2"/>
  <c r="BI11" i="2" s="1"/>
  <c r="AS11" i="2"/>
  <c r="BG11" i="2" s="1"/>
  <c r="AT11" i="2"/>
  <c r="BH11" i="2" s="1"/>
  <c r="AU11" i="2"/>
  <c r="BO11" i="2" s="1"/>
  <c r="AV11" i="2"/>
  <c r="BW11" i="2" s="1"/>
  <c r="AW11" i="2"/>
  <c r="BS11" i="2" s="1"/>
  <c r="AX11" i="2"/>
  <c r="BU11" i="2" s="1"/>
  <c r="AY11" i="2"/>
  <c r="BQ11" i="2" s="1"/>
  <c r="AZ11" i="2"/>
  <c r="BT11" i="2" s="1"/>
  <c r="BA11" i="2"/>
  <c r="BR11" i="2" s="1"/>
  <c r="BB11" i="2"/>
  <c r="BX11" i="2" s="1"/>
  <c r="BC11" i="2"/>
  <c r="AK12" i="2"/>
  <c r="BY12" i="2" s="1"/>
  <c r="AL12" i="2"/>
  <c r="AN12" i="2"/>
  <c r="BL12" i="2" s="1"/>
  <c r="AO12" i="2"/>
  <c r="BK12" i="2" s="1"/>
  <c r="AP12" i="2"/>
  <c r="BP12" i="2" s="1"/>
  <c r="AQ12" i="2"/>
  <c r="CB12" i="2" s="1"/>
  <c r="AR12" i="2"/>
  <c r="BI12" i="2" s="1"/>
  <c r="AS12" i="2"/>
  <c r="BG12" i="2" s="1"/>
  <c r="AT12" i="2"/>
  <c r="BH12" i="2" s="1"/>
  <c r="AU12" i="2"/>
  <c r="BO12" i="2" s="1"/>
  <c r="AV12" i="2"/>
  <c r="BW12" i="2" s="1"/>
  <c r="AW12" i="2"/>
  <c r="BS12" i="2" s="1"/>
  <c r="AX12" i="2"/>
  <c r="BU12" i="2" s="1"/>
  <c r="AY12" i="2"/>
  <c r="BQ12" i="2" s="1"/>
  <c r="AZ12" i="2"/>
  <c r="BT12" i="2" s="1"/>
  <c r="BA12" i="2"/>
  <c r="BR12" i="2" s="1"/>
  <c r="BB12" i="2"/>
  <c r="BX12" i="2" s="1"/>
  <c r="BC12" i="2"/>
  <c r="AK13" i="2"/>
  <c r="BY13" i="2" s="1"/>
  <c r="AL13" i="2"/>
  <c r="AN13" i="2"/>
  <c r="BL13" i="2" s="1"/>
  <c r="AO13" i="2"/>
  <c r="BK13" i="2" s="1"/>
  <c r="AP13" i="2"/>
  <c r="BP13" i="2" s="1"/>
  <c r="AQ13" i="2"/>
  <c r="CB13" i="2" s="1"/>
  <c r="AR13" i="2"/>
  <c r="BI13" i="2" s="1"/>
  <c r="AS13" i="2"/>
  <c r="BG13" i="2" s="1"/>
  <c r="AT13" i="2"/>
  <c r="BH13" i="2" s="1"/>
  <c r="AU13" i="2"/>
  <c r="BO13" i="2" s="1"/>
  <c r="AV13" i="2"/>
  <c r="BW13" i="2" s="1"/>
  <c r="AW13" i="2"/>
  <c r="BS13" i="2" s="1"/>
  <c r="AX13" i="2"/>
  <c r="BU13" i="2" s="1"/>
  <c r="AY13" i="2"/>
  <c r="BQ13" i="2" s="1"/>
  <c r="AZ13" i="2"/>
  <c r="BT13" i="2" s="1"/>
  <c r="BA13" i="2"/>
  <c r="BR13" i="2" s="1"/>
  <c r="BB13" i="2"/>
  <c r="BX13" i="2" s="1"/>
  <c r="BC13" i="2"/>
  <c r="AK14" i="2"/>
  <c r="BY14" i="2" s="1"/>
  <c r="AL14" i="2"/>
  <c r="AN14" i="2"/>
  <c r="BL14" i="2" s="1"/>
  <c r="AO14" i="2"/>
  <c r="BK14" i="2" s="1"/>
  <c r="AP14" i="2"/>
  <c r="BP14" i="2" s="1"/>
  <c r="AQ14" i="2"/>
  <c r="CB14" i="2" s="1"/>
  <c r="AR14" i="2"/>
  <c r="BI14" i="2" s="1"/>
  <c r="AS14" i="2"/>
  <c r="BG14" i="2" s="1"/>
  <c r="AT14" i="2"/>
  <c r="BH14" i="2" s="1"/>
  <c r="AU14" i="2"/>
  <c r="BO14" i="2" s="1"/>
  <c r="AV14" i="2"/>
  <c r="BW14" i="2" s="1"/>
  <c r="AW14" i="2"/>
  <c r="BS14" i="2" s="1"/>
  <c r="AX14" i="2"/>
  <c r="BU14" i="2" s="1"/>
  <c r="AY14" i="2"/>
  <c r="BQ14" i="2" s="1"/>
  <c r="AZ14" i="2"/>
  <c r="BT14" i="2" s="1"/>
  <c r="BA14" i="2"/>
  <c r="BR14" i="2" s="1"/>
  <c r="BB14" i="2"/>
  <c r="BX14" i="2" s="1"/>
  <c r="BC14" i="2"/>
  <c r="AK15" i="2"/>
  <c r="BY15" i="2" s="1"/>
  <c r="AL15" i="2"/>
  <c r="AN15" i="2"/>
  <c r="BL15" i="2" s="1"/>
  <c r="AO15" i="2"/>
  <c r="BK15" i="2" s="1"/>
  <c r="AP15" i="2"/>
  <c r="BP15" i="2" s="1"/>
  <c r="AQ15" i="2"/>
  <c r="CB15" i="2" s="1"/>
  <c r="AR15" i="2"/>
  <c r="BI15" i="2" s="1"/>
  <c r="AS15" i="2"/>
  <c r="BG15" i="2" s="1"/>
  <c r="AT15" i="2"/>
  <c r="BH15" i="2" s="1"/>
  <c r="AU15" i="2"/>
  <c r="BO15" i="2" s="1"/>
  <c r="AV15" i="2"/>
  <c r="BW15" i="2" s="1"/>
  <c r="AW15" i="2"/>
  <c r="BS15" i="2" s="1"/>
  <c r="AX15" i="2"/>
  <c r="BU15" i="2" s="1"/>
  <c r="AY15" i="2"/>
  <c r="BQ15" i="2" s="1"/>
  <c r="AZ15" i="2"/>
  <c r="BT15" i="2" s="1"/>
  <c r="BA15" i="2"/>
  <c r="BR15" i="2" s="1"/>
  <c r="BB15" i="2"/>
  <c r="BX15" i="2" s="1"/>
  <c r="BC15" i="2"/>
  <c r="AK16" i="2"/>
  <c r="BY16" i="2" s="1"/>
  <c r="AL16" i="2"/>
  <c r="AN16" i="2"/>
  <c r="BL16" i="2" s="1"/>
  <c r="AO16" i="2"/>
  <c r="BK16" i="2" s="1"/>
  <c r="AP16" i="2"/>
  <c r="BP16" i="2" s="1"/>
  <c r="AQ16" i="2"/>
  <c r="CB16" i="2" s="1"/>
  <c r="AR16" i="2"/>
  <c r="BI16" i="2" s="1"/>
  <c r="AS16" i="2"/>
  <c r="BG16" i="2" s="1"/>
  <c r="AT16" i="2"/>
  <c r="BH16" i="2" s="1"/>
  <c r="AU16" i="2"/>
  <c r="BO16" i="2" s="1"/>
  <c r="AV16" i="2"/>
  <c r="BW16" i="2" s="1"/>
  <c r="AW16" i="2"/>
  <c r="BS16" i="2" s="1"/>
  <c r="AX16" i="2"/>
  <c r="BU16" i="2" s="1"/>
  <c r="AY16" i="2"/>
  <c r="BQ16" i="2" s="1"/>
  <c r="AZ16" i="2"/>
  <c r="BT16" i="2" s="1"/>
  <c r="BA16" i="2"/>
  <c r="BR16" i="2" s="1"/>
  <c r="BB16" i="2"/>
  <c r="BX16" i="2" s="1"/>
  <c r="BC16" i="2"/>
  <c r="AK17" i="2"/>
  <c r="BY17" i="2" s="1"/>
  <c r="AL17" i="2"/>
  <c r="AN17" i="2"/>
  <c r="BL17" i="2" s="1"/>
  <c r="AO17" i="2"/>
  <c r="BK17" i="2" s="1"/>
  <c r="AP17" i="2"/>
  <c r="BP17" i="2" s="1"/>
  <c r="AQ17" i="2"/>
  <c r="CB17" i="2" s="1"/>
  <c r="AR17" i="2"/>
  <c r="BI17" i="2" s="1"/>
  <c r="AS17" i="2"/>
  <c r="BG17" i="2" s="1"/>
  <c r="AT17" i="2"/>
  <c r="BH17" i="2" s="1"/>
  <c r="AU17" i="2"/>
  <c r="BO17" i="2" s="1"/>
  <c r="AV17" i="2"/>
  <c r="BW17" i="2" s="1"/>
  <c r="AW17" i="2"/>
  <c r="BS17" i="2" s="1"/>
  <c r="AX17" i="2"/>
  <c r="BU17" i="2" s="1"/>
  <c r="AY17" i="2"/>
  <c r="BQ17" i="2" s="1"/>
  <c r="AZ17" i="2"/>
  <c r="BT17" i="2" s="1"/>
  <c r="BA17" i="2"/>
  <c r="BR17" i="2" s="1"/>
  <c r="BB17" i="2"/>
  <c r="BX17" i="2" s="1"/>
  <c r="BC17" i="2"/>
  <c r="AK18" i="2"/>
  <c r="BY18" i="2" s="1"/>
  <c r="AL18" i="2"/>
  <c r="AN18" i="2"/>
  <c r="BL18" i="2" s="1"/>
  <c r="AO18" i="2"/>
  <c r="BK18" i="2" s="1"/>
  <c r="AP18" i="2"/>
  <c r="BP18" i="2" s="1"/>
  <c r="AQ18" i="2"/>
  <c r="CB18" i="2" s="1"/>
  <c r="AR18" i="2"/>
  <c r="BI18" i="2" s="1"/>
  <c r="AS18" i="2"/>
  <c r="BG18" i="2" s="1"/>
  <c r="AT18" i="2"/>
  <c r="BH18" i="2" s="1"/>
  <c r="AU18" i="2"/>
  <c r="BO18" i="2" s="1"/>
  <c r="AV18" i="2"/>
  <c r="BW18" i="2" s="1"/>
  <c r="AW18" i="2"/>
  <c r="BS18" i="2" s="1"/>
  <c r="AX18" i="2"/>
  <c r="BU18" i="2" s="1"/>
  <c r="AY18" i="2"/>
  <c r="BQ18" i="2" s="1"/>
  <c r="AZ18" i="2"/>
  <c r="BT18" i="2" s="1"/>
  <c r="BA18" i="2"/>
  <c r="BR18" i="2" s="1"/>
  <c r="BB18" i="2"/>
  <c r="BX18" i="2" s="1"/>
  <c r="BC18" i="2"/>
  <c r="AK19" i="2"/>
  <c r="BY19" i="2" s="1"/>
  <c r="AL19" i="2"/>
  <c r="AN19" i="2"/>
  <c r="BL19" i="2" s="1"/>
  <c r="AO19" i="2"/>
  <c r="BK19" i="2" s="1"/>
  <c r="AP19" i="2"/>
  <c r="BP19" i="2" s="1"/>
  <c r="AQ19" i="2"/>
  <c r="CB19" i="2" s="1"/>
  <c r="AR19" i="2"/>
  <c r="BI19" i="2" s="1"/>
  <c r="AS19" i="2"/>
  <c r="BG19" i="2" s="1"/>
  <c r="AT19" i="2"/>
  <c r="BH19" i="2" s="1"/>
  <c r="AU19" i="2"/>
  <c r="BO19" i="2" s="1"/>
  <c r="AV19" i="2"/>
  <c r="BW19" i="2" s="1"/>
  <c r="AW19" i="2"/>
  <c r="BS19" i="2" s="1"/>
  <c r="AX19" i="2"/>
  <c r="BU19" i="2" s="1"/>
  <c r="AY19" i="2"/>
  <c r="BQ19" i="2" s="1"/>
  <c r="AZ19" i="2"/>
  <c r="BT19" i="2" s="1"/>
  <c r="BA19" i="2"/>
  <c r="BR19" i="2" s="1"/>
  <c r="BB19" i="2"/>
  <c r="BX19" i="2" s="1"/>
  <c r="BC19" i="2"/>
  <c r="AK20" i="2"/>
  <c r="BY20" i="2" s="1"/>
  <c r="AL20" i="2"/>
  <c r="AN20" i="2"/>
  <c r="BL20" i="2" s="1"/>
  <c r="AO20" i="2"/>
  <c r="BK20" i="2" s="1"/>
  <c r="AP20" i="2"/>
  <c r="BP20" i="2" s="1"/>
  <c r="AQ20" i="2"/>
  <c r="CB20" i="2" s="1"/>
  <c r="AR20" i="2"/>
  <c r="BI20" i="2" s="1"/>
  <c r="AS20" i="2"/>
  <c r="BG20" i="2" s="1"/>
  <c r="AT20" i="2"/>
  <c r="BH20" i="2" s="1"/>
  <c r="AU20" i="2"/>
  <c r="BO20" i="2" s="1"/>
  <c r="AV20" i="2"/>
  <c r="BW20" i="2" s="1"/>
  <c r="AW20" i="2"/>
  <c r="BS20" i="2" s="1"/>
  <c r="AX20" i="2"/>
  <c r="BU20" i="2" s="1"/>
  <c r="AY20" i="2"/>
  <c r="BQ20" i="2" s="1"/>
  <c r="AZ20" i="2"/>
  <c r="BT20" i="2" s="1"/>
  <c r="BA20" i="2"/>
  <c r="BR20" i="2" s="1"/>
  <c r="BB20" i="2"/>
  <c r="BX20" i="2" s="1"/>
  <c r="BC20" i="2"/>
  <c r="AK21" i="2"/>
  <c r="BY21" i="2" s="1"/>
  <c r="AL21" i="2"/>
  <c r="AN21" i="2"/>
  <c r="BL21" i="2" s="1"/>
  <c r="AO21" i="2"/>
  <c r="BK21" i="2" s="1"/>
  <c r="AP21" i="2"/>
  <c r="BP21" i="2" s="1"/>
  <c r="AQ21" i="2"/>
  <c r="CB21" i="2" s="1"/>
  <c r="AR21" i="2"/>
  <c r="BI21" i="2" s="1"/>
  <c r="AS21" i="2"/>
  <c r="BG21" i="2" s="1"/>
  <c r="AT21" i="2"/>
  <c r="BH21" i="2" s="1"/>
  <c r="AU21" i="2"/>
  <c r="BO21" i="2" s="1"/>
  <c r="AV21" i="2"/>
  <c r="BW21" i="2" s="1"/>
  <c r="AW21" i="2"/>
  <c r="BS21" i="2" s="1"/>
  <c r="AX21" i="2"/>
  <c r="BU21" i="2" s="1"/>
  <c r="AY21" i="2"/>
  <c r="BQ21" i="2" s="1"/>
  <c r="AZ21" i="2"/>
  <c r="BT21" i="2" s="1"/>
  <c r="BA21" i="2"/>
  <c r="BR21" i="2" s="1"/>
  <c r="BB21" i="2"/>
  <c r="BX21" i="2" s="1"/>
  <c r="BC21" i="2"/>
  <c r="AK22" i="2"/>
  <c r="BY22" i="2" s="1"/>
  <c r="AL22" i="2"/>
  <c r="AN22" i="2"/>
  <c r="BL22" i="2" s="1"/>
  <c r="AO22" i="2"/>
  <c r="BK22" i="2" s="1"/>
  <c r="AP22" i="2"/>
  <c r="BP22" i="2" s="1"/>
  <c r="AQ22" i="2"/>
  <c r="CB22" i="2" s="1"/>
  <c r="AR22" i="2"/>
  <c r="BI22" i="2" s="1"/>
  <c r="AS22" i="2"/>
  <c r="BG22" i="2" s="1"/>
  <c r="AT22" i="2"/>
  <c r="BH22" i="2" s="1"/>
  <c r="AU22" i="2"/>
  <c r="BO22" i="2" s="1"/>
  <c r="AV22" i="2"/>
  <c r="BW22" i="2" s="1"/>
  <c r="AW22" i="2"/>
  <c r="BS22" i="2" s="1"/>
  <c r="AX22" i="2"/>
  <c r="BU22" i="2" s="1"/>
  <c r="AY22" i="2"/>
  <c r="BQ22" i="2" s="1"/>
  <c r="AZ22" i="2"/>
  <c r="BT22" i="2" s="1"/>
  <c r="BA22" i="2"/>
  <c r="BR22" i="2" s="1"/>
  <c r="BB22" i="2"/>
  <c r="BX22" i="2" s="1"/>
  <c r="BC22" i="2"/>
  <c r="AK23" i="2"/>
  <c r="BY23" i="2" s="1"/>
  <c r="AL23" i="2"/>
  <c r="AN23" i="2"/>
  <c r="BL23" i="2" s="1"/>
  <c r="AO23" i="2"/>
  <c r="BK23" i="2" s="1"/>
  <c r="AP23" i="2"/>
  <c r="BP23" i="2" s="1"/>
  <c r="AQ23" i="2"/>
  <c r="CB23" i="2" s="1"/>
  <c r="AR23" i="2"/>
  <c r="BI23" i="2" s="1"/>
  <c r="AS23" i="2"/>
  <c r="BG23" i="2" s="1"/>
  <c r="AT23" i="2"/>
  <c r="BH23" i="2" s="1"/>
  <c r="AU23" i="2"/>
  <c r="BO23" i="2" s="1"/>
  <c r="AV23" i="2"/>
  <c r="BW23" i="2" s="1"/>
  <c r="AW23" i="2"/>
  <c r="BS23" i="2" s="1"/>
  <c r="AX23" i="2"/>
  <c r="BU23" i="2" s="1"/>
  <c r="AY23" i="2"/>
  <c r="BQ23" i="2" s="1"/>
  <c r="AZ23" i="2"/>
  <c r="BT23" i="2" s="1"/>
  <c r="BA23" i="2"/>
  <c r="BR23" i="2" s="1"/>
  <c r="BB23" i="2"/>
  <c r="BX23" i="2" s="1"/>
  <c r="BC23" i="2"/>
  <c r="AK24" i="2"/>
  <c r="BY24" i="2" s="1"/>
  <c r="AL24" i="2"/>
  <c r="AN24" i="2"/>
  <c r="BL24" i="2" s="1"/>
  <c r="AO24" i="2"/>
  <c r="BK24" i="2" s="1"/>
  <c r="AP24" i="2"/>
  <c r="BP24" i="2" s="1"/>
  <c r="AQ24" i="2"/>
  <c r="CB24" i="2" s="1"/>
  <c r="AR24" i="2"/>
  <c r="BI24" i="2" s="1"/>
  <c r="AS24" i="2"/>
  <c r="BG24" i="2" s="1"/>
  <c r="AT24" i="2"/>
  <c r="BH24" i="2" s="1"/>
  <c r="AU24" i="2"/>
  <c r="BO24" i="2" s="1"/>
  <c r="AV24" i="2"/>
  <c r="BW24" i="2" s="1"/>
  <c r="AW24" i="2"/>
  <c r="BS24" i="2" s="1"/>
  <c r="AX24" i="2"/>
  <c r="BU24" i="2" s="1"/>
  <c r="AY24" i="2"/>
  <c r="BQ24" i="2" s="1"/>
  <c r="AZ24" i="2"/>
  <c r="BT24" i="2" s="1"/>
  <c r="BA24" i="2"/>
  <c r="BR24" i="2" s="1"/>
  <c r="BB24" i="2"/>
  <c r="BX24" i="2" s="1"/>
  <c r="BC24" i="2"/>
  <c r="AK25" i="2"/>
  <c r="BY25" i="2" s="1"/>
  <c r="AL25" i="2"/>
  <c r="AN25" i="2"/>
  <c r="BL25" i="2" s="1"/>
  <c r="AO25" i="2"/>
  <c r="BK25" i="2" s="1"/>
  <c r="AP25" i="2"/>
  <c r="BP25" i="2" s="1"/>
  <c r="AQ25" i="2"/>
  <c r="CB25" i="2" s="1"/>
  <c r="AR25" i="2"/>
  <c r="BI25" i="2" s="1"/>
  <c r="AS25" i="2"/>
  <c r="BG25" i="2" s="1"/>
  <c r="AT25" i="2"/>
  <c r="BH25" i="2" s="1"/>
  <c r="AU25" i="2"/>
  <c r="BO25" i="2" s="1"/>
  <c r="AV25" i="2"/>
  <c r="BW25" i="2" s="1"/>
  <c r="AW25" i="2"/>
  <c r="BS25" i="2" s="1"/>
  <c r="AX25" i="2"/>
  <c r="BU25" i="2" s="1"/>
  <c r="AY25" i="2"/>
  <c r="BQ25" i="2" s="1"/>
  <c r="AZ25" i="2"/>
  <c r="BT25" i="2" s="1"/>
  <c r="BA25" i="2"/>
  <c r="BR25" i="2" s="1"/>
  <c r="BB25" i="2"/>
  <c r="BX25" i="2" s="1"/>
  <c r="BC25" i="2"/>
  <c r="AK26" i="2"/>
  <c r="BY26" i="2" s="1"/>
  <c r="AL26" i="2"/>
  <c r="AN26" i="2"/>
  <c r="BL26" i="2" s="1"/>
  <c r="AO26" i="2"/>
  <c r="BK26" i="2" s="1"/>
  <c r="AP26" i="2"/>
  <c r="BP26" i="2" s="1"/>
  <c r="AQ26" i="2"/>
  <c r="CB26" i="2" s="1"/>
  <c r="AR26" i="2"/>
  <c r="BI26" i="2" s="1"/>
  <c r="AS26" i="2"/>
  <c r="BG26" i="2" s="1"/>
  <c r="AT26" i="2"/>
  <c r="BH26" i="2" s="1"/>
  <c r="AU26" i="2"/>
  <c r="BO26" i="2" s="1"/>
  <c r="AV26" i="2"/>
  <c r="BW26" i="2" s="1"/>
  <c r="AW26" i="2"/>
  <c r="BS26" i="2" s="1"/>
  <c r="AX26" i="2"/>
  <c r="BU26" i="2" s="1"/>
  <c r="AY26" i="2"/>
  <c r="BQ26" i="2" s="1"/>
  <c r="AZ26" i="2"/>
  <c r="BT26" i="2" s="1"/>
  <c r="BA26" i="2"/>
  <c r="BR26" i="2" s="1"/>
  <c r="BB26" i="2"/>
  <c r="BX26" i="2" s="1"/>
  <c r="BC26" i="2"/>
  <c r="AK27" i="2"/>
  <c r="BY27" i="2" s="1"/>
  <c r="AL27" i="2"/>
  <c r="AN27" i="2"/>
  <c r="BL27" i="2" s="1"/>
  <c r="AO27" i="2"/>
  <c r="BK27" i="2" s="1"/>
  <c r="AP27" i="2"/>
  <c r="BP27" i="2" s="1"/>
  <c r="AQ27" i="2"/>
  <c r="CB27" i="2" s="1"/>
  <c r="AR27" i="2"/>
  <c r="BI27" i="2" s="1"/>
  <c r="AS27" i="2"/>
  <c r="BG27" i="2" s="1"/>
  <c r="AT27" i="2"/>
  <c r="BH27" i="2" s="1"/>
  <c r="AU27" i="2"/>
  <c r="BO27" i="2" s="1"/>
  <c r="AV27" i="2"/>
  <c r="BW27" i="2" s="1"/>
  <c r="AW27" i="2"/>
  <c r="BS27" i="2" s="1"/>
  <c r="AX27" i="2"/>
  <c r="BU27" i="2" s="1"/>
  <c r="AY27" i="2"/>
  <c r="BQ27" i="2" s="1"/>
  <c r="AZ27" i="2"/>
  <c r="BT27" i="2" s="1"/>
  <c r="BA27" i="2"/>
  <c r="BR27" i="2" s="1"/>
  <c r="BB27" i="2"/>
  <c r="BX27" i="2" s="1"/>
  <c r="BC27" i="2"/>
  <c r="AK28" i="2"/>
  <c r="BY28" i="2" s="1"/>
  <c r="AL28" i="2"/>
  <c r="AN28" i="2"/>
  <c r="BL28" i="2" s="1"/>
  <c r="AO28" i="2"/>
  <c r="BK28" i="2" s="1"/>
  <c r="AP28" i="2"/>
  <c r="BP28" i="2" s="1"/>
  <c r="AQ28" i="2"/>
  <c r="CB28" i="2" s="1"/>
  <c r="AR28" i="2"/>
  <c r="BI28" i="2" s="1"/>
  <c r="AS28" i="2"/>
  <c r="BG28" i="2" s="1"/>
  <c r="AT28" i="2"/>
  <c r="BH28" i="2" s="1"/>
  <c r="AU28" i="2"/>
  <c r="BO28" i="2" s="1"/>
  <c r="AV28" i="2"/>
  <c r="BW28" i="2" s="1"/>
  <c r="AW28" i="2"/>
  <c r="BS28" i="2" s="1"/>
  <c r="AX28" i="2"/>
  <c r="BU28" i="2" s="1"/>
  <c r="AY28" i="2"/>
  <c r="BQ28" i="2" s="1"/>
  <c r="AZ28" i="2"/>
  <c r="BT28" i="2" s="1"/>
  <c r="BA28" i="2"/>
  <c r="BR28" i="2" s="1"/>
  <c r="BB28" i="2"/>
  <c r="BX28" i="2" s="1"/>
  <c r="BC28" i="2"/>
  <c r="AK29" i="2"/>
  <c r="BY29" i="2" s="1"/>
  <c r="AL29" i="2"/>
  <c r="AN29" i="2"/>
  <c r="BL29" i="2" s="1"/>
  <c r="AO29" i="2"/>
  <c r="BK29" i="2" s="1"/>
  <c r="AP29" i="2"/>
  <c r="BP29" i="2" s="1"/>
  <c r="AQ29" i="2"/>
  <c r="CB29" i="2" s="1"/>
  <c r="AR29" i="2"/>
  <c r="BI29" i="2" s="1"/>
  <c r="AS29" i="2"/>
  <c r="BG29" i="2" s="1"/>
  <c r="AT29" i="2"/>
  <c r="BH29" i="2" s="1"/>
  <c r="AU29" i="2"/>
  <c r="BO29" i="2" s="1"/>
  <c r="AV29" i="2"/>
  <c r="BW29" i="2" s="1"/>
  <c r="AW29" i="2"/>
  <c r="BS29" i="2" s="1"/>
  <c r="AX29" i="2"/>
  <c r="BU29" i="2" s="1"/>
  <c r="AY29" i="2"/>
  <c r="BQ29" i="2" s="1"/>
  <c r="AZ29" i="2"/>
  <c r="BT29" i="2" s="1"/>
  <c r="BA29" i="2"/>
  <c r="BR29" i="2" s="1"/>
  <c r="BB29" i="2"/>
  <c r="BX29" i="2" s="1"/>
  <c r="BC29" i="2"/>
  <c r="AK30" i="2"/>
  <c r="BY30" i="2" s="1"/>
  <c r="AL30" i="2"/>
  <c r="AN30" i="2"/>
  <c r="BL30" i="2" s="1"/>
  <c r="AO30" i="2"/>
  <c r="BK30" i="2" s="1"/>
  <c r="AP30" i="2"/>
  <c r="BP30" i="2" s="1"/>
  <c r="AQ30" i="2"/>
  <c r="CB30" i="2" s="1"/>
  <c r="AR30" i="2"/>
  <c r="BI30" i="2" s="1"/>
  <c r="AS30" i="2"/>
  <c r="BG30" i="2" s="1"/>
  <c r="AT30" i="2"/>
  <c r="BH30" i="2" s="1"/>
  <c r="AU30" i="2"/>
  <c r="BO30" i="2" s="1"/>
  <c r="AV30" i="2"/>
  <c r="BW30" i="2" s="1"/>
  <c r="AW30" i="2"/>
  <c r="BS30" i="2" s="1"/>
  <c r="AX30" i="2"/>
  <c r="BU30" i="2" s="1"/>
  <c r="AY30" i="2"/>
  <c r="BQ30" i="2" s="1"/>
  <c r="AZ30" i="2"/>
  <c r="BT30" i="2" s="1"/>
  <c r="BA30" i="2"/>
  <c r="BR30" i="2" s="1"/>
  <c r="BB30" i="2"/>
  <c r="BX30" i="2" s="1"/>
  <c r="BC30" i="2"/>
  <c r="AK31" i="2"/>
  <c r="BY31" i="2" s="1"/>
  <c r="AL31" i="2"/>
  <c r="AN31" i="2"/>
  <c r="BL31" i="2" s="1"/>
  <c r="AO31" i="2"/>
  <c r="BK31" i="2" s="1"/>
  <c r="AP31" i="2"/>
  <c r="BP31" i="2" s="1"/>
  <c r="AQ31" i="2"/>
  <c r="CB31" i="2" s="1"/>
  <c r="AR31" i="2"/>
  <c r="BI31" i="2" s="1"/>
  <c r="AS31" i="2"/>
  <c r="BG31" i="2" s="1"/>
  <c r="AT31" i="2"/>
  <c r="BH31" i="2" s="1"/>
  <c r="AU31" i="2"/>
  <c r="BO31" i="2" s="1"/>
  <c r="AV31" i="2"/>
  <c r="BW31" i="2" s="1"/>
  <c r="AW31" i="2"/>
  <c r="BS31" i="2" s="1"/>
  <c r="AX31" i="2"/>
  <c r="BU31" i="2" s="1"/>
  <c r="AY31" i="2"/>
  <c r="BQ31" i="2" s="1"/>
  <c r="AZ31" i="2"/>
  <c r="BT31" i="2" s="1"/>
  <c r="BA31" i="2"/>
  <c r="BR31" i="2" s="1"/>
  <c r="BB31" i="2"/>
  <c r="BX31" i="2" s="1"/>
  <c r="BC31" i="2"/>
  <c r="AK32" i="2"/>
  <c r="BY32" i="2" s="1"/>
  <c r="AL32" i="2"/>
  <c r="AN32" i="2"/>
  <c r="BL32" i="2" s="1"/>
  <c r="AO32" i="2"/>
  <c r="BK32" i="2" s="1"/>
  <c r="AP32" i="2"/>
  <c r="BP32" i="2" s="1"/>
  <c r="AQ32" i="2"/>
  <c r="CB32" i="2" s="1"/>
  <c r="AR32" i="2"/>
  <c r="BI32" i="2" s="1"/>
  <c r="AS32" i="2"/>
  <c r="BG32" i="2" s="1"/>
  <c r="AT32" i="2"/>
  <c r="BH32" i="2" s="1"/>
  <c r="AU32" i="2"/>
  <c r="BO32" i="2" s="1"/>
  <c r="AV32" i="2"/>
  <c r="BW32" i="2" s="1"/>
  <c r="AW32" i="2"/>
  <c r="BS32" i="2" s="1"/>
  <c r="AX32" i="2"/>
  <c r="BU32" i="2" s="1"/>
  <c r="AY32" i="2"/>
  <c r="BQ32" i="2" s="1"/>
  <c r="AZ32" i="2"/>
  <c r="BT32" i="2" s="1"/>
  <c r="BA32" i="2"/>
  <c r="BR32" i="2" s="1"/>
  <c r="BB32" i="2"/>
  <c r="BX32" i="2" s="1"/>
  <c r="BC32" i="2"/>
  <c r="AK33" i="2"/>
  <c r="BY33" i="2" s="1"/>
  <c r="AL33" i="2"/>
  <c r="AN33" i="2"/>
  <c r="BL33" i="2" s="1"/>
  <c r="AO33" i="2"/>
  <c r="BK33" i="2" s="1"/>
  <c r="AP33" i="2"/>
  <c r="BP33" i="2" s="1"/>
  <c r="AQ33" i="2"/>
  <c r="CB33" i="2" s="1"/>
  <c r="AR33" i="2"/>
  <c r="BI33" i="2" s="1"/>
  <c r="AS33" i="2"/>
  <c r="BG33" i="2" s="1"/>
  <c r="AT33" i="2"/>
  <c r="BH33" i="2" s="1"/>
  <c r="AU33" i="2"/>
  <c r="BO33" i="2" s="1"/>
  <c r="AV33" i="2"/>
  <c r="BW33" i="2" s="1"/>
  <c r="AW33" i="2"/>
  <c r="BS33" i="2" s="1"/>
  <c r="AX33" i="2"/>
  <c r="BU33" i="2" s="1"/>
  <c r="AY33" i="2"/>
  <c r="BQ33" i="2" s="1"/>
  <c r="AZ33" i="2"/>
  <c r="BT33" i="2" s="1"/>
  <c r="BA33" i="2"/>
  <c r="BR33" i="2" s="1"/>
  <c r="BB33" i="2"/>
  <c r="BX33" i="2" s="1"/>
  <c r="BC33" i="2"/>
  <c r="AK34" i="2"/>
  <c r="BY34" i="2" s="1"/>
  <c r="AL34" i="2"/>
  <c r="AN34" i="2"/>
  <c r="BL34" i="2" s="1"/>
  <c r="AO34" i="2"/>
  <c r="BK34" i="2" s="1"/>
  <c r="AP34" i="2"/>
  <c r="BP34" i="2" s="1"/>
  <c r="AQ34" i="2"/>
  <c r="CB34" i="2" s="1"/>
  <c r="AR34" i="2"/>
  <c r="BI34" i="2" s="1"/>
  <c r="AS34" i="2"/>
  <c r="BG34" i="2" s="1"/>
  <c r="AT34" i="2"/>
  <c r="BH34" i="2" s="1"/>
  <c r="AU34" i="2"/>
  <c r="BO34" i="2" s="1"/>
  <c r="AV34" i="2"/>
  <c r="BW34" i="2" s="1"/>
  <c r="AW34" i="2"/>
  <c r="BS34" i="2" s="1"/>
  <c r="AX34" i="2"/>
  <c r="BU34" i="2" s="1"/>
  <c r="AY34" i="2"/>
  <c r="BQ34" i="2" s="1"/>
  <c r="AZ34" i="2"/>
  <c r="BT34" i="2" s="1"/>
  <c r="BA34" i="2"/>
  <c r="BR34" i="2" s="1"/>
  <c r="BB34" i="2"/>
  <c r="BX34" i="2" s="1"/>
  <c r="BC34" i="2"/>
  <c r="AK35" i="2"/>
  <c r="BY35" i="2" s="1"/>
  <c r="AL35" i="2"/>
  <c r="AN35" i="2"/>
  <c r="BL35" i="2" s="1"/>
  <c r="AO35" i="2"/>
  <c r="BK35" i="2" s="1"/>
  <c r="AP35" i="2"/>
  <c r="BP35" i="2" s="1"/>
  <c r="AQ35" i="2"/>
  <c r="CB35" i="2" s="1"/>
  <c r="AR35" i="2"/>
  <c r="BI35" i="2" s="1"/>
  <c r="AS35" i="2"/>
  <c r="BG35" i="2" s="1"/>
  <c r="AT35" i="2"/>
  <c r="BH35" i="2" s="1"/>
  <c r="AU35" i="2"/>
  <c r="BO35" i="2" s="1"/>
  <c r="AV35" i="2"/>
  <c r="BW35" i="2" s="1"/>
  <c r="AW35" i="2"/>
  <c r="BS35" i="2" s="1"/>
  <c r="AX35" i="2"/>
  <c r="BU35" i="2" s="1"/>
  <c r="AY35" i="2"/>
  <c r="BQ35" i="2" s="1"/>
  <c r="AZ35" i="2"/>
  <c r="BT35" i="2" s="1"/>
  <c r="BA35" i="2"/>
  <c r="BR35" i="2" s="1"/>
  <c r="BB35" i="2"/>
  <c r="BX35" i="2" s="1"/>
  <c r="BC35" i="2"/>
  <c r="AK36" i="2"/>
  <c r="BY36" i="2" s="1"/>
  <c r="AL36" i="2"/>
  <c r="AN36" i="2"/>
  <c r="BL36" i="2" s="1"/>
  <c r="AO36" i="2"/>
  <c r="BK36" i="2" s="1"/>
  <c r="AP36" i="2"/>
  <c r="BP36" i="2" s="1"/>
  <c r="AQ36" i="2"/>
  <c r="CB36" i="2" s="1"/>
  <c r="AR36" i="2"/>
  <c r="BI36" i="2" s="1"/>
  <c r="AS36" i="2"/>
  <c r="BG36" i="2" s="1"/>
  <c r="AT36" i="2"/>
  <c r="BH36" i="2" s="1"/>
  <c r="AU36" i="2"/>
  <c r="BO36" i="2" s="1"/>
  <c r="AV36" i="2"/>
  <c r="BW36" i="2" s="1"/>
  <c r="AW36" i="2"/>
  <c r="BS36" i="2" s="1"/>
  <c r="AX36" i="2"/>
  <c r="BU36" i="2" s="1"/>
  <c r="AY36" i="2"/>
  <c r="BQ36" i="2" s="1"/>
  <c r="AZ36" i="2"/>
  <c r="BT36" i="2" s="1"/>
  <c r="BA36" i="2"/>
  <c r="BR36" i="2" s="1"/>
  <c r="BB36" i="2"/>
  <c r="BX36" i="2" s="1"/>
  <c r="BC36" i="2"/>
  <c r="AK37" i="2"/>
  <c r="BY37" i="2" s="1"/>
  <c r="AL37" i="2"/>
  <c r="AN37" i="2"/>
  <c r="BL37" i="2" s="1"/>
  <c r="AO37" i="2"/>
  <c r="BK37" i="2" s="1"/>
  <c r="AP37" i="2"/>
  <c r="BP37" i="2" s="1"/>
  <c r="AQ37" i="2"/>
  <c r="CB37" i="2" s="1"/>
  <c r="AR37" i="2"/>
  <c r="BI37" i="2" s="1"/>
  <c r="AS37" i="2"/>
  <c r="BG37" i="2" s="1"/>
  <c r="AT37" i="2"/>
  <c r="BH37" i="2" s="1"/>
  <c r="AU37" i="2"/>
  <c r="BO37" i="2" s="1"/>
  <c r="AV37" i="2"/>
  <c r="BW37" i="2" s="1"/>
  <c r="AW37" i="2"/>
  <c r="BS37" i="2" s="1"/>
  <c r="AX37" i="2"/>
  <c r="BU37" i="2" s="1"/>
  <c r="AY37" i="2"/>
  <c r="BQ37" i="2" s="1"/>
  <c r="AZ37" i="2"/>
  <c r="BT37" i="2" s="1"/>
  <c r="BA37" i="2"/>
  <c r="BR37" i="2" s="1"/>
  <c r="BB37" i="2"/>
  <c r="BX37" i="2" s="1"/>
  <c r="BC37" i="2"/>
  <c r="AK38" i="2"/>
  <c r="BY38" i="2" s="1"/>
  <c r="AL38" i="2"/>
  <c r="AN38" i="2"/>
  <c r="BL38" i="2" s="1"/>
  <c r="AO38" i="2"/>
  <c r="BK38" i="2" s="1"/>
  <c r="AP38" i="2"/>
  <c r="BP38" i="2" s="1"/>
  <c r="AQ38" i="2"/>
  <c r="CB38" i="2" s="1"/>
  <c r="AR38" i="2"/>
  <c r="BI38" i="2" s="1"/>
  <c r="AS38" i="2"/>
  <c r="BG38" i="2" s="1"/>
  <c r="AT38" i="2"/>
  <c r="BH38" i="2" s="1"/>
  <c r="AU38" i="2"/>
  <c r="BO38" i="2" s="1"/>
  <c r="AV38" i="2"/>
  <c r="BW38" i="2" s="1"/>
  <c r="AW38" i="2"/>
  <c r="BS38" i="2" s="1"/>
  <c r="AX38" i="2"/>
  <c r="BU38" i="2" s="1"/>
  <c r="AY38" i="2"/>
  <c r="BQ38" i="2" s="1"/>
  <c r="AZ38" i="2"/>
  <c r="BT38" i="2" s="1"/>
  <c r="BA38" i="2"/>
  <c r="BR38" i="2" s="1"/>
  <c r="BB38" i="2"/>
  <c r="BX38" i="2" s="1"/>
  <c r="BC38" i="2"/>
  <c r="AK39" i="2"/>
  <c r="BY39" i="2" s="1"/>
  <c r="AL39" i="2"/>
  <c r="AN39" i="2"/>
  <c r="BL39" i="2" s="1"/>
  <c r="AO39" i="2"/>
  <c r="BK39" i="2" s="1"/>
  <c r="AP39" i="2"/>
  <c r="BP39" i="2" s="1"/>
  <c r="AQ39" i="2"/>
  <c r="CB39" i="2" s="1"/>
  <c r="AR39" i="2"/>
  <c r="BI39" i="2" s="1"/>
  <c r="AS39" i="2"/>
  <c r="BG39" i="2" s="1"/>
  <c r="AT39" i="2"/>
  <c r="BH39" i="2" s="1"/>
  <c r="AU39" i="2"/>
  <c r="BO39" i="2" s="1"/>
  <c r="AV39" i="2"/>
  <c r="BW39" i="2" s="1"/>
  <c r="AW39" i="2"/>
  <c r="BS39" i="2" s="1"/>
  <c r="AX39" i="2"/>
  <c r="BU39" i="2" s="1"/>
  <c r="AY39" i="2"/>
  <c r="BQ39" i="2" s="1"/>
  <c r="AZ39" i="2"/>
  <c r="BT39" i="2" s="1"/>
  <c r="BA39" i="2"/>
  <c r="BR39" i="2" s="1"/>
  <c r="BB39" i="2"/>
  <c r="BX39" i="2" s="1"/>
  <c r="BC39" i="2"/>
  <c r="AK40" i="2"/>
  <c r="BY40" i="2" s="1"/>
  <c r="AL40" i="2"/>
  <c r="AN40" i="2"/>
  <c r="BL40" i="2" s="1"/>
  <c r="AO40" i="2"/>
  <c r="BK40" i="2" s="1"/>
  <c r="AP40" i="2"/>
  <c r="BP40" i="2" s="1"/>
  <c r="AQ40" i="2"/>
  <c r="CB40" i="2" s="1"/>
  <c r="AR40" i="2"/>
  <c r="BI40" i="2" s="1"/>
  <c r="AS40" i="2"/>
  <c r="BG40" i="2" s="1"/>
  <c r="AT40" i="2"/>
  <c r="BH40" i="2" s="1"/>
  <c r="AU40" i="2"/>
  <c r="BO40" i="2" s="1"/>
  <c r="AV40" i="2"/>
  <c r="BW40" i="2" s="1"/>
  <c r="AW40" i="2"/>
  <c r="BS40" i="2" s="1"/>
  <c r="AX40" i="2"/>
  <c r="BU40" i="2" s="1"/>
  <c r="AY40" i="2"/>
  <c r="BQ40" i="2" s="1"/>
  <c r="AZ40" i="2"/>
  <c r="BT40" i="2" s="1"/>
  <c r="BA40" i="2"/>
  <c r="BR40" i="2" s="1"/>
  <c r="BB40" i="2"/>
  <c r="BX40" i="2" s="1"/>
  <c r="BC40" i="2"/>
  <c r="AK41" i="2"/>
  <c r="BY41" i="2" s="1"/>
  <c r="AL41" i="2"/>
  <c r="AN41" i="2"/>
  <c r="BL41" i="2" s="1"/>
  <c r="AO41" i="2"/>
  <c r="BK41" i="2" s="1"/>
  <c r="AP41" i="2"/>
  <c r="BP41" i="2" s="1"/>
  <c r="AQ41" i="2"/>
  <c r="CB41" i="2" s="1"/>
  <c r="AR41" i="2"/>
  <c r="BI41" i="2" s="1"/>
  <c r="AS41" i="2"/>
  <c r="BG41" i="2" s="1"/>
  <c r="AT41" i="2"/>
  <c r="BH41" i="2" s="1"/>
  <c r="AU41" i="2"/>
  <c r="BO41" i="2" s="1"/>
  <c r="AV41" i="2"/>
  <c r="BW41" i="2" s="1"/>
  <c r="AW41" i="2"/>
  <c r="BS41" i="2" s="1"/>
  <c r="AX41" i="2"/>
  <c r="BU41" i="2" s="1"/>
  <c r="AY41" i="2"/>
  <c r="BQ41" i="2" s="1"/>
  <c r="AZ41" i="2"/>
  <c r="BT41" i="2" s="1"/>
  <c r="BA41" i="2"/>
  <c r="BR41" i="2" s="1"/>
  <c r="BB41" i="2"/>
  <c r="BX41" i="2" s="1"/>
  <c r="BC41" i="2"/>
  <c r="AK42" i="2"/>
  <c r="BY42" i="2" s="1"/>
  <c r="AL42" i="2"/>
  <c r="AN42" i="2"/>
  <c r="BL42" i="2" s="1"/>
  <c r="AO42" i="2"/>
  <c r="BK42" i="2" s="1"/>
  <c r="AP42" i="2"/>
  <c r="BP42" i="2" s="1"/>
  <c r="AQ42" i="2"/>
  <c r="CB42" i="2" s="1"/>
  <c r="AR42" i="2"/>
  <c r="BI42" i="2" s="1"/>
  <c r="AS42" i="2"/>
  <c r="BG42" i="2" s="1"/>
  <c r="AT42" i="2"/>
  <c r="BH42" i="2" s="1"/>
  <c r="AU42" i="2"/>
  <c r="BO42" i="2" s="1"/>
  <c r="AV42" i="2"/>
  <c r="BW42" i="2" s="1"/>
  <c r="AW42" i="2"/>
  <c r="BS42" i="2" s="1"/>
  <c r="AX42" i="2"/>
  <c r="BU42" i="2" s="1"/>
  <c r="AY42" i="2"/>
  <c r="BQ42" i="2" s="1"/>
  <c r="AZ42" i="2"/>
  <c r="BT42" i="2" s="1"/>
  <c r="BA42" i="2"/>
  <c r="BR42" i="2" s="1"/>
  <c r="BB42" i="2"/>
  <c r="BX42" i="2" s="1"/>
  <c r="BC42" i="2"/>
  <c r="AK43" i="2"/>
  <c r="BY43" i="2" s="1"/>
  <c r="AL43" i="2"/>
  <c r="AN43" i="2"/>
  <c r="BL43" i="2" s="1"/>
  <c r="AO43" i="2"/>
  <c r="BK43" i="2" s="1"/>
  <c r="AP43" i="2"/>
  <c r="BP43" i="2" s="1"/>
  <c r="AQ43" i="2"/>
  <c r="CB43" i="2" s="1"/>
  <c r="AR43" i="2"/>
  <c r="BI43" i="2" s="1"/>
  <c r="AS43" i="2"/>
  <c r="BG43" i="2" s="1"/>
  <c r="AT43" i="2"/>
  <c r="BH43" i="2" s="1"/>
  <c r="AU43" i="2"/>
  <c r="BO43" i="2" s="1"/>
  <c r="AV43" i="2"/>
  <c r="BW43" i="2" s="1"/>
  <c r="AW43" i="2"/>
  <c r="BS43" i="2" s="1"/>
  <c r="AX43" i="2"/>
  <c r="BU43" i="2" s="1"/>
  <c r="AY43" i="2"/>
  <c r="BQ43" i="2" s="1"/>
  <c r="AZ43" i="2"/>
  <c r="BT43" i="2" s="1"/>
  <c r="BA43" i="2"/>
  <c r="BR43" i="2" s="1"/>
  <c r="BB43" i="2"/>
  <c r="BX43" i="2" s="1"/>
  <c r="BC43" i="2"/>
  <c r="AK44" i="2"/>
  <c r="BY44" i="2" s="1"/>
  <c r="AL44" i="2"/>
  <c r="AN44" i="2"/>
  <c r="BL44" i="2" s="1"/>
  <c r="AO44" i="2"/>
  <c r="BK44" i="2" s="1"/>
  <c r="AP44" i="2"/>
  <c r="BP44" i="2" s="1"/>
  <c r="AQ44" i="2"/>
  <c r="CB44" i="2" s="1"/>
  <c r="AR44" i="2"/>
  <c r="BI44" i="2" s="1"/>
  <c r="AS44" i="2"/>
  <c r="BG44" i="2" s="1"/>
  <c r="AT44" i="2"/>
  <c r="BH44" i="2" s="1"/>
  <c r="AU44" i="2"/>
  <c r="BO44" i="2" s="1"/>
  <c r="AV44" i="2"/>
  <c r="BW44" i="2" s="1"/>
  <c r="AW44" i="2"/>
  <c r="BS44" i="2" s="1"/>
  <c r="AX44" i="2"/>
  <c r="BU44" i="2" s="1"/>
  <c r="AY44" i="2"/>
  <c r="BQ44" i="2" s="1"/>
  <c r="AZ44" i="2"/>
  <c r="BT44" i="2" s="1"/>
  <c r="BA44" i="2"/>
  <c r="BR44" i="2" s="1"/>
  <c r="BB44" i="2"/>
  <c r="BX44" i="2" s="1"/>
  <c r="BC44" i="2"/>
  <c r="AK45" i="2"/>
  <c r="BY45" i="2" s="1"/>
  <c r="AL45" i="2"/>
  <c r="AN45" i="2"/>
  <c r="BL45" i="2" s="1"/>
  <c r="AO45" i="2"/>
  <c r="BK45" i="2" s="1"/>
  <c r="AP45" i="2"/>
  <c r="BP45" i="2" s="1"/>
  <c r="AQ45" i="2"/>
  <c r="CB45" i="2" s="1"/>
  <c r="AR45" i="2"/>
  <c r="BI45" i="2" s="1"/>
  <c r="AS45" i="2"/>
  <c r="BG45" i="2" s="1"/>
  <c r="AT45" i="2"/>
  <c r="BH45" i="2" s="1"/>
  <c r="AU45" i="2"/>
  <c r="BO45" i="2" s="1"/>
  <c r="AV45" i="2"/>
  <c r="BW45" i="2" s="1"/>
  <c r="AW45" i="2"/>
  <c r="BS45" i="2" s="1"/>
  <c r="AX45" i="2"/>
  <c r="BU45" i="2" s="1"/>
  <c r="AY45" i="2"/>
  <c r="BQ45" i="2" s="1"/>
  <c r="AZ45" i="2"/>
  <c r="BT45" i="2" s="1"/>
  <c r="BA45" i="2"/>
  <c r="BR45" i="2" s="1"/>
  <c r="BB45" i="2"/>
  <c r="BX45" i="2" s="1"/>
  <c r="BC45" i="2"/>
  <c r="AK46" i="2"/>
  <c r="BY46" i="2" s="1"/>
  <c r="AL46" i="2"/>
  <c r="AN46" i="2"/>
  <c r="BL46" i="2" s="1"/>
  <c r="AO46" i="2"/>
  <c r="BK46" i="2" s="1"/>
  <c r="AP46" i="2"/>
  <c r="BP46" i="2" s="1"/>
  <c r="AQ46" i="2"/>
  <c r="CB46" i="2" s="1"/>
  <c r="AR46" i="2"/>
  <c r="BI46" i="2" s="1"/>
  <c r="AS46" i="2"/>
  <c r="BG46" i="2" s="1"/>
  <c r="AT46" i="2"/>
  <c r="BH46" i="2" s="1"/>
  <c r="AU46" i="2"/>
  <c r="BO46" i="2" s="1"/>
  <c r="AV46" i="2"/>
  <c r="BW46" i="2" s="1"/>
  <c r="AW46" i="2"/>
  <c r="BS46" i="2" s="1"/>
  <c r="AX46" i="2"/>
  <c r="BU46" i="2" s="1"/>
  <c r="AY46" i="2"/>
  <c r="BQ46" i="2" s="1"/>
  <c r="AZ46" i="2"/>
  <c r="BT46" i="2" s="1"/>
  <c r="BA46" i="2"/>
  <c r="BR46" i="2" s="1"/>
  <c r="BB46" i="2"/>
  <c r="BX46" i="2" s="1"/>
  <c r="BC46" i="2"/>
  <c r="AK47" i="2"/>
  <c r="BY47" i="2" s="1"/>
  <c r="AL47" i="2"/>
  <c r="AN47" i="2"/>
  <c r="BL47" i="2" s="1"/>
  <c r="AO47" i="2"/>
  <c r="BK47" i="2" s="1"/>
  <c r="AP47" i="2"/>
  <c r="BP47" i="2" s="1"/>
  <c r="AQ47" i="2"/>
  <c r="CB47" i="2" s="1"/>
  <c r="AR47" i="2"/>
  <c r="BI47" i="2" s="1"/>
  <c r="AS47" i="2"/>
  <c r="BG47" i="2" s="1"/>
  <c r="AT47" i="2"/>
  <c r="BH47" i="2" s="1"/>
  <c r="AU47" i="2"/>
  <c r="BO47" i="2" s="1"/>
  <c r="AV47" i="2"/>
  <c r="BW47" i="2" s="1"/>
  <c r="AW47" i="2"/>
  <c r="BS47" i="2" s="1"/>
  <c r="AX47" i="2"/>
  <c r="BU47" i="2" s="1"/>
  <c r="AY47" i="2"/>
  <c r="BQ47" i="2" s="1"/>
  <c r="AZ47" i="2"/>
  <c r="BT47" i="2" s="1"/>
  <c r="BA47" i="2"/>
  <c r="BR47" i="2" s="1"/>
  <c r="BB47" i="2"/>
  <c r="BX47" i="2" s="1"/>
  <c r="BC47" i="2"/>
  <c r="AK48" i="2"/>
  <c r="BY48" i="2" s="1"/>
  <c r="AL48" i="2"/>
  <c r="AN48" i="2"/>
  <c r="BL48" i="2" s="1"/>
  <c r="AO48" i="2"/>
  <c r="BK48" i="2" s="1"/>
  <c r="AP48" i="2"/>
  <c r="BP48" i="2" s="1"/>
  <c r="AQ48" i="2"/>
  <c r="CB48" i="2" s="1"/>
  <c r="AR48" i="2"/>
  <c r="BI48" i="2" s="1"/>
  <c r="AS48" i="2"/>
  <c r="BG48" i="2" s="1"/>
  <c r="AT48" i="2"/>
  <c r="BH48" i="2" s="1"/>
  <c r="AU48" i="2"/>
  <c r="BO48" i="2" s="1"/>
  <c r="AV48" i="2"/>
  <c r="BW48" i="2" s="1"/>
  <c r="AW48" i="2"/>
  <c r="BS48" i="2" s="1"/>
  <c r="AX48" i="2"/>
  <c r="BU48" i="2" s="1"/>
  <c r="AY48" i="2"/>
  <c r="BQ48" i="2" s="1"/>
  <c r="AZ48" i="2"/>
  <c r="BT48" i="2" s="1"/>
  <c r="BA48" i="2"/>
  <c r="BR48" i="2" s="1"/>
  <c r="BB48" i="2"/>
  <c r="BX48" i="2" s="1"/>
  <c r="BC48" i="2"/>
  <c r="AK49" i="2"/>
  <c r="BY49" i="2" s="1"/>
  <c r="AL49" i="2"/>
  <c r="AN49" i="2"/>
  <c r="BL49" i="2" s="1"/>
  <c r="AO49" i="2"/>
  <c r="BK49" i="2" s="1"/>
  <c r="AP49" i="2"/>
  <c r="BP49" i="2" s="1"/>
  <c r="AQ49" i="2"/>
  <c r="CB49" i="2" s="1"/>
  <c r="AR49" i="2"/>
  <c r="BI49" i="2" s="1"/>
  <c r="AS49" i="2"/>
  <c r="BG49" i="2" s="1"/>
  <c r="AT49" i="2"/>
  <c r="BH49" i="2" s="1"/>
  <c r="AU49" i="2"/>
  <c r="BO49" i="2" s="1"/>
  <c r="AV49" i="2"/>
  <c r="BW49" i="2" s="1"/>
  <c r="AW49" i="2"/>
  <c r="BS49" i="2" s="1"/>
  <c r="AX49" i="2"/>
  <c r="BU49" i="2" s="1"/>
  <c r="AY49" i="2"/>
  <c r="BQ49" i="2" s="1"/>
  <c r="AZ49" i="2"/>
  <c r="BT49" i="2" s="1"/>
  <c r="BA49" i="2"/>
  <c r="BR49" i="2" s="1"/>
  <c r="BB49" i="2"/>
  <c r="BX49" i="2" s="1"/>
  <c r="BC49" i="2"/>
  <c r="AK50" i="2"/>
  <c r="BY50" i="2" s="1"/>
  <c r="AL50" i="2"/>
  <c r="AN50" i="2"/>
  <c r="BL50" i="2" s="1"/>
  <c r="AO50" i="2"/>
  <c r="BK50" i="2" s="1"/>
  <c r="AP50" i="2"/>
  <c r="BP50" i="2" s="1"/>
  <c r="AQ50" i="2"/>
  <c r="CB50" i="2" s="1"/>
  <c r="AR50" i="2"/>
  <c r="BI50" i="2" s="1"/>
  <c r="AS50" i="2"/>
  <c r="BG50" i="2" s="1"/>
  <c r="AT50" i="2"/>
  <c r="BH50" i="2" s="1"/>
  <c r="AU50" i="2"/>
  <c r="BO50" i="2" s="1"/>
  <c r="AV50" i="2"/>
  <c r="BW50" i="2" s="1"/>
  <c r="AW50" i="2"/>
  <c r="BS50" i="2" s="1"/>
  <c r="AX50" i="2"/>
  <c r="BU50" i="2" s="1"/>
  <c r="AY50" i="2"/>
  <c r="BQ50" i="2" s="1"/>
  <c r="AZ50" i="2"/>
  <c r="BT50" i="2" s="1"/>
  <c r="BA50" i="2"/>
  <c r="BR50" i="2" s="1"/>
  <c r="BB50" i="2"/>
  <c r="BX50" i="2" s="1"/>
  <c r="BC50" i="2"/>
  <c r="AK51" i="2"/>
  <c r="BY51" i="2" s="1"/>
  <c r="AL51" i="2"/>
  <c r="AN51" i="2"/>
  <c r="BL51" i="2" s="1"/>
  <c r="AO51" i="2"/>
  <c r="BK51" i="2" s="1"/>
  <c r="AP51" i="2"/>
  <c r="BP51" i="2" s="1"/>
  <c r="AQ51" i="2"/>
  <c r="CB51" i="2" s="1"/>
  <c r="AR51" i="2"/>
  <c r="BI51" i="2" s="1"/>
  <c r="AS51" i="2"/>
  <c r="BG51" i="2" s="1"/>
  <c r="AT51" i="2"/>
  <c r="BH51" i="2" s="1"/>
  <c r="AU51" i="2"/>
  <c r="BO51" i="2" s="1"/>
  <c r="AV51" i="2"/>
  <c r="BW51" i="2" s="1"/>
  <c r="AW51" i="2"/>
  <c r="BS51" i="2" s="1"/>
  <c r="AX51" i="2"/>
  <c r="BU51" i="2" s="1"/>
  <c r="AY51" i="2"/>
  <c r="BQ51" i="2" s="1"/>
  <c r="AZ51" i="2"/>
  <c r="BT51" i="2" s="1"/>
  <c r="BA51" i="2"/>
  <c r="BR51" i="2" s="1"/>
  <c r="BB51" i="2"/>
  <c r="BX51" i="2" s="1"/>
  <c r="BC51" i="2"/>
  <c r="AK52" i="2"/>
  <c r="BY52" i="2" s="1"/>
  <c r="AL52" i="2"/>
  <c r="AN52" i="2"/>
  <c r="BL52" i="2" s="1"/>
  <c r="AO52" i="2"/>
  <c r="BK52" i="2" s="1"/>
  <c r="AP52" i="2"/>
  <c r="BP52" i="2" s="1"/>
  <c r="AQ52" i="2"/>
  <c r="CB52" i="2" s="1"/>
  <c r="AR52" i="2"/>
  <c r="BI52" i="2" s="1"/>
  <c r="AS52" i="2"/>
  <c r="BG52" i="2" s="1"/>
  <c r="AT52" i="2"/>
  <c r="BH52" i="2" s="1"/>
  <c r="AU52" i="2"/>
  <c r="BO52" i="2" s="1"/>
  <c r="AV52" i="2"/>
  <c r="BW52" i="2" s="1"/>
  <c r="AW52" i="2"/>
  <c r="BS52" i="2" s="1"/>
  <c r="AX52" i="2"/>
  <c r="BU52" i="2" s="1"/>
  <c r="AY52" i="2"/>
  <c r="BQ52" i="2" s="1"/>
  <c r="AZ52" i="2"/>
  <c r="BT52" i="2" s="1"/>
  <c r="BA52" i="2"/>
  <c r="BR52" i="2" s="1"/>
  <c r="BB52" i="2"/>
  <c r="BX52" i="2" s="1"/>
  <c r="BC52" i="2"/>
  <c r="AK53" i="2"/>
  <c r="BY53" i="2" s="1"/>
  <c r="AL53" i="2"/>
  <c r="AN53" i="2"/>
  <c r="BL53" i="2" s="1"/>
  <c r="AO53" i="2"/>
  <c r="BK53" i="2" s="1"/>
  <c r="AP53" i="2"/>
  <c r="BP53" i="2" s="1"/>
  <c r="AQ53" i="2"/>
  <c r="CB53" i="2" s="1"/>
  <c r="AR53" i="2"/>
  <c r="BI53" i="2" s="1"/>
  <c r="AS53" i="2"/>
  <c r="BG53" i="2" s="1"/>
  <c r="AT53" i="2"/>
  <c r="BH53" i="2" s="1"/>
  <c r="AU53" i="2"/>
  <c r="BO53" i="2" s="1"/>
  <c r="AV53" i="2"/>
  <c r="BW53" i="2" s="1"/>
  <c r="AW53" i="2"/>
  <c r="BS53" i="2" s="1"/>
  <c r="AX53" i="2"/>
  <c r="BU53" i="2" s="1"/>
  <c r="AY53" i="2"/>
  <c r="BQ53" i="2" s="1"/>
  <c r="AZ53" i="2"/>
  <c r="BT53" i="2" s="1"/>
  <c r="BA53" i="2"/>
  <c r="BR53" i="2" s="1"/>
  <c r="BB53" i="2"/>
  <c r="BX53" i="2" s="1"/>
  <c r="BC53" i="2"/>
  <c r="AK54" i="2"/>
  <c r="BY54" i="2" s="1"/>
  <c r="AL54" i="2"/>
  <c r="AN54" i="2"/>
  <c r="BL54" i="2" s="1"/>
  <c r="AO54" i="2"/>
  <c r="BK54" i="2" s="1"/>
  <c r="AP54" i="2"/>
  <c r="BP54" i="2" s="1"/>
  <c r="AQ54" i="2"/>
  <c r="CB54" i="2" s="1"/>
  <c r="AR54" i="2"/>
  <c r="BI54" i="2" s="1"/>
  <c r="AS54" i="2"/>
  <c r="BG54" i="2" s="1"/>
  <c r="AT54" i="2"/>
  <c r="BH54" i="2" s="1"/>
  <c r="AU54" i="2"/>
  <c r="BO54" i="2" s="1"/>
  <c r="AV54" i="2"/>
  <c r="BW54" i="2" s="1"/>
  <c r="AW54" i="2"/>
  <c r="BS54" i="2" s="1"/>
  <c r="AX54" i="2"/>
  <c r="BU54" i="2" s="1"/>
  <c r="AY54" i="2"/>
  <c r="BQ54" i="2" s="1"/>
  <c r="AZ54" i="2"/>
  <c r="BT54" i="2" s="1"/>
  <c r="BA54" i="2"/>
  <c r="BR54" i="2" s="1"/>
  <c r="BB54" i="2"/>
  <c r="BX54" i="2" s="1"/>
  <c r="BC54" i="2"/>
  <c r="AK55" i="2"/>
  <c r="BY55" i="2" s="1"/>
  <c r="AL55" i="2"/>
  <c r="AN55" i="2"/>
  <c r="BL55" i="2" s="1"/>
  <c r="AO55" i="2"/>
  <c r="BK55" i="2" s="1"/>
  <c r="AP55" i="2"/>
  <c r="BP55" i="2" s="1"/>
  <c r="AQ55" i="2"/>
  <c r="CB55" i="2" s="1"/>
  <c r="AR55" i="2"/>
  <c r="BI55" i="2" s="1"/>
  <c r="AS55" i="2"/>
  <c r="BG55" i="2" s="1"/>
  <c r="AT55" i="2"/>
  <c r="BH55" i="2" s="1"/>
  <c r="AU55" i="2"/>
  <c r="BO55" i="2" s="1"/>
  <c r="AV55" i="2"/>
  <c r="BW55" i="2" s="1"/>
  <c r="AW55" i="2"/>
  <c r="BS55" i="2" s="1"/>
  <c r="AX55" i="2"/>
  <c r="BU55" i="2" s="1"/>
  <c r="AY55" i="2"/>
  <c r="BQ55" i="2" s="1"/>
  <c r="AZ55" i="2"/>
  <c r="BT55" i="2" s="1"/>
  <c r="BA55" i="2"/>
  <c r="BR55" i="2" s="1"/>
  <c r="BB55" i="2"/>
  <c r="BX55" i="2" s="1"/>
  <c r="BC55" i="2"/>
  <c r="AK56" i="2"/>
  <c r="BY56" i="2" s="1"/>
  <c r="AL56" i="2"/>
  <c r="AN56" i="2"/>
  <c r="BL56" i="2" s="1"/>
  <c r="AO56" i="2"/>
  <c r="BK56" i="2" s="1"/>
  <c r="AP56" i="2"/>
  <c r="BP56" i="2" s="1"/>
  <c r="AQ56" i="2"/>
  <c r="CB56" i="2" s="1"/>
  <c r="AR56" i="2"/>
  <c r="BI56" i="2" s="1"/>
  <c r="AS56" i="2"/>
  <c r="BG56" i="2" s="1"/>
  <c r="AT56" i="2"/>
  <c r="BH56" i="2" s="1"/>
  <c r="AU56" i="2"/>
  <c r="BO56" i="2" s="1"/>
  <c r="AV56" i="2"/>
  <c r="BW56" i="2" s="1"/>
  <c r="AW56" i="2"/>
  <c r="BS56" i="2" s="1"/>
  <c r="AX56" i="2"/>
  <c r="BU56" i="2" s="1"/>
  <c r="AY56" i="2"/>
  <c r="BQ56" i="2" s="1"/>
  <c r="AZ56" i="2"/>
  <c r="BT56" i="2" s="1"/>
  <c r="BA56" i="2"/>
  <c r="BR56" i="2" s="1"/>
  <c r="BB56" i="2"/>
  <c r="BX56" i="2" s="1"/>
  <c r="BC56" i="2"/>
  <c r="AK57" i="2"/>
  <c r="BY57" i="2" s="1"/>
  <c r="AL57" i="2"/>
  <c r="AN57" i="2"/>
  <c r="BL57" i="2" s="1"/>
  <c r="AO57" i="2"/>
  <c r="BK57" i="2" s="1"/>
  <c r="AP57" i="2"/>
  <c r="BP57" i="2" s="1"/>
  <c r="AQ57" i="2"/>
  <c r="CB57" i="2" s="1"/>
  <c r="AR57" i="2"/>
  <c r="BI57" i="2" s="1"/>
  <c r="AS57" i="2"/>
  <c r="BG57" i="2" s="1"/>
  <c r="AT57" i="2"/>
  <c r="BH57" i="2" s="1"/>
  <c r="AU57" i="2"/>
  <c r="BO57" i="2" s="1"/>
  <c r="AV57" i="2"/>
  <c r="BW57" i="2" s="1"/>
  <c r="AW57" i="2"/>
  <c r="BS57" i="2" s="1"/>
  <c r="AX57" i="2"/>
  <c r="BU57" i="2" s="1"/>
  <c r="AY57" i="2"/>
  <c r="BQ57" i="2" s="1"/>
  <c r="AZ57" i="2"/>
  <c r="BT57" i="2" s="1"/>
  <c r="BA57" i="2"/>
  <c r="BR57" i="2" s="1"/>
  <c r="BB57" i="2"/>
  <c r="BX57" i="2" s="1"/>
  <c r="BC57" i="2"/>
  <c r="AK58" i="2"/>
  <c r="BY58" i="2" s="1"/>
  <c r="AL58" i="2"/>
  <c r="AN58" i="2"/>
  <c r="BL58" i="2" s="1"/>
  <c r="AO58" i="2"/>
  <c r="BK58" i="2" s="1"/>
  <c r="AP58" i="2"/>
  <c r="BP58" i="2" s="1"/>
  <c r="AQ58" i="2"/>
  <c r="CB58" i="2" s="1"/>
  <c r="AR58" i="2"/>
  <c r="BI58" i="2" s="1"/>
  <c r="AS58" i="2"/>
  <c r="BG58" i="2" s="1"/>
  <c r="AT58" i="2"/>
  <c r="BH58" i="2" s="1"/>
  <c r="AU58" i="2"/>
  <c r="BO58" i="2" s="1"/>
  <c r="AV58" i="2"/>
  <c r="BW58" i="2" s="1"/>
  <c r="AW58" i="2"/>
  <c r="BS58" i="2" s="1"/>
  <c r="AX58" i="2"/>
  <c r="BU58" i="2" s="1"/>
  <c r="AY58" i="2"/>
  <c r="BQ58" i="2" s="1"/>
  <c r="AZ58" i="2"/>
  <c r="BT58" i="2" s="1"/>
  <c r="BA58" i="2"/>
  <c r="BR58" i="2" s="1"/>
  <c r="BB58" i="2"/>
  <c r="BX58" i="2" s="1"/>
  <c r="BC58" i="2"/>
  <c r="AK59" i="2"/>
  <c r="BY59" i="2" s="1"/>
  <c r="AL59" i="2"/>
  <c r="AN59" i="2"/>
  <c r="BL59" i="2" s="1"/>
  <c r="AO59" i="2"/>
  <c r="BK59" i="2" s="1"/>
  <c r="AP59" i="2"/>
  <c r="BP59" i="2" s="1"/>
  <c r="AQ59" i="2"/>
  <c r="CB59" i="2" s="1"/>
  <c r="AR59" i="2"/>
  <c r="BI59" i="2" s="1"/>
  <c r="AS59" i="2"/>
  <c r="BG59" i="2" s="1"/>
  <c r="AT59" i="2"/>
  <c r="BH59" i="2" s="1"/>
  <c r="AU59" i="2"/>
  <c r="BO59" i="2" s="1"/>
  <c r="AV59" i="2"/>
  <c r="BW59" i="2" s="1"/>
  <c r="AW59" i="2"/>
  <c r="BS59" i="2" s="1"/>
  <c r="AX59" i="2"/>
  <c r="BU59" i="2" s="1"/>
  <c r="AY59" i="2"/>
  <c r="BQ59" i="2" s="1"/>
  <c r="AZ59" i="2"/>
  <c r="BT59" i="2" s="1"/>
  <c r="BA59" i="2"/>
  <c r="BR59" i="2" s="1"/>
  <c r="BB59" i="2"/>
  <c r="BX59" i="2" s="1"/>
  <c r="BC59" i="2"/>
  <c r="AK60" i="2"/>
  <c r="BY60" i="2" s="1"/>
  <c r="AL60" i="2"/>
  <c r="AN60" i="2"/>
  <c r="BL60" i="2" s="1"/>
  <c r="AO60" i="2"/>
  <c r="BK60" i="2" s="1"/>
  <c r="AP60" i="2"/>
  <c r="BP60" i="2" s="1"/>
  <c r="AQ60" i="2"/>
  <c r="CB60" i="2" s="1"/>
  <c r="AR60" i="2"/>
  <c r="BI60" i="2" s="1"/>
  <c r="AS60" i="2"/>
  <c r="BG60" i="2" s="1"/>
  <c r="AT60" i="2"/>
  <c r="BH60" i="2" s="1"/>
  <c r="AU60" i="2"/>
  <c r="BO60" i="2" s="1"/>
  <c r="AV60" i="2"/>
  <c r="BW60" i="2" s="1"/>
  <c r="AW60" i="2"/>
  <c r="BS60" i="2" s="1"/>
  <c r="AX60" i="2"/>
  <c r="BU60" i="2" s="1"/>
  <c r="AY60" i="2"/>
  <c r="BQ60" i="2" s="1"/>
  <c r="AZ60" i="2"/>
  <c r="BT60" i="2" s="1"/>
  <c r="BA60" i="2"/>
  <c r="BR60" i="2" s="1"/>
  <c r="BB60" i="2"/>
  <c r="BX60" i="2" s="1"/>
  <c r="BC60" i="2"/>
  <c r="AK61" i="2"/>
  <c r="BY61" i="2" s="1"/>
  <c r="AL61" i="2"/>
  <c r="AN61" i="2"/>
  <c r="BL61" i="2" s="1"/>
  <c r="AO61" i="2"/>
  <c r="BK61" i="2" s="1"/>
  <c r="AP61" i="2"/>
  <c r="BP61" i="2" s="1"/>
  <c r="AQ61" i="2"/>
  <c r="CB61" i="2" s="1"/>
  <c r="AR61" i="2"/>
  <c r="BI61" i="2" s="1"/>
  <c r="AS61" i="2"/>
  <c r="BG61" i="2" s="1"/>
  <c r="AT61" i="2"/>
  <c r="BH61" i="2" s="1"/>
  <c r="AU61" i="2"/>
  <c r="BO61" i="2" s="1"/>
  <c r="AV61" i="2"/>
  <c r="BW61" i="2" s="1"/>
  <c r="AW61" i="2"/>
  <c r="BS61" i="2" s="1"/>
  <c r="AX61" i="2"/>
  <c r="BU61" i="2" s="1"/>
  <c r="AY61" i="2"/>
  <c r="BQ61" i="2" s="1"/>
  <c r="AZ61" i="2"/>
  <c r="BT61" i="2" s="1"/>
  <c r="BA61" i="2"/>
  <c r="BR61" i="2" s="1"/>
  <c r="BB61" i="2"/>
  <c r="BX61" i="2" s="1"/>
  <c r="BC61" i="2"/>
  <c r="AK62" i="2"/>
  <c r="BY62" i="2" s="1"/>
  <c r="AL62" i="2"/>
  <c r="AN62" i="2"/>
  <c r="BL62" i="2" s="1"/>
  <c r="AO62" i="2"/>
  <c r="BK62" i="2" s="1"/>
  <c r="AP62" i="2"/>
  <c r="BP62" i="2" s="1"/>
  <c r="AQ62" i="2"/>
  <c r="CB62" i="2" s="1"/>
  <c r="AR62" i="2"/>
  <c r="BI62" i="2" s="1"/>
  <c r="AS62" i="2"/>
  <c r="BG62" i="2" s="1"/>
  <c r="AT62" i="2"/>
  <c r="BH62" i="2" s="1"/>
  <c r="AU62" i="2"/>
  <c r="BO62" i="2" s="1"/>
  <c r="AV62" i="2"/>
  <c r="BW62" i="2" s="1"/>
  <c r="AW62" i="2"/>
  <c r="BS62" i="2" s="1"/>
  <c r="AX62" i="2"/>
  <c r="BU62" i="2" s="1"/>
  <c r="AY62" i="2"/>
  <c r="BQ62" i="2" s="1"/>
  <c r="AZ62" i="2"/>
  <c r="BT62" i="2" s="1"/>
  <c r="BA62" i="2"/>
  <c r="BR62" i="2" s="1"/>
  <c r="BB62" i="2"/>
  <c r="BX62" i="2" s="1"/>
  <c r="BC62" i="2"/>
  <c r="AK63" i="2"/>
  <c r="BY63" i="2" s="1"/>
  <c r="AL63" i="2"/>
  <c r="AN63" i="2"/>
  <c r="BL63" i="2" s="1"/>
  <c r="AO63" i="2"/>
  <c r="BK63" i="2" s="1"/>
  <c r="AP63" i="2"/>
  <c r="BP63" i="2" s="1"/>
  <c r="AQ63" i="2"/>
  <c r="CB63" i="2" s="1"/>
  <c r="AR63" i="2"/>
  <c r="BI63" i="2" s="1"/>
  <c r="AS63" i="2"/>
  <c r="BG63" i="2" s="1"/>
  <c r="AT63" i="2"/>
  <c r="BH63" i="2" s="1"/>
  <c r="AU63" i="2"/>
  <c r="BO63" i="2" s="1"/>
  <c r="AV63" i="2"/>
  <c r="BW63" i="2" s="1"/>
  <c r="AW63" i="2"/>
  <c r="BS63" i="2" s="1"/>
  <c r="AX63" i="2"/>
  <c r="BU63" i="2" s="1"/>
  <c r="AY63" i="2"/>
  <c r="BQ63" i="2" s="1"/>
  <c r="AZ63" i="2"/>
  <c r="BT63" i="2" s="1"/>
  <c r="BA63" i="2"/>
  <c r="BR63" i="2" s="1"/>
  <c r="BB63" i="2"/>
  <c r="BX63" i="2" s="1"/>
  <c r="BC63" i="2"/>
  <c r="AK64" i="2"/>
  <c r="BY64" i="2" s="1"/>
  <c r="AL64" i="2"/>
  <c r="AN64" i="2"/>
  <c r="BL64" i="2" s="1"/>
  <c r="AO64" i="2"/>
  <c r="BK64" i="2" s="1"/>
  <c r="AP64" i="2"/>
  <c r="BP64" i="2" s="1"/>
  <c r="AQ64" i="2"/>
  <c r="CB64" i="2" s="1"/>
  <c r="AR64" i="2"/>
  <c r="BI64" i="2" s="1"/>
  <c r="AS64" i="2"/>
  <c r="BG64" i="2" s="1"/>
  <c r="AT64" i="2"/>
  <c r="BH64" i="2" s="1"/>
  <c r="AU64" i="2"/>
  <c r="BO64" i="2" s="1"/>
  <c r="AV64" i="2"/>
  <c r="BW64" i="2" s="1"/>
  <c r="AW64" i="2"/>
  <c r="BS64" i="2" s="1"/>
  <c r="AX64" i="2"/>
  <c r="BU64" i="2" s="1"/>
  <c r="AY64" i="2"/>
  <c r="BQ64" i="2" s="1"/>
  <c r="AZ64" i="2"/>
  <c r="BT64" i="2" s="1"/>
  <c r="BA64" i="2"/>
  <c r="BR64" i="2" s="1"/>
  <c r="BB64" i="2"/>
  <c r="BX64" i="2" s="1"/>
  <c r="BC64" i="2"/>
  <c r="AK65" i="2"/>
  <c r="BY65" i="2" s="1"/>
  <c r="AL65" i="2"/>
  <c r="AN65" i="2"/>
  <c r="BL65" i="2" s="1"/>
  <c r="AO65" i="2"/>
  <c r="BK65" i="2" s="1"/>
  <c r="AP65" i="2"/>
  <c r="BP65" i="2" s="1"/>
  <c r="AQ65" i="2"/>
  <c r="CB65" i="2" s="1"/>
  <c r="AR65" i="2"/>
  <c r="BI65" i="2" s="1"/>
  <c r="AS65" i="2"/>
  <c r="BG65" i="2" s="1"/>
  <c r="AT65" i="2"/>
  <c r="BH65" i="2" s="1"/>
  <c r="AU65" i="2"/>
  <c r="BO65" i="2" s="1"/>
  <c r="AV65" i="2"/>
  <c r="BW65" i="2" s="1"/>
  <c r="AW65" i="2"/>
  <c r="BS65" i="2" s="1"/>
  <c r="AX65" i="2"/>
  <c r="BU65" i="2" s="1"/>
  <c r="AY65" i="2"/>
  <c r="BQ65" i="2" s="1"/>
  <c r="AZ65" i="2"/>
  <c r="BT65" i="2" s="1"/>
  <c r="BA65" i="2"/>
  <c r="BR65" i="2" s="1"/>
  <c r="BB65" i="2"/>
  <c r="BX65" i="2" s="1"/>
  <c r="BC65" i="2"/>
  <c r="AK66" i="2"/>
  <c r="BY66" i="2" s="1"/>
  <c r="AL66" i="2"/>
  <c r="AN66" i="2"/>
  <c r="BL66" i="2" s="1"/>
  <c r="AO66" i="2"/>
  <c r="BK66" i="2" s="1"/>
  <c r="AP66" i="2"/>
  <c r="BP66" i="2" s="1"/>
  <c r="AQ66" i="2"/>
  <c r="CB66" i="2" s="1"/>
  <c r="AR66" i="2"/>
  <c r="BI66" i="2" s="1"/>
  <c r="AS66" i="2"/>
  <c r="BG66" i="2" s="1"/>
  <c r="AT66" i="2"/>
  <c r="BH66" i="2" s="1"/>
  <c r="AU66" i="2"/>
  <c r="BO66" i="2" s="1"/>
  <c r="AV66" i="2"/>
  <c r="BW66" i="2" s="1"/>
  <c r="AW66" i="2"/>
  <c r="BS66" i="2" s="1"/>
  <c r="AX66" i="2"/>
  <c r="BU66" i="2" s="1"/>
  <c r="AY66" i="2"/>
  <c r="BQ66" i="2" s="1"/>
  <c r="AZ66" i="2"/>
  <c r="BT66" i="2" s="1"/>
  <c r="BA66" i="2"/>
  <c r="BR66" i="2" s="1"/>
  <c r="BB66" i="2"/>
  <c r="BX66" i="2" s="1"/>
  <c r="BC66" i="2"/>
  <c r="AK67" i="2"/>
  <c r="AL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AK68" i="2"/>
  <c r="AL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AK69" i="2"/>
  <c r="AL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AK70" i="2"/>
  <c r="AL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K71" i="2"/>
  <c r="AL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AK72" i="2"/>
  <c r="AL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AK73" i="2"/>
  <c r="AL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AK74" i="2"/>
  <c r="BY74" i="2" s="1"/>
  <c r="AL74" i="2"/>
  <c r="AN74" i="2"/>
  <c r="BL74" i="2" s="1"/>
  <c r="AO74" i="2"/>
  <c r="BK74" i="2" s="1"/>
  <c r="AP74" i="2"/>
  <c r="BP74" i="2" s="1"/>
  <c r="AQ74" i="2"/>
  <c r="CB74" i="2" s="1"/>
  <c r="AR74" i="2"/>
  <c r="BI74" i="2" s="1"/>
  <c r="AS74" i="2"/>
  <c r="BG74" i="2" s="1"/>
  <c r="AT74" i="2"/>
  <c r="BH74" i="2" s="1"/>
  <c r="AU74" i="2"/>
  <c r="BO74" i="2" s="1"/>
  <c r="AV74" i="2"/>
  <c r="BW74" i="2" s="1"/>
  <c r="AW74" i="2"/>
  <c r="BS74" i="2" s="1"/>
  <c r="AX74" i="2"/>
  <c r="BU74" i="2" s="1"/>
  <c r="AY74" i="2"/>
  <c r="BQ74" i="2" s="1"/>
  <c r="AZ74" i="2"/>
  <c r="BT74" i="2" s="1"/>
  <c r="BA74" i="2"/>
  <c r="BR74" i="2" s="1"/>
  <c r="BB74" i="2"/>
  <c r="BX74" i="2" s="1"/>
  <c r="BC74" i="2"/>
  <c r="AK75" i="2"/>
  <c r="AL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AK76" i="2"/>
  <c r="AL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AK77" i="2"/>
  <c r="AL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AK78" i="2"/>
  <c r="AL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AK79" i="2"/>
  <c r="AL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AK80" i="2"/>
  <c r="AL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AK81" i="2"/>
  <c r="AL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AK82" i="2"/>
  <c r="AL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AK83" i="2"/>
  <c r="AL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AK84" i="2"/>
  <c r="AL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AK85" i="2"/>
  <c r="AL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AK86" i="2"/>
  <c r="AL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AK87" i="2"/>
  <c r="AL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AK88" i="2"/>
  <c r="AL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AK89" i="2"/>
  <c r="AL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AK90" i="2"/>
  <c r="AL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AK91" i="2"/>
  <c r="AL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AK92" i="2"/>
  <c r="AL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AK93" i="2"/>
  <c r="AL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AK94" i="2"/>
  <c r="AL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AK95" i="2"/>
  <c r="AL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AK96" i="2"/>
  <c r="AL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AK97" i="2"/>
  <c r="AL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AK98" i="2"/>
  <c r="AL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AK99" i="2"/>
  <c r="AL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AK100" i="2"/>
  <c r="AL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AK101" i="2"/>
  <c r="AL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AK102" i="2"/>
  <c r="AL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AK103" i="2"/>
  <c r="AL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AK104" i="2"/>
  <c r="AL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AK105" i="2"/>
  <c r="AL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AK106" i="2"/>
  <c r="AL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AK107" i="2"/>
  <c r="AL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AK108" i="2"/>
  <c r="AL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AK109" i="2"/>
  <c r="AL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AK110" i="2"/>
  <c r="AL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AK111" i="2"/>
  <c r="AL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AK112" i="2"/>
  <c r="AL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AK113" i="2"/>
  <c r="AL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AK114" i="2"/>
  <c r="AL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AK115" i="2"/>
  <c r="AL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AK116" i="2"/>
  <c r="AL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AK117" i="2"/>
  <c r="AL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AK118" i="2"/>
  <c r="AL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AK119" i="2"/>
  <c r="AL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AK120" i="2"/>
  <c r="AL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AK121" i="2"/>
  <c r="AL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AK122" i="2"/>
  <c r="AL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AK123" i="2"/>
  <c r="AL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AK124" i="2"/>
  <c r="AL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AK125" i="2"/>
  <c r="AL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AK126" i="2"/>
  <c r="AL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AK127" i="2"/>
  <c r="AL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AK128" i="2"/>
  <c r="AL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AK129" i="2"/>
  <c r="AL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AK130" i="2"/>
  <c r="AL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AK131" i="2"/>
  <c r="AL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AK132" i="2"/>
  <c r="AL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AK133" i="2"/>
  <c r="AL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AK134" i="2"/>
  <c r="AL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AK135" i="2"/>
  <c r="AL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AK136" i="2"/>
  <c r="AL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AK137" i="2"/>
  <c r="AL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AK138" i="2"/>
  <c r="AL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AK139" i="2"/>
  <c r="AL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AK140" i="2"/>
  <c r="AL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AK141" i="2"/>
  <c r="AL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AK142" i="2"/>
  <c r="AL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AK143" i="2"/>
  <c r="AL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AK144" i="2"/>
  <c r="AL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AK145" i="2"/>
  <c r="AL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AK146" i="2"/>
  <c r="AL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AK147" i="2"/>
  <c r="AL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AK148" i="2"/>
  <c r="AL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AK149" i="2"/>
  <c r="AL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AK150" i="2"/>
  <c r="AL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AK151" i="2"/>
  <c r="AL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AK152" i="2"/>
  <c r="AL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AK153" i="2"/>
  <c r="AL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AK154" i="2"/>
  <c r="AL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AK155" i="2"/>
  <c r="AL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AK156" i="2"/>
  <c r="AL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AK157" i="2"/>
  <c r="AL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AK158" i="2"/>
  <c r="AL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AK159" i="2"/>
  <c r="AL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AK160" i="2"/>
  <c r="AL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AK161" i="2"/>
  <c r="AL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AK162" i="2"/>
  <c r="AL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AK163" i="2"/>
  <c r="AL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AK164" i="2"/>
  <c r="AL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AK165" i="2"/>
  <c r="AL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AK166" i="2"/>
  <c r="AL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AK167" i="2"/>
  <c r="AL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AK168" i="2"/>
  <c r="AL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AK169" i="2"/>
  <c r="AL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AK170" i="2"/>
  <c r="AL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AK171" i="2"/>
  <c r="AL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AK172" i="2"/>
  <c r="AL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AK173" i="2"/>
  <c r="AL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AK174" i="2"/>
  <c r="AL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AK175" i="2"/>
  <c r="AL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AK176" i="2"/>
  <c r="AL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AK177" i="2"/>
  <c r="AL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AK178" i="2"/>
  <c r="AL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AK179" i="2"/>
  <c r="AL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AK180" i="2"/>
  <c r="AL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AK181" i="2"/>
  <c r="AL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AK182" i="2"/>
  <c r="AL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AK183" i="2"/>
  <c r="AL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AK184" i="2"/>
  <c r="AL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AK185" i="2"/>
  <c r="AL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AK186" i="2"/>
  <c r="AL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AK187" i="2"/>
  <c r="AL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AK188" i="2"/>
  <c r="AL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AK189" i="2"/>
  <c r="AL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AK190" i="2"/>
  <c r="AL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AK191" i="2"/>
  <c r="AL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AK192" i="2"/>
  <c r="AL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AK193" i="2"/>
  <c r="AL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AK194" i="2"/>
  <c r="AL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AK195" i="2"/>
  <c r="AL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AK196" i="2"/>
  <c r="AL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AK197" i="2"/>
  <c r="AL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AK198" i="2"/>
  <c r="AL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AK199" i="2"/>
  <c r="AL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AK200" i="2"/>
  <c r="AL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AK201" i="2"/>
  <c r="AL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AK202" i="2"/>
  <c r="AL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AK203" i="2"/>
  <c r="AL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AK204" i="2"/>
  <c r="AL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AK205" i="2"/>
  <c r="AL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AK206" i="2"/>
  <c r="AL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AK207" i="2"/>
  <c r="AL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AK208" i="2"/>
  <c r="AL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AK209" i="2"/>
  <c r="AL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AK210" i="2"/>
  <c r="AL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AK211" i="2"/>
  <c r="AL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AK212" i="2"/>
  <c r="AL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AK213" i="2"/>
  <c r="AL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AK214" i="2"/>
  <c r="AL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AK215" i="2"/>
  <c r="AL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AK216" i="2"/>
  <c r="AL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AK217" i="2"/>
  <c r="AL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AK218" i="2"/>
  <c r="AL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AK219" i="2"/>
  <c r="AL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AK220" i="2"/>
  <c r="AL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AK221" i="2"/>
  <c r="AL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AK222" i="2"/>
  <c r="AL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AK223" i="2"/>
  <c r="AL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AK224" i="2"/>
  <c r="AL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AK225" i="2"/>
  <c r="AL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AK226" i="2"/>
  <c r="AL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AK227" i="2"/>
  <c r="AL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AK228" i="2"/>
  <c r="AL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AK229" i="2"/>
  <c r="AL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AK230" i="2"/>
  <c r="AL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AK231" i="2"/>
  <c r="AL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AK232" i="2"/>
  <c r="AL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AK233" i="2"/>
  <c r="AL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AK234" i="2"/>
  <c r="AL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AK235" i="2"/>
  <c r="AL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AK236" i="2"/>
  <c r="AL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AK237" i="2"/>
  <c r="AL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AK238" i="2"/>
  <c r="AL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AK239" i="2"/>
  <c r="AL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AK240" i="2"/>
  <c r="AL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AK241" i="2"/>
  <c r="AL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AK242" i="2"/>
  <c r="AL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AK243" i="2"/>
  <c r="AL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AK244" i="2"/>
  <c r="AL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AK245" i="2"/>
  <c r="AL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AK246" i="2"/>
  <c r="AL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AK247" i="2"/>
  <c r="AL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AK248" i="2"/>
  <c r="AL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AK249" i="2"/>
  <c r="AL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AK250" i="2"/>
  <c r="AL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AK251" i="2"/>
  <c r="AL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AK252" i="2"/>
  <c r="AL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AK253" i="2"/>
  <c r="AL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AK254" i="2"/>
  <c r="AL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AK255" i="2"/>
  <c r="AL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AK256" i="2"/>
  <c r="AL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AK257" i="2"/>
  <c r="AL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D257" i="2" s="1"/>
  <c r="AK258" i="2"/>
  <c r="AL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D258" i="2" s="1"/>
  <c r="AK259" i="2"/>
  <c r="AL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D259" i="2" s="1"/>
  <c r="AK260" i="2"/>
  <c r="AL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D260" i="2" s="1"/>
  <c r="AK261" i="2"/>
  <c r="AL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D261" i="2" s="1"/>
  <c r="AK262" i="2"/>
  <c r="AL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D262" i="2" s="1"/>
  <c r="AH130" i="2"/>
  <c r="AI130" i="2"/>
  <c r="AJ130" i="2"/>
  <c r="AH131" i="2"/>
  <c r="AI131" i="2"/>
  <c r="AJ131" i="2"/>
  <c r="AH132" i="2"/>
  <c r="AI132" i="2"/>
  <c r="AJ132" i="2"/>
  <c r="AH133" i="2"/>
  <c r="AI133" i="2"/>
  <c r="AJ133" i="2"/>
  <c r="AH134" i="2"/>
  <c r="AI134" i="2"/>
  <c r="AJ134" i="2"/>
  <c r="AH135" i="2"/>
  <c r="AI135" i="2"/>
  <c r="AJ135" i="2"/>
  <c r="AH136" i="2"/>
  <c r="AI136" i="2"/>
  <c r="AJ136" i="2"/>
  <c r="AH137" i="2"/>
  <c r="AI137" i="2"/>
  <c r="AJ137" i="2"/>
  <c r="AH138" i="2"/>
  <c r="AI138" i="2"/>
  <c r="AJ138" i="2"/>
  <c r="AH139" i="2"/>
  <c r="AI139" i="2"/>
  <c r="AJ139" i="2"/>
  <c r="AH140" i="2"/>
  <c r="AI140" i="2"/>
  <c r="AJ140" i="2"/>
  <c r="AH141" i="2"/>
  <c r="AI141" i="2"/>
  <c r="AJ141" i="2"/>
  <c r="AH142" i="2"/>
  <c r="AI142" i="2"/>
  <c r="AJ142" i="2"/>
  <c r="AH143" i="2"/>
  <c r="AI143" i="2"/>
  <c r="AJ143" i="2"/>
  <c r="AH144" i="2"/>
  <c r="AI144" i="2"/>
  <c r="AJ144" i="2"/>
  <c r="AH145" i="2"/>
  <c r="AI145" i="2"/>
  <c r="AJ145" i="2"/>
  <c r="AH146" i="2"/>
  <c r="AI146" i="2"/>
  <c r="AJ146" i="2"/>
  <c r="AH147" i="2"/>
  <c r="AI147" i="2"/>
  <c r="AJ147" i="2"/>
  <c r="AH148" i="2"/>
  <c r="AI148" i="2"/>
  <c r="AJ148" i="2"/>
  <c r="AH149" i="2"/>
  <c r="AI149" i="2"/>
  <c r="AJ149" i="2"/>
  <c r="AH150" i="2"/>
  <c r="AI150" i="2"/>
  <c r="AJ150" i="2"/>
  <c r="AH151" i="2"/>
  <c r="AI151" i="2"/>
  <c r="AJ151" i="2"/>
  <c r="AH152" i="2"/>
  <c r="AI152" i="2"/>
  <c r="AJ152" i="2"/>
  <c r="AH153" i="2"/>
  <c r="AI153" i="2"/>
  <c r="AJ153" i="2"/>
  <c r="AH154" i="2"/>
  <c r="AI154" i="2"/>
  <c r="AJ154" i="2"/>
  <c r="AH155" i="2"/>
  <c r="AI155" i="2"/>
  <c r="AJ155" i="2"/>
  <c r="AH156" i="2"/>
  <c r="AI156" i="2"/>
  <c r="AJ156" i="2"/>
  <c r="AH157" i="2"/>
  <c r="AI157" i="2"/>
  <c r="AJ157" i="2"/>
  <c r="AH158" i="2"/>
  <c r="AI158" i="2"/>
  <c r="AJ158" i="2"/>
  <c r="AH159" i="2"/>
  <c r="AI159" i="2"/>
  <c r="AJ159" i="2"/>
  <c r="AH160" i="2"/>
  <c r="AI160" i="2"/>
  <c r="AJ160" i="2"/>
  <c r="AH161" i="2"/>
  <c r="AI161" i="2"/>
  <c r="AJ161" i="2"/>
  <c r="AH162" i="2"/>
  <c r="AI162" i="2"/>
  <c r="AJ162" i="2"/>
  <c r="AH163" i="2"/>
  <c r="AI163" i="2"/>
  <c r="AJ163" i="2"/>
  <c r="AH164" i="2"/>
  <c r="AI164" i="2"/>
  <c r="AJ164" i="2"/>
  <c r="AH165" i="2"/>
  <c r="AI165" i="2"/>
  <c r="AJ165" i="2"/>
  <c r="AH166" i="2"/>
  <c r="AI166" i="2"/>
  <c r="AJ166" i="2"/>
  <c r="AH167" i="2"/>
  <c r="AI167" i="2"/>
  <c r="AJ167" i="2"/>
  <c r="AH168" i="2"/>
  <c r="AI168" i="2"/>
  <c r="AJ168" i="2"/>
  <c r="AH169" i="2"/>
  <c r="AI169" i="2"/>
  <c r="AJ169" i="2"/>
  <c r="AH170" i="2"/>
  <c r="AI170" i="2"/>
  <c r="AJ170" i="2"/>
  <c r="AH171" i="2"/>
  <c r="AI171" i="2"/>
  <c r="AJ171" i="2"/>
  <c r="AH172" i="2"/>
  <c r="AI172" i="2"/>
  <c r="AJ172" i="2"/>
  <c r="AH173" i="2"/>
  <c r="AI173" i="2"/>
  <c r="AJ173" i="2"/>
  <c r="AH174" i="2"/>
  <c r="AI174" i="2"/>
  <c r="AJ174" i="2"/>
  <c r="AH175" i="2"/>
  <c r="AI175" i="2"/>
  <c r="AJ175" i="2"/>
  <c r="AH176" i="2"/>
  <c r="AI176" i="2"/>
  <c r="AJ176" i="2"/>
  <c r="AH177" i="2"/>
  <c r="AI177" i="2"/>
  <c r="AJ177" i="2"/>
  <c r="AH178" i="2"/>
  <c r="AI178" i="2"/>
  <c r="AJ178" i="2"/>
  <c r="AH179" i="2"/>
  <c r="AI179" i="2"/>
  <c r="AJ179" i="2"/>
  <c r="AH180" i="2"/>
  <c r="AI180" i="2"/>
  <c r="AJ180" i="2"/>
  <c r="AH181" i="2"/>
  <c r="AI181" i="2"/>
  <c r="AJ181" i="2"/>
  <c r="AH182" i="2"/>
  <c r="AI182" i="2"/>
  <c r="AJ182" i="2"/>
  <c r="AH183" i="2"/>
  <c r="AI183" i="2"/>
  <c r="AJ183" i="2"/>
  <c r="AH184" i="2"/>
  <c r="AI184" i="2"/>
  <c r="AJ184" i="2"/>
  <c r="AH185" i="2"/>
  <c r="AI185" i="2"/>
  <c r="AJ185" i="2"/>
  <c r="AH186" i="2"/>
  <c r="AI186" i="2"/>
  <c r="AJ186" i="2"/>
  <c r="AH187" i="2"/>
  <c r="AI187" i="2"/>
  <c r="AJ187" i="2"/>
  <c r="AH188" i="2"/>
  <c r="AI188" i="2"/>
  <c r="AJ188" i="2"/>
  <c r="AH189" i="2"/>
  <c r="AI189" i="2"/>
  <c r="AJ189" i="2"/>
  <c r="AH190" i="2"/>
  <c r="AI190" i="2"/>
  <c r="AJ190" i="2"/>
  <c r="AH191" i="2"/>
  <c r="AI191" i="2"/>
  <c r="AJ191" i="2"/>
  <c r="AH192" i="2"/>
  <c r="AI192" i="2"/>
  <c r="AJ192" i="2"/>
  <c r="AH193" i="2"/>
  <c r="AI193" i="2"/>
  <c r="AJ193" i="2"/>
  <c r="AH194" i="2"/>
  <c r="AI194" i="2"/>
  <c r="AJ194" i="2"/>
  <c r="AH195" i="2"/>
  <c r="AI195" i="2"/>
  <c r="AJ195" i="2"/>
  <c r="AH196" i="2"/>
  <c r="AI196" i="2"/>
  <c r="AJ196" i="2"/>
  <c r="AH197" i="2"/>
  <c r="AI197" i="2"/>
  <c r="AJ197" i="2"/>
  <c r="AH198" i="2"/>
  <c r="AI198" i="2"/>
  <c r="AJ198" i="2"/>
  <c r="AH199" i="2"/>
  <c r="AI199" i="2"/>
  <c r="AJ199" i="2"/>
  <c r="AH200" i="2"/>
  <c r="AI200" i="2"/>
  <c r="AJ200" i="2"/>
  <c r="AH201" i="2"/>
  <c r="AI201" i="2"/>
  <c r="AJ201" i="2"/>
  <c r="AH202" i="2"/>
  <c r="AI202" i="2"/>
  <c r="AJ202" i="2"/>
  <c r="AH203" i="2"/>
  <c r="AI203" i="2"/>
  <c r="AJ203" i="2"/>
  <c r="AH204" i="2"/>
  <c r="AI204" i="2"/>
  <c r="AJ204" i="2"/>
  <c r="AH205" i="2"/>
  <c r="AI205" i="2"/>
  <c r="AJ205" i="2"/>
  <c r="AH206" i="2"/>
  <c r="AI206" i="2"/>
  <c r="AJ206" i="2"/>
  <c r="AH207" i="2"/>
  <c r="AI207" i="2"/>
  <c r="AJ207" i="2"/>
  <c r="AH208" i="2"/>
  <c r="AI208" i="2"/>
  <c r="AJ208" i="2"/>
  <c r="AH209" i="2"/>
  <c r="AI209" i="2"/>
  <c r="AJ209" i="2"/>
  <c r="AH210" i="2"/>
  <c r="AI210" i="2"/>
  <c r="AJ210" i="2"/>
  <c r="AH211" i="2"/>
  <c r="AI211" i="2"/>
  <c r="AJ211" i="2"/>
  <c r="AH212" i="2"/>
  <c r="AI212" i="2"/>
  <c r="AJ212" i="2"/>
  <c r="AH213" i="2"/>
  <c r="AI213" i="2"/>
  <c r="AJ213" i="2"/>
  <c r="AH214" i="2"/>
  <c r="AI214" i="2"/>
  <c r="AJ214" i="2"/>
  <c r="AH215" i="2"/>
  <c r="AI215" i="2"/>
  <c r="AJ215" i="2"/>
  <c r="AH216" i="2"/>
  <c r="AI216" i="2"/>
  <c r="AJ216" i="2"/>
  <c r="AH217" i="2"/>
  <c r="AI217" i="2"/>
  <c r="AJ217" i="2"/>
  <c r="AH218" i="2"/>
  <c r="AI218" i="2"/>
  <c r="AJ218" i="2"/>
  <c r="AH219" i="2"/>
  <c r="AI219" i="2"/>
  <c r="AJ219" i="2"/>
  <c r="AH220" i="2"/>
  <c r="AI220" i="2"/>
  <c r="AJ220" i="2"/>
  <c r="AH221" i="2"/>
  <c r="AI221" i="2"/>
  <c r="AJ221" i="2"/>
  <c r="AH222" i="2"/>
  <c r="AI222" i="2"/>
  <c r="AJ222" i="2"/>
  <c r="AH223" i="2"/>
  <c r="AI223" i="2"/>
  <c r="AJ223" i="2"/>
  <c r="AH224" i="2"/>
  <c r="AI224" i="2"/>
  <c r="AJ224" i="2"/>
  <c r="AH225" i="2"/>
  <c r="AI225" i="2"/>
  <c r="AJ225" i="2"/>
  <c r="AH226" i="2"/>
  <c r="AI226" i="2"/>
  <c r="AJ226" i="2"/>
  <c r="AH227" i="2"/>
  <c r="AI227" i="2"/>
  <c r="AJ227" i="2"/>
  <c r="AH228" i="2"/>
  <c r="AI228" i="2"/>
  <c r="AJ228" i="2"/>
  <c r="AH229" i="2"/>
  <c r="AI229" i="2"/>
  <c r="AJ229" i="2"/>
  <c r="AH230" i="2"/>
  <c r="AI230" i="2"/>
  <c r="AJ230" i="2"/>
  <c r="AH231" i="2"/>
  <c r="AI231" i="2"/>
  <c r="AJ231" i="2"/>
  <c r="AH232" i="2"/>
  <c r="AI232" i="2"/>
  <c r="AJ232" i="2"/>
  <c r="AH233" i="2"/>
  <c r="AI233" i="2"/>
  <c r="AJ233" i="2"/>
  <c r="AH234" i="2"/>
  <c r="AI234" i="2"/>
  <c r="AJ234" i="2"/>
  <c r="AH235" i="2"/>
  <c r="AI235" i="2"/>
  <c r="AJ235" i="2"/>
  <c r="AH236" i="2"/>
  <c r="AI236" i="2"/>
  <c r="AJ236" i="2"/>
  <c r="AH237" i="2"/>
  <c r="AI237" i="2"/>
  <c r="AJ237" i="2"/>
  <c r="AH238" i="2"/>
  <c r="AI238" i="2"/>
  <c r="AJ238" i="2"/>
  <c r="AH239" i="2"/>
  <c r="AI239" i="2"/>
  <c r="AJ239" i="2"/>
  <c r="AH240" i="2"/>
  <c r="AI240" i="2"/>
  <c r="AJ240" i="2"/>
  <c r="AH241" i="2"/>
  <c r="AI241" i="2"/>
  <c r="AJ241" i="2"/>
  <c r="AH242" i="2"/>
  <c r="AI242" i="2"/>
  <c r="AJ242" i="2"/>
  <c r="AH243" i="2"/>
  <c r="AI243" i="2"/>
  <c r="AJ243" i="2"/>
  <c r="AH244" i="2"/>
  <c r="AI244" i="2"/>
  <c r="AJ244" i="2"/>
  <c r="AH245" i="2"/>
  <c r="AI245" i="2"/>
  <c r="AJ245" i="2"/>
  <c r="AH246" i="2"/>
  <c r="AI246" i="2"/>
  <c r="AJ246" i="2"/>
  <c r="AH247" i="2"/>
  <c r="AI247" i="2"/>
  <c r="AJ247" i="2"/>
  <c r="AH248" i="2"/>
  <c r="AI248" i="2"/>
  <c r="AJ248" i="2"/>
  <c r="AH249" i="2"/>
  <c r="AI249" i="2"/>
  <c r="AJ249" i="2"/>
  <c r="AH250" i="2"/>
  <c r="AI250" i="2"/>
  <c r="AJ250" i="2"/>
  <c r="AH251" i="2"/>
  <c r="AI251" i="2"/>
  <c r="AJ251" i="2"/>
  <c r="AH252" i="2"/>
  <c r="AI252" i="2"/>
  <c r="AJ252" i="2"/>
  <c r="AH253" i="2"/>
  <c r="AI253" i="2"/>
  <c r="AJ253" i="2"/>
  <c r="AH254" i="2"/>
  <c r="AI254" i="2"/>
  <c r="AJ254" i="2"/>
  <c r="AH255" i="2"/>
  <c r="AI255" i="2"/>
  <c r="AJ255" i="2"/>
  <c r="AH256" i="2"/>
  <c r="AI256" i="2"/>
  <c r="AJ256" i="2"/>
  <c r="AH257" i="2"/>
  <c r="AI257" i="2"/>
  <c r="AJ257" i="2"/>
  <c r="AH258" i="2"/>
  <c r="AI258" i="2"/>
  <c r="AJ258" i="2"/>
  <c r="AH259" i="2"/>
  <c r="AI259" i="2"/>
  <c r="AJ259" i="2"/>
  <c r="AH260" i="2"/>
  <c r="AI260" i="2"/>
  <c r="AJ260" i="2"/>
  <c r="AH261" i="2"/>
  <c r="AI261" i="2"/>
  <c r="AJ261" i="2"/>
  <c r="AH262" i="2"/>
  <c r="AI262" i="2"/>
  <c r="AJ262" i="2"/>
  <c r="AH3" i="2"/>
  <c r="BZ3" i="2" s="1"/>
  <c r="AI3" i="2"/>
  <c r="CA3" i="2" s="1"/>
  <c r="AH4" i="2"/>
  <c r="BZ4" i="2" s="1"/>
  <c r="AI4" i="2"/>
  <c r="CA4" i="2" s="1"/>
  <c r="AH5" i="2"/>
  <c r="BZ5" i="2" s="1"/>
  <c r="AI5" i="2"/>
  <c r="CA5" i="2" s="1"/>
  <c r="AH6" i="2"/>
  <c r="BZ6" i="2" s="1"/>
  <c r="AI6" i="2"/>
  <c r="CA6" i="2" s="1"/>
  <c r="AJ6" i="2"/>
  <c r="BM6" i="2" s="1"/>
  <c r="AH7" i="2"/>
  <c r="BZ7" i="2" s="1"/>
  <c r="AI7" i="2"/>
  <c r="CA7" i="2" s="1"/>
  <c r="AH8" i="2"/>
  <c r="BZ8" i="2" s="1"/>
  <c r="AI8" i="2"/>
  <c r="CA8" i="2" s="1"/>
  <c r="AH9" i="2"/>
  <c r="BZ9" i="2" s="1"/>
  <c r="AI9" i="2"/>
  <c r="CA9" i="2" s="1"/>
  <c r="AH10" i="2"/>
  <c r="BZ10" i="2" s="1"/>
  <c r="AI10" i="2"/>
  <c r="CA10" i="2" s="1"/>
  <c r="AJ10" i="2"/>
  <c r="BM10" i="2" s="1"/>
  <c r="AH11" i="2"/>
  <c r="BZ11" i="2" s="1"/>
  <c r="AI11" i="2"/>
  <c r="CA11" i="2" s="1"/>
  <c r="AJ11" i="2"/>
  <c r="BM11" i="2" s="1"/>
  <c r="AH12" i="2"/>
  <c r="BZ12" i="2" s="1"/>
  <c r="AI12" i="2"/>
  <c r="CA12" i="2" s="1"/>
  <c r="AH13" i="2"/>
  <c r="BZ13" i="2" s="1"/>
  <c r="AI13" i="2"/>
  <c r="CA13" i="2" s="1"/>
  <c r="AH14" i="2"/>
  <c r="BZ14" i="2" s="1"/>
  <c r="AI14" i="2"/>
  <c r="CA14" i="2" s="1"/>
  <c r="AJ14" i="2"/>
  <c r="BM14" i="2" s="1"/>
  <c r="AH15" i="2"/>
  <c r="BZ15" i="2" s="1"/>
  <c r="AI15" i="2"/>
  <c r="CA15" i="2" s="1"/>
  <c r="AJ15" i="2"/>
  <c r="BM15" i="2" s="1"/>
  <c r="AH16" i="2"/>
  <c r="BZ16" i="2" s="1"/>
  <c r="AI16" i="2"/>
  <c r="CA16" i="2" s="1"/>
  <c r="AH17" i="2"/>
  <c r="BZ17" i="2" s="1"/>
  <c r="AI17" i="2"/>
  <c r="CA17" i="2" s="1"/>
  <c r="AH18" i="2"/>
  <c r="BZ18" i="2" s="1"/>
  <c r="AI18" i="2"/>
  <c r="CA18" i="2" s="1"/>
  <c r="AJ18" i="2"/>
  <c r="BM18" i="2" s="1"/>
  <c r="AH19" i="2"/>
  <c r="BZ19" i="2" s="1"/>
  <c r="AI19" i="2"/>
  <c r="CA19" i="2" s="1"/>
  <c r="AH20" i="2"/>
  <c r="BZ20" i="2" s="1"/>
  <c r="AI20" i="2"/>
  <c r="CA20" i="2" s="1"/>
  <c r="AH21" i="2"/>
  <c r="BZ21" i="2" s="1"/>
  <c r="AI21" i="2"/>
  <c r="CA21" i="2" s="1"/>
  <c r="AH22" i="2"/>
  <c r="BZ22" i="2" s="1"/>
  <c r="AI22" i="2"/>
  <c r="CA22" i="2" s="1"/>
  <c r="AJ22" i="2"/>
  <c r="BM22" i="2" s="1"/>
  <c r="AH23" i="2"/>
  <c r="BZ23" i="2" s="1"/>
  <c r="AI23" i="2"/>
  <c r="CA23" i="2" s="1"/>
  <c r="AH24" i="2"/>
  <c r="BZ24" i="2" s="1"/>
  <c r="AI24" i="2"/>
  <c r="CA24" i="2" s="1"/>
  <c r="AH25" i="2"/>
  <c r="BZ25" i="2" s="1"/>
  <c r="AI25" i="2"/>
  <c r="CA25" i="2" s="1"/>
  <c r="AJ25" i="2"/>
  <c r="BM25" i="2" s="1"/>
  <c r="AH26" i="2"/>
  <c r="BZ26" i="2" s="1"/>
  <c r="AI26" i="2"/>
  <c r="CA26" i="2" s="1"/>
  <c r="AJ26" i="2"/>
  <c r="BM26" i="2" s="1"/>
  <c r="AH27" i="2"/>
  <c r="BZ27" i="2" s="1"/>
  <c r="AI27" i="2"/>
  <c r="CA27" i="2" s="1"/>
  <c r="AH28" i="2"/>
  <c r="BZ28" i="2" s="1"/>
  <c r="AI28" i="2"/>
  <c r="CA28" i="2" s="1"/>
  <c r="AH29" i="2"/>
  <c r="BZ29" i="2" s="1"/>
  <c r="AI29" i="2"/>
  <c r="CA29" i="2" s="1"/>
  <c r="AJ29" i="2"/>
  <c r="BM29" i="2" s="1"/>
  <c r="AH30" i="2"/>
  <c r="BZ30" i="2" s="1"/>
  <c r="AI30" i="2"/>
  <c r="CA30" i="2" s="1"/>
  <c r="AJ30" i="2"/>
  <c r="BM30" i="2" s="1"/>
  <c r="AH31" i="2"/>
  <c r="BZ31" i="2" s="1"/>
  <c r="AI31" i="2"/>
  <c r="CA31" i="2" s="1"/>
  <c r="AH32" i="2"/>
  <c r="BZ32" i="2" s="1"/>
  <c r="AI32" i="2"/>
  <c r="CA32" i="2" s="1"/>
  <c r="AH33" i="2"/>
  <c r="BZ33" i="2" s="1"/>
  <c r="AI33" i="2"/>
  <c r="CA33" i="2" s="1"/>
  <c r="AJ33" i="2"/>
  <c r="BM33" i="2" s="1"/>
  <c r="AH34" i="2"/>
  <c r="BZ34" i="2" s="1"/>
  <c r="AI34" i="2"/>
  <c r="CA34" i="2" s="1"/>
  <c r="AJ34" i="2"/>
  <c r="BM34" i="2" s="1"/>
  <c r="AH35" i="2"/>
  <c r="BZ35" i="2" s="1"/>
  <c r="AI35" i="2"/>
  <c r="CA35" i="2" s="1"/>
  <c r="AH36" i="2"/>
  <c r="BZ36" i="2" s="1"/>
  <c r="AI36" i="2"/>
  <c r="CA36" i="2" s="1"/>
  <c r="AH37" i="2"/>
  <c r="BZ37" i="2" s="1"/>
  <c r="AI37" i="2"/>
  <c r="CA37" i="2" s="1"/>
  <c r="AJ37" i="2"/>
  <c r="BM37" i="2" s="1"/>
  <c r="AH38" i="2"/>
  <c r="BZ38" i="2" s="1"/>
  <c r="AI38" i="2"/>
  <c r="CA38" i="2" s="1"/>
  <c r="AJ38" i="2"/>
  <c r="BM38" i="2" s="1"/>
  <c r="AH39" i="2"/>
  <c r="BZ39" i="2" s="1"/>
  <c r="AI39" i="2"/>
  <c r="CA39" i="2" s="1"/>
  <c r="AH40" i="2"/>
  <c r="BZ40" i="2" s="1"/>
  <c r="AI40" i="2"/>
  <c r="CA40" i="2" s="1"/>
  <c r="AH41" i="2"/>
  <c r="BZ41" i="2" s="1"/>
  <c r="AI41" i="2"/>
  <c r="CA41" i="2" s="1"/>
  <c r="AJ41" i="2"/>
  <c r="BM41" i="2" s="1"/>
  <c r="AH42" i="2"/>
  <c r="BZ42" i="2" s="1"/>
  <c r="AI42" i="2"/>
  <c r="CA42" i="2" s="1"/>
  <c r="AJ42" i="2"/>
  <c r="BM42" i="2" s="1"/>
  <c r="AH43" i="2"/>
  <c r="BZ43" i="2" s="1"/>
  <c r="AI43" i="2"/>
  <c r="CA43" i="2" s="1"/>
  <c r="AH44" i="2"/>
  <c r="BZ44" i="2" s="1"/>
  <c r="AI44" i="2"/>
  <c r="CA44" i="2" s="1"/>
  <c r="AJ44" i="2"/>
  <c r="BM44" i="2" s="1"/>
  <c r="AH45" i="2"/>
  <c r="BZ45" i="2" s="1"/>
  <c r="AI45" i="2"/>
  <c r="CA45" i="2" s="1"/>
  <c r="AJ45" i="2"/>
  <c r="BM45" i="2" s="1"/>
  <c r="AH46" i="2"/>
  <c r="BZ46" i="2" s="1"/>
  <c r="AI46" i="2"/>
  <c r="CA46" i="2" s="1"/>
  <c r="AH47" i="2"/>
  <c r="BZ47" i="2" s="1"/>
  <c r="AI47" i="2"/>
  <c r="CA47" i="2" s="1"/>
  <c r="AJ47" i="2"/>
  <c r="BM47" i="2" s="1"/>
  <c r="AH48" i="2"/>
  <c r="BZ48" i="2" s="1"/>
  <c r="AI48" i="2"/>
  <c r="CA48" i="2" s="1"/>
  <c r="AJ48" i="2"/>
  <c r="BM48" i="2" s="1"/>
  <c r="AH49" i="2"/>
  <c r="BZ49" i="2" s="1"/>
  <c r="AI49" i="2"/>
  <c r="CA49" i="2" s="1"/>
  <c r="AJ49" i="2"/>
  <c r="BM49" i="2" s="1"/>
  <c r="AH50" i="2"/>
  <c r="BZ50" i="2" s="1"/>
  <c r="AI50" i="2"/>
  <c r="CA50" i="2" s="1"/>
  <c r="AJ50" i="2"/>
  <c r="BM50" i="2" s="1"/>
  <c r="AH51" i="2"/>
  <c r="BZ51" i="2" s="1"/>
  <c r="AI51" i="2"/>
  <c r="CA51" i="2" s="1"/>
  <c r="AJ51" i="2"/>
  <c r="BM51" i="2" s="1"/>
  <c r="AH52" i="2"/>
  <c r="BZ52" i="2" s="1"/>
  <c r="AI52" i="2"/>
  <c r="CA52" i="2" s="1"/>
  <c r="AJ52" i="2"/>
  <c r="BM52" i="2" s="1"/>
  <c r="AH53" i="2"/>
  <c r="BZ53" i="2" s="1"/>
  <c r="AI53" i="2"/>
  <c r="CA53" i="2" s="1"/>
  <c r="AJ53" i="2"/>
  <c r="BM53" i="2" s="1"/>
  <c r="AH54" i="2"/>
  <c r="BZ54" i="2" s="1"/>
  <c r="AI54" i="2"/>
  <c r="CA54" i="2" s="1"/>
  <c r="AJ54" i="2"/>
  <c r="BM54" i="2" s="1"/>
  <c r="AH55" i="2"/>
  <c r="BZ55" i="2" s="1"/>
  <c r="AI55" i="2"/>
  <c r="CA55" i="2" s="1"/>
  <c r="AJ55" i="2"/>
  <c r="BM55" i="2" s="1"/>
  <c r="AH56" i="2"/>
  <c r="BZ56" i="2" s="1"/>
  <c r="AI56" i="2"/>
  <c r="CA56" i="2" s="1"/>
  <c r="AJ56" i="2"/>
  <c r="BM56" i="2" s="1"/>
  <c r="AH57" i="2"/>
  <c r="BZ57" i="2" s="1"/>
  <c r="AI57" i="2"/>
  <c r="CA57" i="2" s="1"/>
  <c r="AJ57" i="2"/>
  <c r="BM57" i="2" s="1"/>
  <c r="AH58" i="2"/>
  <c r="BZ58" i="2" s="1"/>
  <c r="AI58" i="2"/>
  <c r="CA58" i="2" s="1"/>
  <c r="AH59" i="2"/>
  <c r="BZ59" i="2" s="1"/>
  <c r="AI59" i="2"/>
  <c r="CA59" i="2" s="1"/>
  <c r="AJ59" i="2"/>
  <c r="BM59" i="2" s="1"/>
  <c r="AH60" i="2"/>
  <c r="BZ60" i="2" s="1"/>
  <c r="AI60" i="2"/>
  <c r="CA60" i="2" s="1"/>
  <c r="AJ60" i="2"/>
  <c r="BM60" i="2" s="1"/>
  <c r="AH61" i="2"/>
  <c r="BZ61" i="2" s="1"/>
  <c r="AI61" i="2"/>
  <c r="CA61" i="2" s="1"/>
  <c r="AJ61" i="2"/>
  <c r="BM61" i="2" s="1"/>
  <c r="AH62" i="2"/>
  <c r="BZ62" i="2" s="1"/>
  <c r="AI62" i="2"/>
  <c r="CA62" i="2" s="1"/>
  <c r="AJ62" i="2"/>
  <c r="BM62" i="2" s="1"/>
  <c r="AH63" i="2"/>
  <c r="BZ63" i="2" s="1"/>
  <c r="AI63" i="2"/>
  <c r="CA63" i="2" s="1"/>
  <c r="AJ63" i="2"/>
  <c r="BM63" i="2" s="1"/>
  <c r="AH64" i="2"/>
  <c r="BZ64" i="2" s="1"/>
  <c r="AI64" i="2"/>
  <c r="CA64" i="2" s="1"/>
  <c r="AJ64" i="2"/>
  <c r="BM64" i="2" s="1"/>
  <c r="AH65" i="2"/>
  <c r="BZ65" i="2" s="1"/>
  <c r="AI65" i="2"/>
  <c r="CA65" i="2" s="1"/>
  <c r="AJ65" i="2"/>
  <c r="BM65" i="2" s="1"/>
  <c r="AH66" i="2"/>
  <c r="BZ66" i="2" s="1"/>
  <c r="AI66" i="2"/>
  <c r="CA66" i="2" s="1"/>
  <c r="AJ66" i="2"/>
  <c r="BM66" i="2" s="1"/>
  <c r="AH67" i="2"/>
  <c r="AI67" i="2"/>
  <c r="AJ67" i="2"/>
  <c r="AH68" i="2"/>
  <c r="AI68" i="2"/>
  <c r="AJ68" i="2"/>
  <c r="AH69" i="2"/>
  <c r="AI69" i="2"/>
  <c r="AJ69" i="2"/>
  <c r="AH70" i="2"/>
  <c r="AI70" i="2"/>
  <c r="AJ70" i="2"/>
  <c r="AH71" i="2"/>
  <c r="AI71" i="2"/>
  <c r="AJ71" i="2"/>
  <c r="AH72" i="2"/>
  <c r="AI72" i="2"/>
  <c r="AJ72" i="2"/>
  <c r="AH73" i="2"/>
  <c r="AI73" i="2"/>
  <c r="AJ73" i="2"/>
  <c r="AH74" i="2"/>
  <c r="BZ74" i="2" s="1"/>
  <c r="AI74" i="2"/>
  <c r="CA74" i="2" s="1"/>
  <c r="AJ74" i="2"/>
  <c r="BM74" i="2" s="1"/>
  <c r="AH75" i="2"/>
  <c r="AI75" i="2"/>
  <c r="AJ75" i="2"/>
  <c r="AH76" i="2"/>
  <c r="AI76" i="2"/>
  <c r="AJ76" i="2"/>
  <c r="AH77" i="2"/>
  <c r="AI77" i="2"/>
  <c r="AJ77" i="2"/>
  <c r="AH78" i="2"/>
  <c r="AI78" i="2"/>
  <c r="AJ78" i="2"/>
  <c r="AH79" i="2"/>
  <c r="AI79" i="2"/>
  <c r="AJ79" i="2"/>
  <c r="AH80" i="2"/>
  <c r="AI80" i="2"/>
  <c r="AJ80" i="2"/>
  <c r="AH81" i="2"/>
  <c r="AI81" i="2"/>
  <c r="AJ81" i="2"/>
  <c r="AH82" i="2"/>
  <c r="AI82" i="2"/>
  <c r="AJ82" i="2"/>
  <c r="AH83" i="2"/>
  <c r="AI83" i="2"/>
  <c r="AJ83" i="2"/>
  <c r="AH84" i="2"/>
  <c r="AI84" i="2"/>
  <c r="AJ84" i="2"/>
  <c r="AH85" i="2"/>
  <c r="AI85" i="2"/>
  <c r="AJ85" i="2"/>
  <c r="AH86" i="2"/>
  <c r="AI86" i="2"/>
  <c r="AJ86" i="2"/>
  <c r="AH87" i="2"/>
  <c r="AI87" i="2"/>
  <c r="AJ87" i="2"/>
  <c r="AH88" i="2"/>
  <c r="AI88" i="2"/>
  <c r="AJ88" i="2"/>
  <c r="AH89" i="2"/>
  <c r="AI89" i="2"/>
  <c r="AJ89" i="2"/>
  <c r="AH90" i="2"/>
  <c r="AI90" i="2"/>
  <c r="AJ90" i="2"/>
  <c r="AH91" i="2"/>
  <c r="AI91" i="2"/>
  <c r="AJ91" i="2"/>
  <c r="AH92" i="2"/>
  <c r="AI92" i="2"/>
  <c r="AJ92" i="2"/>
  <c r="AH93" i="2"/>
  <c r="AI93" i="2"/>
  <c r="AJ93" i="2"/>
  <c r="AH94" i="2"/>
  <c r="AI94" i="2"/>
  <c r="AJ94" i="2"/>
  <c r="AH95" i="2"/>
  <c r="AI95" i="2"/>
  <c r="AJ95" i="2"/>
  <c r="AH96" i="2"/>
  <c r="AI96" i="2"/>
  <c r="AJ96" i="2"/>
  <c r="AH97" i="2"/>
  <c r="AI97" i="2"/>
  <c r="AJ97" i="2"/>
  <c r="AH98" i="2"/>
  <c r="AI98" i="2"/>
  <c r="AJ98" i="2"/>
  <c r="AH99" i="2"/>
  <c r="AI99" i="2"/>
  <c r="AJ99" i="2"/>
  <c r="AH100" i="2"/>
  <c r="AI100" i="2"/>
  <c r="AJ100" i="2"/>
  <c r="AH101" i="2"/>
  <c r="AI101" i="2"/>
  <c r="AJ101" i="2"/>
  <c r="AH102" i="2"/>
  <c r="AI102" i="2"/>
  <c r="AJ102" i="2"/>
  <c r="AH103" i="2"/>
  <c r="AI103" i="2"/>
  <c r="AJ103" i="2"/>
  <c r="AH104" i="2"/>
  <c r="AI104" i="2"/>
  <c r="AJ104" i="2"/>
  <c r="AH105" i="2"/>
  <c r="AI105" i="2"/>
  <c r="AJ105" i="2"/>
  <c r="AH106" i="2"/>
  <c r="AI106" i="2"/>
  <c r="AJ106" i="2"/>
  <c r="AH107" i="2"/>
  <c r="AI107" i="2"/>
  <c r="AJ107" i="2"/>
  <c r="AH108" i="2"/>
  <c r="AI108" i="2"/>
  <c r="AJ108" i="2"/>
  <c r="AH109" i="2"/>
  <c r="AI109" i="2"/>
  <c r="AJ109" i="2"/>
  <c r="AH110" i="2"/>
  <c r="AI110" i="2"/>
  <c r="AJ110" i="2"/>
  <c r="AH111" i="2"/>
  <c r="AI111" i="2"/>
  <c r="AJ111" i="2"/>
  <c r="AH112" i="2"/>
  <c r="AI112" i="2"/>
  <c r="AJ112" i="2"/>
  <c r="AH113" i="2"/>
  <c r="AI113" i="2"/>
  <c r="AJ113" i="2"/>
  <c r="AH114" i="2"/>
  <c r="AI114" i="2"/>
  <c r="AJ114" i="2"/>
  <c r="AH115" i="2"/>
  <c r="AI115" i="2"/>
  <c r="AJ115" i="2"/>
  <c r="AH116" i="2"/>
  <c r="AI116" i="2"/>
  <c r="AJ116" i="2"/>
  <c r="AH117" i="2"/>
  <c r="AI117" i="2"/>
  <c r="AJ117" i="2"/>
  <c r="AH118" i="2"/>
  <c r="AI118" i="2"/>
  <c r="AJ118" i="2"/>
  <c r="AH119" i="2"/>
  <c r="AI119" i="2"/>
  <c r="AJ119" i="2"/>
  <c r="AH120" i="2"/>
  <c r="AI120" i="2"/>
  <c r="AJ120" i="2"/>
  <c r="AH121" i="2"/>
  <c r="AI121" i="2"/>
  <c r="AJ121" i="2"/>
  <c r="AH122" i="2"/>
  <c r="AI122" i="2"/>
  <c r="AJ122" i="2"/>
  <c r="AH123" i="2"/>
  <c r="AI123" i="2"/>
  <c r="AJ123" i="2"/>
  <c r="AH124" i="2"/>
  <c r="AI124" i="2"/>
  <c r="AJ124" i="2"/>
  <c r="AH125" i="2"/>
  <c r="AI125" i="2"/>
  <c r="AJ125" i="2"/>
  <c r="AH126" i="2"/>
  <c r="AI126" i="2"/>
  <c r="AJ126" i="2"/>
  <c r="AH127" i="2"/>
  <c r="AI127" i="2"/>
  <c r="AJ127" i="2"/>
  <c r="AH128" i="2"/>
  <c r="AI128" i="2"/>
  <c r="AJ128" i="2"/>
  <c r="AH129" i="2"/>
  <c r="AI129" i="2"/>
  <c r="AJ129" i="2"/>
  <c r="AJ23" i="2"/>
  <c r="BM23" i="2" s="1"/>
  <c r="AJ46" i="2"/>
  <c r="BM46" i="2" s="1"/>
  <c r="AJ2" i="2"/>
  <c r="AE7" i="2"/>
  <c r="BF7" i="2" s="1"/>
  <c r="F30" i="2"/>
  <c r="AE31" i="2"/>
  <c r="BF31" i="2" s="1"/>
  <c r="F36" i="2"/>
  <c r="AE30" i="2"/>
  <c r="BF30" i="2" s="1"/>
  <c r="F18" i="2"/>
  <c r="AE55" i="2"/>
  <c r="F19" i="2"/>
  <c r="AE5" i="2"/>
  <c r="BF5" i="2" s="1"/>
  <c r="F47" i="2"/>
  <c r="AE4" i="2"/>
  <c r="BF4" i="2" s="1"/>
  <c r="F57" i="2"/>
  <c r="F20" i="2"/>
  <c r="AE3" i="2"/>
  <c r="BF3" i="2" s="1"/>
  <c r="F43" i="2"/>
  <c r="AE19" i="2"/>
  <c r="BF19" i="2" s="1"/>
  <c r="F3" i="2"/>
  <c r="B59" i="5" s="1"/>
  <c r="F4" i="2"/>
  <c r="F5" i="2"/>
  <c r="F6" i="2"/>
  <c r="F7" i="2"/>
  <c r="F8" i="2"/>
  <c r="F9" i="2"/>
  <c r="F10" i="2"/>
  <c r="F11" i="2"/>
  <c r="B66" i="4" s="1"/>
  <c r="F12" i="2"/>
  <c r="F13" i="2"/>
  <c r="F14" i="2"/>
  <c r="F15" i="2"/>
  <c r="F16" i="2"/>
  <c r="F49" i="2"/>
  <c r="F17" i="2"/>
  <c r="F21" i="2"/>
  <c r="B72" i="4" s="1"/>
  <c r="C72" i="4" s="1"/>
  <c r="F22" i="2"/>
  <c r="F23" i="2"/>
  <c r="F24" i="2"/>
  <c r="F25" i="2"/>
  <c r="F26" i="2"/>
  <c r="F27" i="2"/>
  <c r="F28" i="2"/>
  <c r="B61" i="4" s="1"/>
  <c r="D61" i="4" s="1"/>
  <c r="F29" i="2"/>
  <c r="F31" i="2"/>
  <c r="F32" i="2"/>
  <c r="F33" i="2"/>
  <c r="F34" i="2"/>
  <c r="F35" i="2"/>
  <c r="F37" i="2"/>
  <c r="F38" i="2"/>
  <c r="F39" i="2"/>
  <c r="F40" i="2"/>
  <c r="F41" i="2"/>
  <c r="F42" i="2"/>
  <c r="F44" i="2"/>
  <c r="F45" i="2"/>
  <c r="F46" i="2"/>
  <c r="F48" i="2"/>
  <c r="F50" i="2"/>
  <c r="F51" i="2"/>
  <c r="B63" i="4" s="1"/>
  <c r="N63" i="4" s="1"/>
  <c r="F52" i="2"/>
  <c r="F53" i="2"/>
  <c r="B65" i="4" s="1"/>
  <c r="C65" i="4" s="1"/>
  <c r="F54" i="2"/>
  <c r="B82" i="4" s="1"/>
  <c r="J82" i="4" s="1"/>
  <c r="F55" i="2"/>
  <c r="F56" i="2"/>
  <c r="AG60" i="2"/>
  <c r="CC60" i="2" s="1"/>
  <c r="AG64" i="2"/>
  <c r="CC64" i="2" s="1"/>
  <c r="AG68" i="2"/>
  <c r="CC68" i="2" s="1"/>
  <c r="F2" i="2"/>
  <c r="AG2" i="2" s="1"/>
  <c r="AE38" i="2"/>
  <c r="AE35" i="2"/>
  <c r="AE57" i="2"/>
  <c r="AE26" i="2"/>
  <c r="BF26" i="2" s="1"/>
  <c r="AE47" i="2"/>
  <c r="AE11" i="2"/>
  <c r="BF11" i="2" s="1"/>
  <c r="AE51" i="2"/>
  <c r="AE48" i="2"/>
  <c r="AE56" i="2"/>
  <c r="AE16" i="2"/>
  <c r="BF16" i="2" s="1"/>
  <c r="AE27" i="2"/>
  <c r="BF27" i="2" s="1"/>
  <c r="AE52" i="2"/>
  <c r="AE53" i="2"/>
  <c r="AE10" i="2"/>
  <c r="BF10" i="2" s="1"/>
  <c r="AE42" i="2"/>
  <c r="AE54" i="2"/>
  <c r="AE14" i="2"/>
  <c r="BF14" i="2" s="1"/>
  <c r="AE8" i="2"/>
  <c r="BF8" i="2" s="1"/>
  <c r="AE2" i="2"/>
  <c r="BF2" i="2" s="1"/>
  <c r="AE17" i="2"/>
  <c r="BF17" i="2" s="1"/>
  <c r="AE39" i="2"/>
  <c r="AE50" i="2"/>
  <c r="AE24" i="2"/>
  <c r="BF24" i="2" s="1"/>
  <c r="AE12" i="2"/>
  <c r="BF12" i="2" s="1"/>
  <c r="AE6" i="2"/>
  <c r="BF6" i="2" s="1"/>
  <c r="AE23" i="2"/>
  <c r="BF23" i="2" s="1"/>
  <c r="AE37" i="2"/>
  <c r="AE40" i="2"/>
  <c r="AE36" i="2"/>
  <c r="AE44" i="2"/>
  <c r="AE9" i="2"/>
  <c r="BF9" i="2" s="1"/>
  <c r="AE32" i="2"/>
  <c r="BF32" i="2" s="1"/>
  <c r="AE33" i="2"/>
  <c r="BF33" i="2" s="1"/>
  <c r="AE34" i="2"/>
  <c r="AE21" i="2"/>
  <c r="BF21" i="2" s="1"/>
  <c r="AE18" i="2"/>
  <c r="BF18" i="2" s="1"/>
  <c r="AE41" i="2"/>
  <c r="AE15" i="2"/>
  <c r="BF15" i="2" s="1"/>
  <c r="AE25" i="2"/>
  <c r="BF25" i="2" s="1"/>
  <c r="AE13" i="2"/>
  <c r="BF13" i="2" s="1"/>
  <c r="AE49" i="2"/>
  <c r="AE28" i="2"/>
  <c r="BF28" i="2" s="1"/>
  <c r="AE29" i="2"/>
  <c r="BF29" i="2" s="1"/>
  <c r="AE22" i="2"/>
  <c r="BF22" i="2" s="1"/>
  <c r="AE43" i="2"/>
  <c r="AE20" i="2"/>
  <c r="BF20" i="2" s="1"/>
  <c r="AE45" i="2"/>
  <c r="AG58" i="2"/>
  <c r="CC58" i="2" s="1"/>
  <c r="AE59" i="2"/>
  <c r="AG59" i="2"/>
  <c r="CC59" i="2" s="1"/>
  <c r="AG61" i="2"/>
  <c r="CC61" i="2" s="1"/>
  <c r="AG62" i="2"/>
  <c r="CC62" i="2" s="1"/>
  <c r="AE63" i="2"/>
  <c r="AG63" i="2"/>
  <c r="CC63" i="2" s="1"/>
  <c r="AE64" i="2"/>
  <c r="AE65" i="2"/>
  <c r="AG65" i="2"/>
  <c r="CC65" i="2" s="1"/>
  <c r="AE66" i="2"/>
  <c r="AG66" i="2"/>
  <c r="CC66" i="2" s="1"/>
  <c r="AE67" i="2"/>
  <c r="AG67" i="2"/>
  <c r="CC67" i="2" s="1"/>
  <c r="AE68" i="2"/>
  <c r="AE69" i="2"/>
  <c r="AG69" i="2"/>
  <c r="CC69" i="2" s="1"/>
  <c r="AE70" i="2"/>
  <c r="AG70" i="2"/>
  <c r="CC70" i="2" s="1"/>
  <c r="AE71" i="2"/>
  <c r="AG71" i="2"/>
  <c r="CC71" i="2" s="1"/>
  <c r="AE72" i="2"/>
  <c r="AG72" i="2"/>
  <c r="CC72" i="2" s="1"/>
  <c r="AE73" i="2"/>
  <c r="AG73" i="2"/>
  <c r="AE74" i="2"/>
  <c r="BF74" i="2" s="1"/>
  <c r="AG74" i="2"/>
  <c r="CC74" i="2" s="1"/>
  <c r="AE75" i="2"/>
  <c r="AG75" i="2"/>
  <c r="AE76" i="2"/>
  <c r="AG76" i="2"/>
  <c r="AE77" i="2"/>
  <c r="AG77" i="2"/>
  <c r="AE78" i="2"/>
  <c r="AG78" i="2"/>
  <c r="AE79" i="2"/>
  <c r="AG79" i="2"/>
  <c r="AE80" i="2"/>
  <c r="AG80" i="2"/>
  <c r="AE81" i="2"/>
  <c r="AG81" i="2"/>
  <c r="AE82" i="2"/>
  <c r="AG82" i="2"/>
  <c r="AE83" i="2"/>
  <c r="AG83" i="2"/>
  <c r="AE84" i="2"/>
  <c r="AG84" i="2"/>
  <c r="AE85" i="2"/>
  <c r="AG85" i="2"/>
  <c r="AE86" i="2"/>
  <c r="AG86" i="2"/>
  <c r="AE87" i="2"/>
  <c r="AG87" i="2"/>
  <c r="AE88" i="2"/>
  <c r="AG88" i="2"/>
  <c r="AE89" i="2"/>
  <c r="AG89" i="2"/>
  <c r="AE90" i="2"/>
  <c r="AG90" i="2"/>
  <c r="AE91" i="2"/>
  <c r="AG91" i="2"/>
  <c r="AE92" i="2"/>
  <c r="AG92" i="2"/>
  <c r="AE93" i="2"/>
  <c r="AG93" i="2"/>
  <c r="AE94" i="2"/>
  <c r="AG94" i="2"/>
  <c r="AE95" i="2"/>
  <c r="AG95" i="2"/>
  <c r="AE96" i="2"/>
  <c r="AG96" i="2"/>
  <c r="AE97" i="2"/>
  <c r="AG97" i="2"/>
  <c r="AE98" i="2"/>
  <c r="AG98" i="2"/>
  <c r="AE99" i="2"/>
  <c r="AG99" i="2"/>
  <c r="AE100" i="2"/>
  <c r="AG100" i="2"/>
  <c r="AE101" i="2"/>
  <c r="AG101" i="2"/>
  <c r="AE102" i="2"/>
  <c r="AG102" i="2"/>
  <c r="AE103" i="2"/>
  <c r="AG103" i="2"/>
  <c r="AE104" i="2"/>
  <c r="AG104" i="2"/>
  <c r="AE105" i="2"/>
  <c r="AG105" i="2"/>
  <c r="AE106" i="2"/>
  <c r="AG106" i="2"/>
  <c r="AE107" i="2"/>
  <c r="AG107" i="2"/>
  <c r="AE108" i="2"/>
  <c r="AG108" i="2"/>
  <c r="AE109" i="2"/>
  <c r="AG109" i="2"/>
  <c r="AE110" i="2"/>
  <c r="AG110" i="2"/>
  <c r="AE111" i="2"/>
  <c r="AG111" i="2"/>
  <c r="AE112" i="2"/>
  <c r="AG112" i="2"/>
  <c r="AE113" i="2"/>
  <c r="AG113" i="2"/>
  <c r="AE114" i="2"/>
  <c r="AG114" i="2"/>
  <c r="AE115" i="2"/>
  <c r="AG115" i="2"/>
  <c r="AE116" i="2"/>
  <c r="AG116" i="2"/>
  <c r="AE117" i="2"/>
  <c r="AG117" i="2"/>
  <c r="AE118" i="2"/>
  <c r="AG118" i="2"/>
  <c r="AE119" i="2"/>
  <c r="AG119" i="2"/>
  <c r="AE120" i="2"/>
  <c r="AG120" i="2"/>
  <c r="AE121" i="2"/>
  <c r="AG121" i="2"/>
  <c r="AE122" i="2"/>
  <c r="AG122" i="2"/>
  <c r="AE123" i="2"/>
  <c r="AG123" i="2"/>
  <c r="AE124" i="2"/>
  <c r="AG124" i="2"/>
  <c r="AE125" i="2"/>
  <c r="AG125" i="2"/>
  <c r="AE126" i="2"/>
  <c r="AG126" i="2"/>
  <c r="AE127" i="2"/>
  <c r="AG127" i="2"/>
  <c r="AE128" i="2"/>
  <c r="AG128" i="2"/>
  <c r="AE129" i="2"/>
  <c r="AG129" i="2"/>
  <c r="AE130" i="2"/>
  <c r="AG130" i="2"/>
  <c r="AE131" i="2"/>
  <c r="AG131" i="2"/>
  <c r="AE132" i="2"/>
  <c r="AG132" i="2"/>
  <c r="AE133" i="2"/>
  <c r="AG133" i="2"/>
  <c r="AE134" i="2"/>
  <c r="AG134" i="2"/>
  <c r="AE135" i="2"/>
  <c r="AG135" i="2"/>
  <c r="AE136" i="2"/>
  <c r="AG136" i="2"/>
  <c r="AE137" i="2"/>
  <c r="AG137" i="2"/>
  <c r="AE138" i="2"/>
  <c r="AG138" i="2"/>
  <c r="AE139" i="2"/>
  <c r="AG139" i="2"/>
  <c r="AE140" i="2"/>
  <c r="AG140" i="2"/>
  <c r="AE141" i="2"/>
  <c r="AG141" i="2"/>
  <c r="AE142" i="2"/>
  <c r="AG142" i="2"/>
  <c r="AE143" i="2"/>
  <c r="AG143" i="2"/>
  <c r="AE144" i="2"/>
  <c r="AG144" i="2"/>
  <c r="AE145" i="2"/>
  <c r="AG145" i="2"/>
  <c r="AE146" i="2"/>
  <c r="AG146" i="2"/>
  <c r="AE147" i="2"/>
  <c r="AG147" i="2"/>
  <c r="AE148" i="2"/>
  <c r="AG148" i="2"/>
  <c r="AE149" i="2"/>
  <c r="AG149" i="2"/>
  <c r="AE150" i="2"/>
  <c r="AG150" i="2"/>
  <c r="AE151" i="2"/>
  <c r="AG151" i="2"/>
  <c r="AE152" i="2"/>
  <c r="AG152" i="2"/>
  <c r="AE153" i="2"/>
  <c r="AG153" i="2"/>
  <c r="AE154" i="2"/>
  <c r="AG154" i="2"/>
  <c r="AE155" i="2"/>
  <c r="AG155" i="2"/>
  <c r="AE156" i="2"/>
  <c r="AG156" i="2"/>
  <c r="AE157" i="2"/>
  <c r="AG157" i="2"/>
  <c r="AE158" i="2"/>
  <c r="AG158" i="2"/>
  <c r="AE159" i="2"/>
  <c r="AG159" i="2"/>
  <c r="AE160" i="2"/>
  <c r="AG160" i="2"/>
  <c r="AE161" i="2"/>
  <c r="AG161" i="2"/>
  <c r="AE162" i="2"/>
  <c r="AG162" i="2"/>
  <c r="AE163" i="2"/>
  <c r="AG163" i="2"/>
  <c r="AE164" i="2"/>
  <c r="AG164" i="2"/>
  <c r="AE165" i="2"/>
  <c r="AG165" i="2"/>
  <c r="AE166" i="2"/>
  <c r="AG166" i="2"/>
  <c r="AE167" i="2"/>
  <c r="AG167" i="2"/>
  <c r="AE168" i="2"/>
  <c r="AG168" i="2"/>
  <c r="AE169" i="2"/>
  <c r="AG169" i="2"/>
  <c r="AE170" i="2"/>
  <c r="AG170" i="2"/>
  <c r="AE171" i="2"/>
  <c r="AG171" i="2"/>
  <c r="AE172" i="2"/>
  <c r="AG172" i="2"/>
  <c r="AE173" i="2"/>
  <c r="AG173" i="2"/>
  <c r="AE174" i="2"/>
  <c r="AG174" i="2"/>
  <c r="AE175" i="2"/>
  <c r="AG175" i="2"/>
  <c r="AE176" i="2"/>
  <c r="AG176" i="2"/>
  <c r="AE177" i="2"/>
  <c r="AG177" i="2"/>
  <c r="AE178" i="2"/>
  <c r="AG178" i="2"/>
  <c r="AE179" i="2"/>
  <c r="AG179" i="2"/>
  <c r="AE180" i="2"/>
  <c r="AG180" i="2"/>
  <c r="AE181" i="2"/>
  <c r="AG181" i="2"/>
  <c r="AE182" i="2"/>
  <c r="AG182" i="2"/>
  <c r="AE183" i="2"/>
  <c r="AG183" i="2"/>
  <c r="AE184" i="2"/>
  <c r="AG184" i="2"/>
  <c r="AE185" i="2"/>
  <c r="AG185" i="2"/>
  <c r="AE186" i="2"/>
  <c r="AG186" i="2"/>
  <c r="AE187" i="2"/>
  <c r="AG187" i="2"/>
  <c r="AE188" i="2"/>
  <c r="AG188" i="2"/>
  <c r="AE189" i="2"/>
  <c r="AG189" i="2"/>
  <c r="AE190" i="2"/>
  <c r="AG190" i="2"/>
  <c r="AE191" i="2"/>
  <c r="AG191" i="2"/>
  <c r="AE192" i="2"/>
  <c r="AG192" i="2"/>
  <c r="AE193" i="2"/>
  <c r="AG193" i="2"/>
  <c r="AE194" i="2"/>
  <c r="AG194" i="2"/>
  <c r="AE195" i="2"/>
  <c r="AG195" i="2"/>
  <c r="AE196" i="2"/>
  <c r="AG196" i="2"/>
  <c r="AE197" i="2"/>
  <c r="AG197" i="2"/>
  <c r="AE198" i="2"/>
  <c r="AG198" i="2"/>
  <c r="AE199" i="2"/>
  <c r="AG199" i="2"/>
  <c r="AE200" i="2"/>
  <c r="AG200" i="2"/>
  <c r="AE201" i="2"/>
  <c r="AG201" i="2"/>
  <c r="AE202" i="2"/>
  <c r="AG202" i="2"/>
  <c r="AE203" i="2"/>
  <c r="AG203" i="2"/>
  <c r="AE204" i="2"/>
  <c r="AG204" i="2"/>
  <c r="AE205" i="2"/>
  <c r="AG205" i="2"/>
  <c r="AE206" i="2"/>
  <c r="AG206" i="2"/>
  <c r="AE207" i="2"/>
  <c r="AG207" i="2"/>
  <c r="AE208" i="2"/>
  <c r="AG208" i="2"/>
  <c r="AE209" i="2"/>
  <c r="AG209" i="2"/>
  <c r="AE210" i="2"/>
  <c r="AG210" i="2"/>
  <c r="AE211" i="2"/>
  <c r="AG211" i="2"/>
  <c r="AE212" i="2"/>
  <c r="AG212" i="2"/>
  <c r="AE213" i="2"/>
  <c r="AG213" i="2"/>
  <c r="AE214" i="2"/>
  <c r="AG214" i="2"/>
  <c r="AE215" i="2"/>
  <c r="AG215" i="2"/>
  <c r="AE216" i="2"/>
  <c r="AG216" i="2"/>
  <c r="AE217" i="2"/>
  <c r="AG217" i="2"/>
  <c r="AE218" i="2"/>
  <c r="AG218" i="2"/>
  <c r="AE219" i="2"/>
  <c r="AG219" i="2"/>
  <c r="AE220" i="2"/>
  <c r="AG220" i="2"/>
  <c r="AE221" i="2"/>
  <c r="AG221" i="2"/>
  <c r="AE222" i="2"/>
  <c r="AG222" i="2"/>
  <c r="AE223" i="2"/>
  <c r="AG223" i="2"/>
  <c r="AE224" i="2"/>
  <c r="AG224" i="2"/>
  <c r="AE225" i="2"/>
  <c r="AG225" i="2"/>
  <c r="AE226" i="2"/>
  <c r="AG226" i="2"/>
  <c r="AE227" i="2"/>
  <c r="AG227" i="2"/>
  <c r="AE228" i="2"/>
  <c r="AG228" i="2"/>
  <c r="AE229" i="2"/>
  <c r="AG229" i="2"/>
  <c r="AE230" i="2"/>
  <c r="AG230" i="2"/>
  <c r="AE231" i="2"/>
  <c r="AG231" i="2"/>
  <c r="AE232" i="2"/>
  <c r="AG232" i="2"/>
  <c r="AE233" i="2"/>
  <c r="AG233" i="2"/>
  <c r="AE234" i="2"/>
  <c r="AG234" i="2"/>
  <c r="AE235" i="2"/>
  <c r="AG235" i="2"/>
  <c r="AE236" i="2"/>
  <c r="AG236" i="2"/>
  <c r="AE237" i="2"/>
  <c r="AG237" i="2"/>
  <c r="AE238" i="2"/>
  <c r="AG238" i="2"/>
  <c r="AE239" i="2"/>
  <c r="AG239" i="2"/>
  <c r="AE240" i="2"/>
  <c r="AG240" i="2"/>
  <c r="AE241" i="2"/>
  <c r="AG241" i="2"/>
  <c r="AE242" i="2"/>
  <c r="AG242" i="2"/>
  <c r="AE243" i="2"/>
  <c r="AG243" i="2"/>
  <c r="AE244" i="2"/>
  <c r="AG244" i="2"/>
  <c r="AE245" i="2"/>
  <c r="AG245" i="2"/>
  <c r="AE246" i="2"/>
  <c r="AG246" i="2"/>
  <c r="AE247" i="2"/>
  <c r="AG247" i="2"/>
  <c r="AE248" i="2"/>
  <c r="AG248" i="2"/>
  <c r="AE249" i="2"/>
  <c r="AG249" i="2"/>
  <c r="AE250" i="2"/>
  <c r="AG250" i="2"/>
  <c r="AE251" i="2"/>
  <c r="AG251" i="2"/>
  <c r="AE252" i="2"/>
  <c r="AG252" i="2"/>
  <c r="AE253" i="2"/>
  <c r="AG253" i="2"/>
  <c r="AE254" i="2"/>
  <c r="AG254" i="2"/>
  <c r="AE255" i="2"/>
  <c r="AG255" i="2"/>
  <c r="AE256" i="2"/>
  <c r="AG256" i="2"/>
  <c r="AE257" i="2"/>
  <c r="AG257" i="2"/>
  <c r="AE258" i="2"/>
  <c r="AG258" i="2"/>
  <c r="AE259" i="2"/>
  <c r="AG259" i="2"/>
  <c r="AE260" i="2"/>
  <c r="AG260" i="2"/>
  <c r="AE261" i="2"/>
  <c r="AG261" i="2"/>
  <c r="AE262" i="2"/>
  <c r="AG262" i="2"/>
  <c r="AH2" i="2"/>
  <c r="AI2" i="2"/>
  <c r="AK2" i="2"/>
  <c r="BY2" i="2" s="1"/>
  <c r="AL2" i="2"/>
  <c r="AN2" i="2"/>
  <c r="BL2" i="2" s="1"/>
  <c r="AO2" i="2"/>
  <c r="BK2" i="2" s="1"/>
  <c r="AP2" i="2"/>
  <c r="BP2" i="2" s="1"/>
  <c r="AQ2" i="2"/>
  <c r="CB2" i="2" s="1"/>
  <c r="AR2" i="2"/>
  <c r="BI2" i="2" s="1"/>
  <c r="AS2" i="2"/>
  <c r="BG2" i="2" s="1"/>
  <c r="AT2" i="2"/>
  <c r="BH2" i="2" s="1"/>
  <c r="AU2" i="2"/>
  <c r="BO2" i="2" s="1"/>
  <c r="AV2" i="2"/>
  <c r="BW2" i="2" s="1"/>
  <c r="AW2" i="2"/>
  <c r="BS2" i="2" s="1"/>
  <c r="AX2" i="2"/>
  <c r="BU2" i="2" s="1"/>
  <c r="AY2" i="2"/>
  <c r="BQ2" i="2" s="1"/>
  <c r="AZ2" i="2"/>
  <c r="BT2" i="2" s="1"/>
  <c r="BA2" i="2"/>
  <c r="BR2" i="2" s="1"/>
  <c r="BB2" i="2"/>
  <c r="BX2" i="2" s="1"/>
  <c r="BC2" i="2"/>
  <c r="BV2" i="2" s="1"/>
  <c r="AE46" i="2"/>
  <c r="D256" i="2" l="1"/>
  <c r="BV256" i="2"/>
  <c r="D254" i="2"/>
  <c r="BV254" i="2"/>
  <c r="D252" i="2"/>
  <c r="BV252" i="2"/>
  <c r="D250" i="2"/>
  <c r="BV250" i="2"/>
  <c r="D248" i="2"/>
  <c r="BV248" i="2"/>
  <c r="D246" i="2"/>
  <c r="BV246" i="2"/>
  <c r="D244" i="2"/>
  <c r="BV244" i="2"/>
  <c r="D242" i="2"/>
  <c r="BV242" i="2"/>
  <c r="D240" i="2"/>
  <c r="BV240" i="2"/>
  <c r="D238" i="2"/>
  <c r="BV238" i="2"/>
  <c r="D236" i="2"/>
  <c r="BV236" i="2"/>
  <c r="D234" i="2"/>
  <c r="BV234" i="2"/>
  <c r="D232" i="2"/>
  <c r="BV232" i="2"/>
  <c r="D230" i="2"/>
  <c r="BV230" i="2"/>
  <c r="D228" i="2"/>
  <c r="BV228" i="2"/>
  <c r="D226" i="2"/>
  <c r="BV226" i="2"/>
  <c r="D224" i="2"/>
  <c r="BV224" i="2"/>
  <c r="D222" i="2"/>
  <c r="BV222" i="2"/>
  <c r="D220" i="2"/>
  <c r="BV220" i="2"/>
  <c r="D218" i="2"/>
  <c r="BV218" i="2"/>
  <c r="D216" i="2"/>
  <c r="BV216" i="2"/>
  <c r="D214" i="2"/>
  <c r="BV214" i="2"/>
  <c r="D212" i="2"/>
  <c r="BV212" i="2"/>
  <c r="D210" i="2"/>
  <c r="BV210" i="2"/>
  <c r="D208" i="2"/>
  <c r="BV208" i="2"/>
  <c r="D206" i="2"/>
  <c r="BV206" i="2"/>
  <c r="D204" i="2"/>
  <c r="BV204" i="2"/>
  <c r="D202" i="2"/>
  <c r="BV202" i="2"/>
  <c r="D200" i="2"/>
  <c r="BV200" i="2"/>
  <c r="D198" i="2"/>
  <c r="BV198" i="2"/>
  <c r="D196" i="2"/>
  <c r="BV196" i="2"/>
  <c r="D194" i="2"/>
  <c r="BV194" i="2"/>
  <c r="D192" i="2"/>
  <c r="BV192" i="2"/>
  <c r="D190" i="2"/>
  <c r="BV190" i="2"/>
  <c r="D188" i="2"/>
  <c r="BV188" i="2"/>
  <c r="D186" i="2"/>
  <c r="BV186" i="2"/>
  <c r="D184" i="2"/>
  <c r="BV184" i="2"/>
  <c r="D182" i="2"/>
  <c r="BV182" i="2"/>
  <c r="D180" i="2"/>
  <c r="BV180" i="2"/>
  <c r="D178" i="2"/>
  <c r="BV178" i="2"/>
  <c r="D176" i="2"/>
  <c r="BV176" i="2"/>
  <c r="D174" i="2"/>
  <c r="BV174" i="2"/>
  <c r="D172" i="2"/>
  <c r="BV172" i="2"/>
  <c r="D170" i="2"/>
  <c r="BV170" i="2"/>
  <c r="D168" i="2"/>
  <c r="BV168" i="2"/>
  <c r="D166" i="2"/>
  <c r="BV166" i="2"/>
  <c r="D164" i="2"/>
  <c r="BV164" i="2"/>
  <c r="D162" i="2"/>
  <c r="BV162" i="2"/>
  <c r="D160" i="2"/>
  <c r="BV160" i="2"/>
  <c r="D158" i="2"/>
  <c r="BV158" i="2"/>
  <c r="D156" i="2"/>
  <c r="BV156" i="2"/>
  <c r="D154" i="2"/>
  <c r="BV154" i="2"/>
  <c r="D152" i="2"/>
  <c r="BV152" i="2"/>
  <c r="D150" i="2"/>
  <c r="BV150" i="2"/>
  <c r="D148" i="2"/>
  <c r="BV148" i="2"/>
  <c r="D146" i="2"/>
  <c r="BV146" i="2"/>
  <c r="D144" i="2"/>
  <c r="BV144" i="2"/>
  <c r="D142" i="2"/>
  <c r="BV142" i="2"/>
  <c r="D140" i="2"/>
  <c r="BV140" i="2"/>
  <c r="D138" i="2"/>
  <c r="BV138" i="2"/>
  <c r="D136" i="2"/>
  <c r="BV136" i="2"/>
  <c r="D134" i="2"/>
  <c r="BV134" i="2"/>
  <c r="D132" i="2"/>
  <c r="BV132" i="2"/>
  <c r="D130" i="2"/>
  <c r="BV130" i="2"/>
  <c r="D128" i="2"/>
  <c r="BV128" i="2"/>
  <c r="D126" i="2"/>
  <c r="BV126" i="2"/>
  <c r="D124" i="2"/>
  <c r="BV124" i="2"/>
  <c r="D122" i="2"/>
  <c r="BV122" i="2"/>
  <c r="D120" i="2"/>
  <c r="BV120" i="2"/>
  <c r="D118" i="2"/>
  <c r="BV118" i="2"/>
  <c r="D116" i="2"/>
  <c r="BV116" i="2"/>
  <c r="D114" i="2"/>
  <c r="BV114" i="2"/>
  <c r="D112" i="2"/>
  <c r="BV112" i="2"/>
  <c r="D110" i="2"/>
  <c r="BV110" i="2"/>
  <c r="D108" i="2"/>
  <c r="BV108" i="2"/>
  <c r="D106" i="2"/>
  <c r="BV106" i="2"/>
  <c r="D104" i="2"/>
  <c r="BV104" i="2"/>
  <c r="D102" i="2"/>
  <c r="BV102" i="2"/>
  <c r="D100" i="2"/>
  <c r="BV100" i="2"/>
  <c r="D98" i="2"/>
  <c r="BV98" i="2"/>
  <c r="D96" i="2"/>
  <c r="BV96" i="2"/>
  <c r="D94" i="2"/>
  <c r="BV94" i="2"/>
  <c r="D92" i="2"/>
  <c r="BV92" i="2"/>
  <c r="D90" i="2"/>
  <c r="BV90" i="2"/>
  <c r="D88" i="2"/>
  <c r="BV88" i="2"/>
  <c r="D86" i="2"/>
  <c r="BV86" i="2"/>
  <c r="D84" i="2"/>
  <c r="BV84" i="2"/>
  <c r="D82" i="2"/>
  <c r="BV82" i="2"/>
  <c r="BV80" i="2"/>
  <c r="D80" i="2"/>
  <c r="D78" i="2"/>
  <c r="BV78" i="2"/>
  <c r="BV76" i="2"/>
  <c r="D76" i="2"/>
  <c r="BV74" i="2"/>
  <c r="D74" i="2"/>
  <c r="D72" i="2"/>
  <c r="BV72" i="2"/>
  <c r="D70" i="2"/>
  <c r="BV70" i="2"/>
  <c r="D68" i="2"/>
  <c r="BV68" i="2"/>
  <c r="BV66" i="2"/>
  <c r="D66" i="2"/>
  <c r="BV64" i="2"/>
  <c r="D64" i="2"/>
  <c r="BV62" i="2"/>
  <c r="D62" i="2"/>
  <c r="BV60" i="2"/>
  <c r="D60" i="2"/>
  <c r="BV58" i="2"/>
  <c r="D58" i="2"/>
  <c r="BV56" i="2"/>
  <c r="D56" i="2"/>
  <c r="BV54" i="2"/>
  <c r="D54" i="2"/>
  <c r="BV52" i="2"/>
  <c r="D52" i="2"/>
  <c r="BV50" i="2"/>
  <c r="D50" i="2"/>
  <c r="BV48" i="2"/>
  <c r="D48" i="2"/>
  <c r="BV46" i="2"/>
  <c r="D46" i="2"/>
  <c r="BV44" i="2"/>
  <c r="D44" i="2"/>
  <c r="BV42" i="2"/>
  <c r="D42" i="2"/>
  <c r="BV40" i="2"/>
  <c r="D40" i="2"/>
  <c r="BV38" i="2"/>
  <c r="D38" i="2"/>
  <c r="BV36" i="2"/>
  <c r="D36" i="2"/>
  <c r="BV34" i="2"/>
  <c r="D34" i="2"/>
  <c r="BV32" i="2"/>
  <c r="D32" i="2"/>
  <c r="BV30" i="2"/>
  <c r="D30" i="2"/>
  <c r="BV28" i="2"/>
  <c r="D28" i="2"/>
  <c r="BV26" i="2"/>
  <c r="D26" i="2"/>
  <c r="BV24" i="2"/>
  <c r="D24" i="2"/>
  <c r="BV22" i="2"/>
  <c r="D22" i="2"/>
  <c r="BV20" i="2"/>
  <c r="D20" i="2"/>
  <c r="BV18" i="2"/>
  <c r="D18" i="2"/>
  <c r="BV16" i="2"/>
  <c r="D16" i="2"/>
  <c r="BV14" i="2"/>
  <c r="D14" i="2"/>
  <c r="BV12" i="2"/>
  <c r="D12" i="2"/>
  <c r="BV10" i="2"/>
  <c r="D10" i="2"/>
  <c r="BV8" i="2"/>
  <c r="D8" i="2"/>
  <c r="BV6" i="2"/>
  <c r="D6" i="2"/>
  <c r="BV4" i="2"/>
  <c r="D4" i="2"/>
  <c r="B70" i="2"/>
  <c r="B68" i="2"/>
  <c r="D255" i="2"/>
  <c r="BV255" i="2"/>
  <c r="D253" i="2"/>
  <c r="BV253" i="2"/>
  <c r="D251" i="2"/>
  <c r="BV251" i="2"/>
  <c r="D249" i="2"/>
  <c r="BV249" i="2"/>
  <c r="D247" i="2"/>
  <c r="BV247" i="2"/>
  <c r="D245" i="2"/>
  <c r="BV245" i="2"/>
  <c r="D243" i="2"/>
  <c r="BV243" i="2"/>
  <c r="D241" i="2"/>
  <c r="BV241" i="2"/>
  <c r="D239" i="2"/>
  <c r="BV239" i="2"/>
  <c r="D237" i="2"/>
  <c r="BV237" i="2"/>
  <c r="D235" i="2"/>
  <c r="BV235" i="2"/>
  <c r="D233" i="2"/>
  <c r="BV233" i="2"/>
  <c r="D231" i="2"/>
  <c r="BV231" i="2"/>
  <c r="D229" i="2"/>
  <c r="BV229" i="2"/>
  <c r="D227" i="2"/>
  <c r="BV227" i="2"/>
  <c r="D225" i="2"/>
  <c r="BV225" i="2"/>
  <c r="D223" i="2"/>
  <c r="BV223" i="2"/>
  <c r="D221" i="2"/>
  <c r="BV221" i="2"/>
  <c r="D219" i="2"/>
  <c r="BV219" i="2"/>
  <c r="D217" i="2"/>
  <c r="BV217" i="2"/>
  <c r="D215" i="2"/>
  <c r="BV215" i="2"/>
  <c r="D213" i="2"/>
  <c r="BV213" i="2"/>
  <c r="D211" i="2"/>
  <c r="BV211" i="2"/>
  <c r="D209" i="2"/>
  <c r="BV209" i="2"/>
  <c r="D207" i="2"/>
  <c r="BV207" i="2"/>
  <c r="D205" i="2"/>
  <c r="BV205" i="2"/>
  <c r="D203" i="2"/>
  <c r="BV203" i="2"/>
  <c r="D201" i="2"/>
  <c r="BV201" i="2"/>
  <c r="D199" i="2"/>
  <c r="BV199" i="2"/>
  <c r="D197" i="2"/>
  <c r="BV197" i="2"/>
  <c r="D195" i="2"/>
  <c r="BV195" i="2"/>
  <c r="D193" i="2"/>
  <c r="BV193" i="2"/>
  <c r="D191" i="2"/>
  <c r="BV191" i="2"/>
  <c r="D189" i="2"/>
  <c r="BV189" i="2"/>
  <c r="D187" i="2"/>
  <c r="BV187" i="2"/>
  <c r="D185" i="2"/>
  <c r="BV185" i="2"/>
  <c r="D183" i="2"/>
  <c r="BV183" i="2"/>
  <c r="D181" i="2"/>
  <c r="BV181" i="2"/>
  <c r="D179" i="2"/>
  <c r="BV179" i="2"/>
  <c r="D177" i="2"/>
  <c r="BV177" i="2"/>
  <c r="D175" i="2"/>
  <c r="BV175" i="2"/>
  <c r="D173" i="2"/>
  <c r="BV173" i="2"/>
  <c r="D171" i="2"/>
  <c r="BV171" i="2"/>
  <c r="D169" i="2"/>
  <c r="BV169" i="2"/>
  <c r="D167" i="2"/>
  <c r="BV167" i="2"/>
  <c r="D165" i="2"/>
  <c r="BV165" i="2"/>
  <c r="D163" i="2"/>
  <c r="BV163" i="2"/>
  <c r="D161" i="2"/>
  <c r="BV161" i="2"/>
  <c r="D159" i="2"/>
  <c r="BV159" i="2"/>
  <c r="D157" i="2"/>
  <c r="BV157" i="2"/>
  <c r="D155" i="2"/>
  <c r="BV155" i="2"/>
  <c r="D153" i="2"/>
  <c r="BV153" i="2"/>
  <c r="D151" i="2"/>
  <c r="BV151" i="2"/>
  <c r="D149" i="2"/>
  <c r="BV149" i="2"/>
  <c r="D147" i="2"/>
  <c r="BV147" i="2"/>
  <c r="D145" i="2"/>
  <c r="BV145" i="2"/>
  <c r="D143" i="2"/>
  <c r="BV143" i="2"/>
  <c r="D141" i="2"/>
  <c r="BV141" i="2"/>
  <c r="D139" i="2"/>
  <c r="BV139" i="2"/>
  <c r="D137" i="2"/>
  <c r="BV137" i="2"/>
  <c r="D135" i="2"/>
  <c r="BV135" i="2"/>
  <c r="D133" i="2"/>
  <c r="BV133" i="2"/>
  <c r="D131" i="2"/>
  <c r="BV131" i="2"/>
  <c r="BV129" i="2"/>
  <c r="D129" i="2"/>
  <c r="D127" i="2"/>
  <c r="BV127" i="2"/>
  <c r="BV125" i="2"/>
  <c r="D125" i="2"/>
  <c r="D123" i="2"/>
  <c r="BV123" i="2"/>
  <c r="BV121" i="2"/>
  <c r="D121" i="2"/>
  <c r="D119" i="2"/>
  <c r="BV119" i="2"/>
  <c r="BV117" i="2"/>
  <c r="D117" i="2"/>
  <c r="D115" i="2"/>
  <c r="BV115" i="2"/>
  <c r="BV113" i="2"/>
  <c r="D113" i="2"/>
  <c r="D111" i="2"/>
  <c r="BV111" i="2"/>
  <c r="BV109" i="2"/>
  <c r="D109" i="2"/>
  <c r="D107" i="2"/>
  <c r="BV107" i="2"/>
  <c r="BV105" i="2"/>
  <c r="D105" i="2"/>
  <c r="D103" i="2"/>
  <c r="BV103" i="2"/>
  <c r="BV101" i="2"/>
  <c r="D101" i="2"/>
  <c r="D99" i="2"/>
  <c r="BV99" i="2"/>
  <c r="BV97" i="2"/>
  <c r="D97" i="2"/>
  <c r="D95" i="2"/>
  <c r="BV95" i="2"/>
  <c r="BV93" i="2"/>
  <c r="D93" i="2"/>
  <c r="D91" i="2"/>
  <c r="BV91" i="2"/>
  <c r="BV89" i="2"/>
  <c r="D89" i="2"/>
  <c r="D87" i="2"/>
  <c r="BV87" i="2"/>
  <c r="BV85" i="2"/>
  <c r="D85" i="2"/>
  <c r="D83" i="2"/>
  <c r="BV83" i="2"/>
  <c r="BV81" i="2"/>
  <c r="D81" i="2"/>
  <c r="D79" i="2"/>
  <c r="BV79" i="2"/>
  <c r="BV77" i="2"/>
  <c r="D77" i="2"/>
  <c r="D75" i="2"/>
  <c r="BV75" i="2"/>
  <c r="D73" i="2"/>
  <c r="BV73" i="2"/>
  <c r="B73" i="2" s="1"/>
  <c r="D71" i="2"/>
  <c r="BV71" i="2"/>
  <c r="B71" i="2" s="1"/>
  <c r="D69" i="2"/>
  <c r="BV69" i="2"/>
  <c r="B69" i="2" s="1"/>
  <c r="D67" i="2"/>
  <c r="BV67" i="2"/>
  <c r="BV65" i="2"/>
  <c r="D65" i="2"/>
  <c r="BV63" i="2"/>
  <c r="B63" i="2" s="1"/>
  <c r="D63" i="2"/>
  <c r="BV61" i="2"/>
  <c r="D61" i="2"/>
  <c r="A61" i="2" s="1"/>
  <c r="BV59" i="2"/>
  <c r="B59" i="2" s="1"/>
  <c r="D59" i="2"/>
  <c r="BV57" i="2"/>
  <c r="D57" i="2"/>
  <c r="BV55" i="2"/>
  <c r="D55" i="2"/>
  <c r="BV53" i="2"/>
  <c r="D53" i="2"/>
  <c r="BV51" i="2"/>
  <c r="D51" i="2"/>
  <c r="BV49" i="2"/>
  <c r="D49" i="2"/>
  <c r="BV47" i="2"/>
  <c r="D47" i="2"/>
  <c r="BV45" i="2"/>
  <c r="D45" i="2"/>
  <c r="BV43" i="2"/>
  <c r="D43" i="2"/>
  <c r="BV41" i="2"/>
  <c r="D41" i="2"/>
  <c r="BV39" i="2"/>
  <c r="D39" i="2"/>
  <c r="BV37" i="2"/>
  <c r="D37" i="2"/>
  <c r="BV35" i="2"/>
  <c r="D35" i="2"/>
  <c r="BV33" i="2"/>
  <c r="D33" i="2"/>
  <c r="BV31" i="2"/>
  <c r="D31" i="2"/>
  <c r="BV29" i="2"/>
  <c r="D29" i="2"/>
  <c r="BV27" i="2"/>
  <c r="D27" i="2"/>
  <c r="BV25" i="2"/>
  <c r="D25" i="2"/>
  <c r="BV23" i="2"/>
  <c r="D23" i="2"/>
  <c r="BV21" i="2"/>
  <c r="D21" i="2"/>
  <c r="BV19" i="2"/>
  <c r="D19" i="2"/>
  <c r="BV17" i="2"/>
  <c r="D17" i="2"/>
  <c r="BV15" i="2"/>
  <c r="D15" i="2"/>
  <c r="BV13" i="2"/>
  <c r="D13" i="2"/>
  <c r="BV11" i="2"/>
  <c r="D11" i="2"/>
  <c r="BV9" i="2"/>
  <c r="D9" i="2"/>
  <c r="BV7" i="2"/>
  <c r="D7" i="2"/>
  <c r="BV5" i="2"/>
  <c r="D5" i="2"/>
  <c r="BV3" i="2"/>
  <c r="D3" i="2"/>
  <c r="B72" i="2"/>
  <c r="B74" i="2"/>
  <c r="B67" i="2"/>
  <c r="B65" i="2"/>
  <c r="B61" i="2"/>
  <c r="B66" i="2"/>
  <c r="B64" i="2"/>
  <c r="B62" i="2"/>
  <c r="B60" i="2"/>
  <c r="B58" i="2"/>
  <c r="B46" i="2"/>
  <c r="B66" i="5"/>
  <c r="I66" i="5" s="1"/>
  <c r="AG19" i="2"/>
  <c r="CC19" i="2" s="1"/>
  <c r="B71" i="5"/>
  <c r="U71" i="5" s="1"/>
  <c r="B70" i="5"/>
  <c r="I70" i="5" s="1"/>
  <c r="B64" i="5"/>
  <c r="U64" i="5" s="1"/>
  <c r="B62" i="5"/>
  <c r="B61" i="5"/>
  <c r="U61" i="5" s="1"/>
  <c r="B63" i="5"/>
  <c r="Q63" i="5" s="1"/>
  <c r="A60" i="2"/>
  <c r="T59" i="5"/>
  <c r="E59" i="5"/>
  <c r="U59" i="5"/>
  <c r="B59" i="4"/>
  <c r="B64" i="4"/>
  <c r="C64" i="4" s="1"/>
  <c r="AG53" i="2"/>
  <c r="AG49" i="2"/>
  <c r="CC49" i="2" s="1"/>
  <c r="B49" i="2" s="1"/>
  <c r="B71" i="4"/>
  <c r="AG36" i="2"/>
  <c r="CC36" i="2" s="1"/>
  <c r="B36" i="2" s="1"/>
  <c r="B67" i="5"/>
  <c r="N67" i="5" s="1"/>
  <c r="T66" i="5"/>
  <c r="U66" i="5"/>
  <c r="E66" i="5"/>
  <c r="E63" i="5"/>
  <c r="M63" i="5"/>
  <c r="B62" i="4"/>
  <c r="B65" i="5"/>
  <c r="K65" i="5" s="1"/>
  <c r="B67" i="4"/>
  <c r="D67" i="4" s="1"/>
  <c r="B60" i="5"/>
  <c r="K60" i="5" s="1"/>
  <c r="B94" i="4"/>
  <c r="J94" i="4" s="1"/>
  <c r="B86" i="4"/>
  <c r="F86" i="4" s="1"/>
  <c r="B70" i="4"/>
  <c r="T70" i="4" s="1"/>
  <c r="AG33" i="2"/>
  <c r="CC33" i="2" s="1"/>
  <c r="B33" i="2" s="1"/>
  <c r="B91" i="4"/>
  <c r="G91" i="4" s="1"/>
  <c r="B96" i="5"/>
  <c r="M96" i="5" s="1"/>
  <c r="B94" i="5"/>
  <c r="U94" i="5" s="1"/>
  <c r="B93" i="5"/>
  <c r="B92" i="5"/>
  <c r="U92" i="5" s="1"/>
  <c r="B90" i="5"/>
  <c r="I90" i="5" s="1"/>
  <c r="B89" i="5"/>
  <c r="M89" i="5" s="1"/>
  <c r="B88" i="5"/>
  <c r="B85" i="5"/>
  <c r="Q85" i="5" s="1"/>
  <c r="B84" i="5"/>
  <c r="U84" i="5" s="1"/>
  <c r="B95" i="5"/>
  <c r="F95" i="5" s="1"/>
  <c r="B91" i="5"/>
  <c r="B87" i="5"/>
  <c r="F87" i="5" s="1"/>
  <c r="B73" i="5"/>
  <c r="J73" i="5" s="1"/>
  <c r="B75" i="4"/>
  <c r="R75" i="4" s="1"/>
  <c r="B79" i="4"/>
  <c r="B83" i="4"/>
  <c r="Q83" i="4" s="1"/>
  <c r="B83" i="5"/>
  <c r="Q83" i="5" s="1"/>
  <c r="B81" i="5"/>
  <c r="I81" i="5" s="1"/>
  <c r="B80" i="5"/>
  <c r="B79" i="5"/>
  <c r="F79" i="5" s="1"/>
  <c r="B78" i="5"/>
  <c r="N78" i="5" s="1"/>
  <c r="B77" i="5"/>
  <c r="B76" i="5"/>
  <c r="B75" i="5"/>
  <c r="F75" i="5" s="1"/>
  <c r="B76" i="4"/>
  <c r="C76" i="4" s="1"/>
  <c r="B80" i="4"/>
  <c r="T80" i="4" s="1"/>
  <c r="B84" i="4"/>
  <c r="P84" i="4" s="1"/>
  <c r="B88" i="4"/>
  <c r="L88" i="4" s="1"/>
  <c r="B92" i="4"/>
  <c r="H92" i="4" s="1"/>
  <c r="B96" i="4"/>
  <c r="F96" i="4" s="1"/>
  <c r="B86" i="5"/>
  <c r="B82" i="5"/>
  <c r="I82" i="5" s="1"/>
  <c r="B74" i="5"/>
  <c r="C74" i="5" s="1"/>
  <c r="B72" i="5"/>
  <c r="G72" i="5" s="1"/>
  <c r="B73" i="4"/>
  <c r="D73" i="4" s="1"/>
  <c r="B77" i="4"/>
  <c r="I77" i="4" s="1"/>
  <c r="B81" i="4"/>
  <c r="T81" i="4" s="1"/>
  <c r="B85" i="4"/>
  <c r="B89" i="4"/>
  <c r="B93" i="4"/>
  <c r="P93" i="4" s="1"/>
  <c r="T70" i="5"/>
  <c r="M70" i="5"/>
  <c r="U70" i="5"/>
  <c r="E70" i="5"/>
  <c r="Q70" i="5"/>
  <c r="AG47" i="2"/>
  <c r="CC47" i="2" s="1"/>
  <c r="B60" i="4"/>
  <c r="C60" i="4" s="1"/>
  <c r="B69" i="5"/>
  <c r="R69" i="5" s="1"/>
  <c r="B69" i="4"/>
  <c r="D69" i="4" s="1"/>
  <c r="B68" i="4"/>
  <c r="C68" i="4" s="1"/>
  <c r="B68" i="5"/>
  <c r="N68" i="5" s="1"/>
  <c r="AJ27" i="2"/>
  <c r="BM27" i="2" s="1"/>
  <c r="B27" i="2" s="1"/>
  <c r="B90" i="4"/>
  <c r="T90" i="4" s="1"/>
  <c r="B78" i="4"/>
  <c r="T64" i="5"/>
  <c r="M64" i="5"/>
  <c r="I64" i="5"/>
  <c r="E64" i="5"/>
  <c r="Q64" i="5"/>
  <c r="AG3" i="2"/>
  <c r="CC3" i="2" s="1"/>
  <c r="B3" i="2" s="1"/>
  <c r="T62" i="5"/>
  <c r="M62" i="5"/>
  <c r="I62" i="5"/>
  <c r="U62" i="5"/>
  <c r="E62" i="5"/>
  <c r="Q62" i="5"/>
  <c r="T61" i="5"/>
  <c r="B95" i="4"/>
  <c r="E95" i="4" s="1"/>
  <c r="B87" i="4"/>
  <c r="N87" i="4" s="1"/>
  <c r="B74" i="4"/>
  <c r="L74" i="4" s="1"/>
  <c r="I59" i="5"/>
  <c r="M59" i="5"/>
  <c r="Q59" i="5"/>
  <c r="A58" i="2"/>
  <c r="J59" i="5"/>
  <c r="R59" i="5"/>
  <c r="J63" i="5"/>
  <c r="N63" i="5"/>
  <c r="R63" i="5"/>
  <c r="U81" i="5"/>
  <c r="Q81" i="5"/>
  <c r="M81" i="5"/>
  <c r="E81" i="5"/>
  <c r="S81" i="5"/>
  <c r="N81" i="5"/>
  <c r="C81" i="5"/>
  <c r="P81" i="5"/>
  <c r="M90" i="5"/>
  <c r="C59" i="5"/>
  <c r="G59" i="5"/>
  <c r="K59" i="5"/>
  <c r="O59" i="5"/>
  <c r="S59" i="5"/>
  <c r="C61" i="5"/>
  <c r="C62" i="5"/>
  <c r="G62" i="5"/>
  <c r="K62" i="5"/>
  <c r="O62" i="5"/>
  <c r="S62" i="5"/>
  <c r="C63" i="5"/>
  <c r="K63" i="5"/>
  <c r="O63" i="5"/>
  <c r="S63" i="5"/>
  <c r="G64" i="5"/>
  <c r="K64" i="5"/>
  <c r="O64" i="5"/>
  <c r="C65" i="5"/>
  <c r="C66" i="5"/>
  <c r="G66" i="5"/>
  <c r="O66" i="5"/>
  <c r="S66" i="5"/>
  <c r="C70" i="5"/>
  <c r="K70" i="5"/>
  <c r="O70" i="5"/>
  <c r="S70" i="5"/>
  <c r="D81" i="5"/>
  <c r="K81" i="5"/>
  <c r="R81" i="5"/>
  <c r="U86" i="5"/>
  <c r="Q86" i="5"/>
  <c r="E86" i="5"/>
  <c r="T86" i="5"/>
  <c r="D86" i="5"/>
  <c r="H86" i="5"/>
  <c r="U89" i="5"/>
  <c r="Q89" i="5"/>
  <c r="I89" i="5"/>
  <c r="E89" i="5"/>
  <c r="T89" i="5"/>
  <c r="J89" i="5"/>
  <c r="D89" i="5"/>
  <c r="S89" i="5"/>
  <c r="H89" i="5"/>
  <c r="C89" i="5"/>
  <c r="L89" i="5"/>
  <c r="Q93" i="5"/>
  <c r="M93" i="5"/>
  <c r="I93" i="5"/>
  <c r="T93" i="5"/>
  <c r="O93" i="5"/>
  <c r="J93" i="5"/>
  <c r="S93" i="5"/>
  <c r="N93" i="5"/>
  <c r="H93" i="5"/>
  <c r="L93" i="5"/>
  <c r="C94" i="5"/>
  <c r="F59" i="5"/>
  <c r="N59" i="5"/>
  <c r="F62" i="5"/>
  <c r="J62" i="5"/>
  <c r="N62" i="5"/>
  <c r="R62" i="5"/>
  <c r="F64" i="5"/>
  <c r="J64" i="5"/>
  <c r="N64" i="5"/>
  <c r="R64" i="5"/>
  <c r="F66" i="5"/>
  <c r="J66" i="5"/>
  <c r="N66" i="5"/>
  <c r="F70" i="5"/>
  <c r="J70" i="5"/>
  <c r="N70" i="5"/>
  <c r="R72" i="5"/>
  <c r="F74" i="5"/>
  <c r="J81" i="5"/>
  <c r="Q94" i="5"/>
  <c r="M94" i="5"/>
  <c r="I94" i="5"/>
  <c r="P94" i="5"/>
  <c r="K94" i="5"/>
  <c r="F94" i="5"/>
  <c r="O94" i="5"/>
  <c r="J94" i="5"/>
  <c r="D94" i="5"/>
  <c r="D59" i="5"/>
  <c r="H59" i="5"/>
  <c r="L59" i="5"/>
  <c r="P59" i="5"/>
  <c r="P61" i="5"/>
  <c r="D62" i="5"/>
  <c r="H62" i="5"/>
  <c r="L62" i="5"/>
  <c r="P62" i="5"/>
  <c r="D63" i="5"/>
  <c r="H63" i="5"/>
  <c r="P63" i="5"/>
  <c r="D64" i="5"/>
  <c r="H64" i="5"/>
  <c r="L64" i="5"/>
  <c r="P64" i="5"/>
  <c r="L65" i="5"/>
  <c r="D66" i="5"/>
  <c r="L66" i="5"/>
  <c r="P66" i="5"/>
  <c r="D70" i="5"/>
  <c r="L70" i="5"/>
  <c r="P70" i="5"/>
  <c r="L72" i="5"/>
  <c r="F81" i="5"/>
  <c r="L81" i="5"/>
  <c r="T81" i="5"/>
  <c r="I85" i="5"/>
  <c r="H85" i="5"/>
  <c r="C86" i="5"/>
  <c r="K86" i="5"/>
  <c r="F89" i="5"/>
  <c r="P89" i="5"/>
  <c r="F93" i="5"/>
  <c r="P93" i="5"/>
  <c r="G94" i="5"/>
  <c r="R94" i="5"/>
  <c r="J76" i="5"/>
  <c r="N76" i="5"/>
  <c r="F77" i="5"/>
  <c r="J77" i="5"/>
  <c r="N77" i="5"/>
  <c r="Q80" i="5"/>
  <c r="M80" i="5"/>
  <c r="I80" i="5"/>
  <c r="G80" i="5"/>
  <c r="L80" i="5"/>
  <c r="R80" i="5"/>
  <c r="R84" i="5"/>
  <c r="U88" i="5"/>
  <c r="Q88" i="5"/>
  <c r="M88" i="5"/>
  <c r="I88" i="5"/>
  <c r="E88" i="5"/>
  <c r="G88" i="5"/>
  <c r="L88" i="5"/>
  <c r="R88" i="5"/>
  <c r="F91" i="5"/>
  <c r="K91" i="5"/>
  <c r="M92" i="5"/>
  <c r="K95" i="5"/>
  <c r="T96" i="5"/>
  <c r="U91" i="5"/>
  <c r="Q91" i="5"/>
  <c r="M91" i="5"/>
  <c r="I91" i="5"/>
  <c r="E91" i="5"/>
  <c r="G91" i="5"/>
  <c r="L91" i="5"/>
  <c r="R91" i="5"/>
  <c r="U95" i="5"/>
  <c r="Q95" i="5"/>
  <c r="M95" i="5"/>
  <c r="E95" i="5"/>
  <c r="G95" i="5"/>
  <c r="L95" i="5"/>
  <c r="R95" i="5"/>
  <c r="C69" i="4"/>
  <c r="H59" i="4"/>
  <c r="T59" i="4"/>
  <c r="D59" i="4"/>
  <c r="I96" i="4"/>
  <c r="H84" i="4"/>
  <c r="I68" i="4"/>
  <c r="E96" i="4"/>
  <c r="Q96" i="4"/>
  <c r="R94" i="4"/>
  <c r="C89" i="4"/>
  <c r="C73" i="4"/>
  <c r="L59" i="4"/>
  <c r="D89" i="4"/>
  <c r="M96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A33" i="2"/>
  <c r="M64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E90" i="4"/>
  <c r="I90" i="4"/>
  <c r="M90" i="4"/>
  <c r="U90" i="4"/>
  <c r="G86" i="4"/>
  <c r="S86" i="4"/>
  <c r="H86" i="4"/>
  <c r="T86" i="4"/>
  <c r="E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P70" i="4"/>
  <c r="M70" i="4"/>
  <c r="J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84" i="4"/>
  <c r="C80" i="4"/>
  <c r="D62" i="4"/>
  <c r="D66" i="4"/>
  <c r="D78" i="4"/>
  <c r="D82" i="4"/>
  <c r="D86" i="4"/>
  <c r="D90" i="4"/>
  <c r="D94" i="4"/>
  <c r="T96" i="4"/>
  <c r="P96" i="4"/>
  <c r="L96" i="4"/>
  <c r="H96" i="4"/>
  <c r="N95" i="4"/>
  <c r="F95" i="4"/>
  <c r="O94" i="4"/>
  <c r="G94" i="4"/>
  <c r="S90" i="4"/>
  <c r="K90" i="4"/>
  <c r="T89" i="4"/>
  <c r="T84" i="4"/>
  <c r="E83" i="4"/>
  <c r="F82" i="4"/>
  <c r="O78" i="4"/>
  <c r="F71" i="4"/>
  <c r="G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J81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87" i="4"/>
  <c r="C79" i="4"/>
  <c r="C75" i="4"/>
  <c r="C71" i="4"/>
  <c r="C63" i="4"/>
  <c r="D63" i="4"/>
  <c r="D71" i="4"/>
  <c r="D75" i="4"/>
  <c r="D79" i="4"/>
  <c r="D95" i="4"/>
  <c r="S96" i="4"/>
  <c r="O96" i="4"/>
  <c r="K96" i="4"/>
  <c r="G96" i="4"/>
  <c r="S95" i="4"/>
  <c r="M95" i="4"/>
  <c r="N94" i="4"/>
  <c r="F94" i="4"/>
  <c r="R90" i="4"/>
  <c r="J90" i="4"/>
  <c r="S89" i="4"/>
  <c r="K89" i="4"/>
  <c r="N86" i="4"/>
  <c r="O85" i="4"/>
  <c r="R82" i="4"/>
  <c r="T73" i="4"/>
  <c r="K66" i="4"/>
  <c r="S61" i="4"/>
  <c r="G95" i="4"/>
  <c r="K95" i="4"/>
  <c r="O95" i="4"/>
  <c r="H95" i="4"/>
  <c r="L95" i="4"/>
  <c r="P95" i="4"/>
  <c r="T95" i="4"/>
  <c r="K83" i="4"/>
  <c r="L83" i="4"/>
  <c r="K67" i="4"/>
  <c r="L67" i="4"/>
  <c r="I67" i="4"/>
  <c r="N67" i="4"/>
  <c r="Q87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N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R60" i="4"/>
  <c r="S60" i="4"/>
  <c r="C94" i="4"/>
  <c r="C90" i="4"/>
  <c r="C86" i="4"/>
  <c r="C82" i="4"/>
  <c r="C78" i="4"/>
  <c r="C66" i="4"/>
  <c r="C61" i="4"/>
  <c r="D64" i="4"/>
  <c r="D68" i="4"/>
  <c r="D72" i="4"/>
  <c r="D80" i="4"/>
  <c r="D84" i="4"/>
  <c r="D96" i="4"/>
  <c r="R96" i="4"/>
  <c r="N96" i="4"/>
  <c r="J96" i="4"/>
  <c r="R95" i="4"/>
  <c r="J95" i="4"/>
  <c r="S94" i="4"/>
  <c r="K94" i="4"/>
  <c r="F91" i="4"/>
  <c r="O90" i="4"/>
  <c r="G90" i="4"/>
  <c r="P89" i="4"/>
  <c r="H89" i="4"/>
  <c r="K85" i="4"/>
  <c r="L84" i="4"/>
  <c r="M83" i="4"/>
  <c r="N82" i="4"/>
  <c r="M80" i="4"/>
  <c r="U72" i="4"/>
  <c r="H69" i="4"/>
  <c r="L65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G52" i="2"/>
  <c r="AG38" i="2"/>
  <c r="AG22" i="2"/>
  <c r="CC22" i="2" s="1"/>
  <c r="B22" i="2" s="1"/>
  <c r="AG57" i="2"/>
  <c r="CC57" i="2" s="1"/>
  <c r="B57" i="2" s="1"/>
  <c r="AG43" i="2"/>
  <c r="CC43" i="2" s="1"/>
  <c r="B43" i="2" s="1"/>
  <c r="AG51" i="2"/>
  <c r="AG14" i="2"/>
  <c r="AG10" i="2"/>
  <c r="CC10" i="2" s="1"/>
  <c r="B10" i="2" s="1"/>
  <c r="AG6" i="2"/>
  <c r="CC6" i="2" s="1"/>
  <c r="B6" i="2" s="1"/>
  <c r="AG24" i="2"/>
  <c r="CC24" i="2" s="1"/>
  <c r="B24" i="2" s="1"/>
  <c r="AG13" i="2"/>
  <c r="CC13" i="2" s="1"/>
  <c r="B13" i="2" s="1"/>
  <c r="AG9" i="2"/>
  <c r="CC9" i="2" s="1"/>
  <c r="B9" i="2" s="1"/>
  <c r="AG5" i="2"/>
  <c r="CC5" i="2" s="1"/>
  <c r="B5" i="2" s="1"/>
  <c r="AG16" i="2"/>
  <c r="AG12" i="2"/>
  <c r="AG8" i="2"/>
  <c r="CC8" i="2" s="1"/>
  <c r="B8" i="2" s="1"/>
  <c r="AG4" i="2"/>
  <c r="AG55" i="2"/>
  <c r="CC55" i="2" s="1"/>
  <c r="B55" i="2" s="1"/>
  <c r="AG42" i="2"/>
  <c r="AG15" i="2"/>
  <c r="CC15" i="2" s="1"/>
  <c r="B15" i="2" s="1"/>
  <c r="AG11" i="2"/>
  <c r="AG7" i="2"/>
  <c r="AG29" i="2"/>
  <c r="AG54" i="2"/>
  <c r="AG50" i="2"/>
  <c r="CC50" i="2" s="1"/>
  <c r="B50" i="2" s="1"/>
  <c r="AG45" i="2"/>
  <c r="AG41" i="2"/>
  <c r="AG37" i="2"/>
  <c r="AG32" i="2"/>
  <c r="AG25" i="2"/>
  <c r="AG21" i="2"/>
  <c r="AG46" i="2"/>
  <c r="A46" i="2" s="1"/>
  <c r="AG27" i="2"/>
  <c r="CC27" i="2" s="1"/>
  <c r="AG28" i="2"/>
  <c r="AG20" i="2"/>
  <c r="AG17" i="2"/>
  <c r="AG18" i="2"/>
  <c r="AG44" i="2"/>
  <c r="AG40" i="2"/>
  <c r="AG31" i="2"/>
  <c r="CC31" i="2" s="1"/>
  <c r="B31" i="2" s="1"/>
  <c r="AG34" i="2"/>
  <c r="AG56" i="2"/>
  <c r="AG48" i="2"/>
  <c r="AG39" i="2"/>
  <c r="CC39" i="2" s="1"/>
  <c r="B39" i="2" s="1"/>
  <c r="AG35" i="2"/>
  <c r="AG30" i="2"/>
  <c r="AG23" i="2"/>
  <c r="AG26" i="2"/>
  <c r="A72" i="2"/>
  <c r="A57" i="2"/>
  <c r="A49" i="2"/>
  <c r="A10" i="2"/>
  <c r="A2" i="2"/>
  <c r="A68" i="2"/>
  <c r="A64" i="2"/>
  <c r="A74" i="2"/>
  <c r="A73" i="2"/>
  <c r="A71" i="2"/>
  <c r="A70" i="2"/>
  <c r="A69" i="2"/>
  <c r="A67" i="2"/>
  <c r="A66" i="2"/>
  <c r="A65" i="2"/>
  <c r="A63" i="2"/>
  <c r="A62" i="2"/>
  <c r="A59" i="2"/>
  <c r="A50" i="2"/>
  <c r="A47" i="2"/>
  <c r="A36" i="2"/>
  <c r="A31" i="2"/>
  <c r="A22" i="2"/>
  <c r="A19" i="2"/>
  <c r="A15" i="2"/>
  <c r="A9" i="2"/>
  <c r="A8" i="2"/>
  <c r="A3" i="2"/>
  <c r="I86" i="4" l="1"/>
  <c r="L86" i="4"/>
  <c r="K86" i="4"/>
  <c r="S91" i="4"/>
  <c r="I87" i="5"/>
  <c r="L92" i="5"/>
  <c r="T71" i="5"/>
  <c r="I63" i="5"/>
  <c r="Q66" i="5"/>
  <c r="M66" i="5"/>
  <c r="B19" i="2"/>
  <c r="H88" i="4"/>
  <c r="J86" i="4"/>
  <c r="R88" i="4"/>
  <c r="J83" i="4"/>
  <c r="J93" i="4"/>
  <c r="R86" i="4"/>
  <c r="U95" i="4"/>
  <c r="O70" i="4"/>
  <c r="U74" i="4"/>
  <c r="M86" i="4"/>
  <c r="P86" i="4"/>
  <c r="O86" i="4"/>
  <c r="Q90" i="4"/>
  <c r="T91" i="4"/>
  <c r="U96" i="4"/>
  <c r="I95" i="5"/>
  <c r="R87" i="5"/>
  <c r="J79" i="5"/>
  <c r="U83" i="5"/>
  <c r="T74" i="5"/>
  <c r="H70" i="5"/>
  <c r="H66" i="5"/>
  <c r="L63" i="5"/>
  <c r="L94" i="5"/>
  <c r="T94" i="5"/>
  <c r="E94" i="5"/>
  <c r="R70" i="5"/>
  <c r="R66" i="5"/>
  <c r="N89" i="5"/>
  <c r="O89" i="5"/>
  <c r="C71" i="5"/>
  <c r="G70" i="5"/>
  <c r="K66" i="5"/>
  <c r="S64" i="5"/>
  <c r="C64" i="5"/>
  <c r="G63" i="5"/>
  <c r="H81" i="5"/>
  <c r="N65" i="5"/>
  <c r="F63" i="5"/>
  <c r="B47" i="2"/>
  <c r="U63" i="5"/>
  <c r="T63" i="5"/>
  <c r="A35" i="2"/>
  <c r="CC35" i="2"/>
  <c r="B35" i="2" s="1"/>
  <c r="A34" i="2"/>
  <c r="CC34" i="2"/>
  <c r="B34" i="2" s="1"/>
  <c r="A18" i="2"/>
  <c r="CC18" i="2"/>
  <c r="B18" i="2" s="1"/>
  <c r="A32" i="2"/>
  <c r="CC32" i="2"/>
  <c r="B32" i="2" s="1"/>
  <c r="A11" i="2"/>
  <c r="CC11" i="2"/>
  <c r="B11" i="2" s="1"/>
  <c r="A4" i="2"/>
  <c r="CC4" i="2"/>
  <c r="B4" i="2" s="1"/>
  <c r="A52" i="2"/>
  <c r="CC52" i="2"/>
  <c r="B52" i="2" s="1"/>
  <c r="A26" i="2"/>
  <c r="CC26" i="2"/>
  <c r="B26" i="2" s="1"/>
  <c r="A17" i="2"/>
  <c r="CC17" i="2"/>
  <c r="B17" i="2" s="1"/>
  <c r="A37" i="2"/>
  <c r="CC37" i="2"/>
  <c r="B37" i="2" s="1"/>
  <c r="CC54" i="2"/>
  <c r="B54" i="2" s="1"/>
  <c r="A23" i="2"/>
  <c r="CC23" i="2"/>
  <c r="B23" i="2" s="1"/>
  <c r="A48" i="2"/>
  <c r="CC48" i="2"/>
  <c r="B48" i="2" s="1"/>
  <c r="A40" i="2"/>
  <c r="CC40" i="2"/>
  <c r="B40" i="2" s="1"/>
  <c r="A20" i="2"/>
  <c r="CC20" i="2"/>
  <c r="B20" i="2" s="1"/>
  <c r="A21" i="2"/>
  <c r="CC21" i="2"/>
  <c r="B21" i="2" s="1"/>
  <c r="A41" i="2"/>
  <c r="CC41" i="2"/>
  <c r="B41" i="2" s="1"/>
  <c r="A29" i="2"/>
  <c r="CC29" i="2"/>
  <c r="B29" i="2" s="1"/>
  <c r="A42" i="2"/>
  <c r="CC42" i="2"/>
  <c r="B42" i="2" s="1"/>
  <c r="A12" i="2"/>
  <c r="CC12" i="2"/>
  <c r="B12" i="2" s="1"/>
  <c r="A14" i="2"/>
  <c r="CC14" i="2"/>
  <c r="B14" i="2" s="1"/>
  <c r="A30" i="2"/>
  <c r="CC30" i="2"/>
  <c r="B30" i="2" s="1"/>
  <c r="A56" i="2"/>
  <c r="CC56" i="2"/>
  <c r="B56" i="2" s="1"/>
  <c r="A44" i="2"/>
  <c r="CC44" i="2"/>
  <c r="B44" i="2" s="1"/>
  <c r="A28" i="2"/>
  <c r="CC28" i="2"/>
  <c r="B28" i="2" s="1"/>
  <c r="A25" i="2"/>
  <c r="CC25" i="2"/>
  <c r="B25" i="2" s="1"/>
  <c r="A45" i="2"/>
  <c r="CC45" i="2"/>
  <c r="B45" i="2" s="1"/>
  <c r="A7" i="2"/>
  <c r="CC7" i="2"/>
  <c r="B7" i="2" s="1"/>
  <c r="A16" i="2"/>
  <c r="CC16" i="2"/>
  <c r="B16" i="2" s="1"/>
  <c r="A51" i="2"/>
  <c r="CC51" i="2"/>
  <c r="B51" i="2" s="1"/>
  <c r="A38" i="2"/>
  <c r="CC38" i="2"/>
  <c r="B38" i="2" s="1"/>
  <c r="A53" i="2"/>
  <c r="CC53" i="2"/>
  <c r="B53" i="2" s="1"/>
  <c r="D92" i="4"/>
  <c r="D76" i="4"/>
  <c r="I76" i="4"/>
  <c r="P92" i="4"/>
  <c r="M81" i="4"/>
  <c r="E74" i="4"/>
  <c r="Q96" i="5"/>
  <c r="I84" i="5"/>
  <c r="J78" i="5"/>
  <c r="H60" i="5"/>
  <c r="R61" i="5"/>
  <c r="D88" i="4"/>
  <c r="P76" i="4"/>
  <c r="G92" i="4"/>
  <c r="G93" i="4"/>
  <c r="J77" i="4"/>
  <c r="P81" i="4"/>
  <c r="H74" i="4"/>
  <c r="H83" i="5"/>
  <c r="L71" i="5"/>
  <c r="J90" i="5"/>
  <c r="O76" i="4"/>
  <c r="F92" i="4"/>
  <c r="M77" i="4"/>
  <c r="H87" i="4"/>
  <c r="E88" i="4"/>
  <c r="R74" i="4"/>
  <c r="G90" i="5"/>
  <c r="E83" i="5"/>
  <c r="N90" i="5"/>
  <c r="S71" i="5"/>
  <c r="S61" i="5"/>
  <c r="K90" i="5"/>
  <c r="N71" i="5"/>
  <c r="M61" i="5"/>
  <c r="M71" i="5"/>
  <c r="A27" i="2"/>
  <c r="O81" i="4"/>
  <c r="E92" i="4"/>
  <c r="U76" i="4"/>
  <c r="L76" i="4"/>
  <c r="K76" i="4"/>
  <c r="J76" i="4"/>
  <c r="S92" i="4"/>
  <c r="R92" i="4"/>
  <c r="F81" i="4"/>
  <c r="I81" i="4"/>
  <c r="L81" i="4"/>
  <c r="I92" i="4"/>
  <c r="D74" i="4"/>
  <c r="O74" i="4"/>
  <c r="N74" i="4"/>
  <c r="Q74" i="4"/>
  <c r="T74" i="4"/>
  <c r="T92" i="4"/>
  <c r="R96" i="5"/>
  <c r="E96" i="5"/>
  <c r="U96" i="5"/>
  <c r="L84" i="5"/>
  <c r="M84" i="5"/>
  <c r="F78" i="5"/>
  <c r="F83" i="5"/>
  <c r="I83" i="5"/>
  <c r="D74" i="5"/>
  <c r="H71" i="5"/>
  <c r="L61" i="5"/>
  <c r="C90" i="5"/>
  <c r="O71" i="5"/>
  <c r="O61" i="5"/>
  <c r="O60" i="5"/>
  <c r="O90" i="5"/>
  <c r="P90" i="5"/>
  <c r="Q90" i="5"/>
  <c r="G74" i="5"/>
  <c r="J71" i="5"/>
  <c r="N61" i="5"/>
  <c r="Q61" i="5"/>
  <c r="Q71" i="5"/>
  <c r="M92" i="4"/>
  <c r="C74" i="4"/>
  <c r="U60" i="4"/>
  <c r="E76" i="4"/>
  <c r="H76" i="4"/>
  <c r="G76" i="4"/>
  <c r="F76" i="4"/>
  <c r="O92" i="4"/>
  <c r="N92" i="4"/>
  <c r="H77" i="4"/>
  <c r="R81" i="4"/>
  <c r="U81" i="4"/>
  <c r="E81" i="4"/>
  <c r="H81" i="4"/>
  <c r="M93" i="4"/>
  <c r="Q92" i="4"/>
  <c r="C92" i="4"/>
  <c r="K74" i="4"/>
  <c r="J74" i="4"/>
  <c r="M74" i="4"/>
  <c r="P74" i="4"/>
  <c r="S96" i="5"/>
  <c r="L96" i="5"/>
  <c r="I96" i="5"/>
  <c r="G84" i="5"/>
  <c r="Q84" i="5"/>
  <c r="K83" i="5"/>
  <c r="M83" i="5"/>
  <c r="D71" i="5"/>
  <c r="H61" i="5"/>
  <c r="L90" i="5"/>
  <c r="F60" i="5"/>
  <c r="F82" i="5"/>
  <c r="M74" i="5"/>
  <c r="K71" i="5"/>
  <c r="K69" i="5"/>
  <c r="K61" i="5"/>
  <c r="T90" i="5"/>
  <c r="E90" i="5"/>
  <c r="U90" i="5"/>
  <c r="N73" i="5"/>
  <c r="F71" i="5"/>
  <c r="J61" i="5"/>
  <c r="O82" i="5"/>
  <c r="E61" i="5"/>
  <c r="E71" i="5"/>
  <c r="T60" i="4"/>
  <c r="Q76" i="4"/>
  <c r="I87" i="4"/>
  <c r="U92" i="4"/>
  <c r="E60" i="4"/>
  <c r="M76" i="4"/>
  <c r="T76" i="4"/>
  <c r="S76" i="4"/>
  <c r="R76" i="4"/>
  <c r="S88" i="4"/>
  <c r="K92" i="4"/>
  <c r="J92" i="4"/>
  <c r="S81" i="4"/>
  <c r="T88" i="4"/>
  <c r="D87" i="4"/>
  <c r="K77" i="4"/>
  <c r="N81" i="4"/>
  <c r="Q81" i="4"/>
  <c r="S74" i="4"/>
  <c r="G74" i="4"/>
  <c r="F74" i="4"/>
  <c r="I74" i="4"/>
  <c r="L92" i="4"/>
  <c r="G96" i="5"/>
  <c r="E84" i="5"/>
  <c r="R90" i="5"/>
  <c r="O83" i="5"/>
  <c r="P83" i="5"/>
  <c r="P71" i="5"/>
  <c r="D61" i="5"/>
  <c r="G73" i="5"/>
  <c r="G71" i="5"/>
  <c r="G61" i="5"/>
  <c r="D90" i="5"/>
  <c r="F90" i="5"/>
  <c r="R71" i="5"/>
  <c r="F61" i="5"/>
  <c r="M82" i="5"/>
  <c r="I61" i="5"/>
  <c r="I71" i="5"/>
  <c r="L73" i="5"/>
  <c r="J74" i="5"/>
  <c r="O72" i="5"/>
  <c r="F72" i="5"/>
  <c r="H69" i="5"/>
  <c r="F69" i="5"/>
  <c r="R68" i="5"/>
  <c r="S68" i="5"/>
  <c r="L67" i="5"/>
  <c r="G67" i="5"/>
  <c r="R67" i="5"/>
  <c r="O74" i="5"/>
  <c r="Q74" i="5"/>
  <c r="N74" i="5"/>
  <c r="H74" i="5"/>
  <c r="J75" i="5"/>
  <c r="I74" i="5"/>
  <c r="L74" i="5"/>
  <c r="R74" i="5"/>
  <c r="D73" i="5"/>
  <c r="O73" i="5"/>
  <c r="F73" i="5"/>
  <c r="P73" i="5"/>
  <c r="K73" i="5"/>
  <c r="R73" i="5"/>
  <c r="H73" i="5"/>
  <c r="S73" i="5"/>
  <c r="C73" i="5"/>
  <c r="P72" i="5"/>
  <c r="S72" i="5"/>
  <c r="C72" i="5"/>
  <c r="H72" i="5"/>
  <c r="N72" i="5"/>
  <c r="K72" i="5"/>
  <c r="D72" i="5"/>
  <c r="J72" i="5"/>
  <c r="P69" i="5"/>
  <c r="J69" i="5"/>
  <c r="S69" i="5"/>
  <c r="L69" i="5"/>
  <c r="O69" i="5"/>
  <c r="D69" i="5"/>
  <c r="N69" i="5"/>
  <c r="C69" i="5"/>
  <c r="C68" i="5"/>
  <c r="L68" i="5"/>
  <c r="D67" i="5"/>
  <c r="O67" i="5"/>
  <c r="J67" i="5"/>
  <c r="P67" i="5"/>
  <c r="F67" i="5"/>
  <c r="K67" i="5"/>
  <c r="H67" i="5"/>
  <c r="S67" i="5"/>
  <c r="C67" i="5"/>
  <c r="H65" i="5"/>
  <c r="S65" i="5"/>
  <c r="J65" i="5"/>
  <c r="O65" i="5"/>
  <c r="P65" i="5"/>
  <c r="P60" i="5"/>
  <c r="N60" i="5"/>
  <c r="G60" i="5"/>
  <c r="L60" i="5"/>
  <c r="J60" i="5"/>
  <c r="S60" i="5"/>
  <c r="C60" i="5"/>
  <c r="D60" i="5"/>
  <c r="R60" i="5"/>
  <c r="P59" i="4"/>
  <c r="C59" i="4"/>
  <c r="S59" i="4"/>
  <c r="R87" i="4"/>
  <c r="N91" i="4"/>
  <c r="L93" i="4"/>
  <c r="P60" i="4"/>
  <c r="O60" i="4"/>
  <c r="N60" i="4"/>
  <c r="Q60" i="4"/>
  <c r="O88" i="4"/>
  <c r="N88" i="4"/>
  <c r="U91" i="4"/>
  <c r="U67" i="4"/>
  <c r="E67" i="4"/>
  <c r="H67" i="4"/>
  <c r="G67" i="4"/>
  <c r="H83" i="4"/>
  <c r="G83" i="4"/>
  <c r="F83" i="4"/>
  <c r="P77" i="4"/>
  <c r="I91" i="4"/>
  <c r="O93" i="4"/>
  <c r="D83" i="4"/>
  <c r="C91" i="4"/>
  <c r="T77" i="4"/>
  <c r="G77" i="4"/>
  <c r="F77" i="4"/>
  <c r="F93" i="4"/>
  <c r="I93" i="4"/>
  <c r="T87" i="4"/>
  <c r="S87" i="4"/>
  <c r="J87" i="4"/>
  <c r="U83" i="4"/>
  <c r="M88" i="4"/>
  <c r="K70" i="4"/>
  <c r="F70" i="4"/>
  <c r="I70" i="4"/>
  <c r="L70" i="4"/>
  <c r="E87" i="4"/>
  <c r="P91" i="4"/>
  <c r="O91" i="4"/>
  <c r="P88" i="4"/>
  <c r="L87" i="5"/>
  <c r="M87" i="5"/>
  <c r="G92" i="5"/>
  <c r="Q92" i="5"/>
  <c r="K87" i="5"/>
  <c r="P85" i="5"/>
  <c r="N85" i="5"/>
  <c r="M85" i="5"/>
  <c r="H68" i="5"/>
  <c r="R82" i="5"/>
  <c r="O68" i="5"/>
  <c r="P82" i="5"/>
  <c r="T82" i="5"/>
  <c r="Q82" i="5"/>
  <c r="O89" i="4"/>
  <c r="L89" i="4"/>
  <c r="L86" i="5"/>
  <c r="G86" i="5"/>
  <c r="S86" i="5"/>
  <c r="F86" i="5"/>
  <c r="N86" i="5"/>
  <c r="R76" i="5"/>
  <c r="T76" i="5"/>
  <c r="O76" i="5"/>
  <c r="I76" i="5"/>
  <c r="D76" i="5"/>
  <c r="S76" i="5"/>
  <c r="M76" i="5"/>
  <c r="H76" i="5"/>
  <c r="C76" i="5"/>
  <c r="Q76" i="5"/>
  <c r="L76" i="5"/>
  <c r="G76" i="5"/>
  <c r="U76" i="5"/>
  <c r="P76" i="5"/>
  <c r="K76" i="5"/>
  <c r="E76" i="5"/>
  <c r="S80" i="5"/>
  <c r="K80" i="5"/>
  <c r="D80" i="5"/>
  <c r="P80" i="5"/>
  <c r="J80" i="5"/>
  <c r="C80" i="5"/>
  <c r="O80" i="5"/>
  <c r="H80" i="5"/>
  <c r="T80" i="5"/>
  <c r="N80" i="5"/>
  <c r="F80" i="5"/>
  <c r="P91" i="5"/>
  <c r="N91" i="5"/>
  <c r="C91" i="5"/>
  <c r="T91" i="5"/>
  <c r="J91" i="5"/>
  <c r="S91" i="5"/>
  <c r="H91" i="5"/>
  <c r="O91" i="5"/>
  <c r="D91" i="5"/>
  <c r="O88" i="5"/>
  <c r="H88" i="5"/>
  <c r="T88" i="5"/>
  <c r="N88" i="5"/>
  <c r="F88" i="5"/>
  <c r="S88" i="5"/>
  <c r="K88" i="5"/>
  <c r="D88" i="5"/>
  <c r="P88" i="5"/>
  <c r="J88" i="5"/>
  <c r="C88" i="5"/>
  <c r="R93" i="5"/>
  <c r="K93" i="5"/>
  <c r="G93" i="5"/>
  <c r="T65" i="5"/>
  <c r="U65" i="5"/>
  <c r="E65" i="5"/>
  <c r="Q65" i="5"/>
  <c r="M65" i="5"/>
  <c r="I65" i="5"/>
  <c r="T68" i="5"/>
  <c r="M68" i="5"/>
  <c r="I68" i="5"/>
  <c r="U68" i="5"/>
  <c r="E68" i="5"/>
  <c r="Q68" i="5"/>
  <c r="D77" i="4"/>
  <c r="C77" i="4"/>
  <c r="I88" i="4"/>
  <c r="T93" i="4"/>
  <c r="C70" i="4"/>
  <c r="L60" i="4"/>
  <c r="K60" i="4"/>
  <c r="J60" i="4"/>
  <c r="M60" i="4"/>
  <c r="K88" i="4"/>
  <c r="J88" i="4"/>
  <c r="F67" i="4"/>
  <c r="Q67" i="4"/>
  <c r="T67" i="4"/>
  <c r="S67" i="4"/>
  <c r="T83" i="4"/>
  <c r="S83" i="4"/>
  <c r="R83" i="4"/>
  <c r="M87" i="4"/>
  <c r="Q91" i="4"/>
  <c r="S77" i="4"/>
  <c r="R77" i="4"/>
  <c r="U77" i="4"/>
  <c r="E77" i="4"/>
  <c r="R93" i="4"/>
  <c r="U93" i="4"/>
  <c r="E93" i="4"/>
  <c r="P87" i="4"/>
  <c r="O87" i="4"/>
  <c r="F87" i="4"/>
  <c r="U88" i="4"/>
  <c r="J91" i="4"/>
  <c r="D70" i="4"/>
  <c r="R70" i="4"/>
  <c r="U70" i="4"/>
  <c r="E70" i="4"/>
  <c r="H70" i="4"/>
  <c r="M91" i="4"/>
  <c r="L91" i="4"/>
  <c r="K91" i="4"/>
  <c r="G89" i="4"/>
  <c r="G87" i="5"/>
  <c r="Q87" i="5"/>
  <c r="E92" i="5"/>
  <c r="E80" i="5"/>
  <c r="U80" i="5"/>
  <c r="F76" i="5"/>
  <c r="R86" i="5"/>
  <c r="J85" i="5"/>
  <c r="S85" i="5"/>
  <c r="N82" i="5"/>
  <c r="D68" i="5"/>
  <c r="D65" i="5"/>
  <c r="K82" i="5"/>
  <c r="C93" i="5"/>
  <c r="D93" i="5"/>
  <c r="E93" i="5"/>
  <c r="U93" i="5"/>
  <c r="J86" i="5"/>
  <c r="I86" i="5"/>
  <c r="S82" i="5"/>
  <c r="G69" i="5"/>
  <c r="K68" i="5"/>
  <c r="G65" i="5"/>
  <c r="J68" i="5"/>
  <c r="F65" i="5"/>
  <c r="D82" i="5"/>
  <c r="E82" i="5"/>
  <c r="U82" i="5"/>
  <c r="F90" i="4"/>
  <c r="N90" i="4"/>
  <c r="C85" i="4"/>
  <c r="D85" i="4"/>
  <c r="S85" i="4"/>
  <c r="T72" i="5"/>
  <c r="M72" i="5"/>
  <c r="I72" i="5"/>
  <c r="U72" i="5"/>
  <c r="E72" i="5"/>
  <c r="Q72" i="5"/>
  <c r="R77" i="5"/>
  <c r="T77" i="5"/>
  <c r="O77" i="5"/>
  <c r="I77" i="5"/>
  <c r="D77" i="5"/>
  <c r="S77" i="5"/>
  <c r="M77" i="5"/>
  <c r="H77" i="5"/>
  <c r="C77" i="5"/>
  <c r="Q77" i="5"/>
  <c r="L77" i="5"/>
  <c r="G77" i="5"/>
  <c r="U77" i="5"/>
  <c r="P77" i="5"/>
  <c r="K77" i="5"/>
  <c r="E77" i="5"/>
  <c r="O81" i="5"/>
  <c r="G81" i="5"/>
  <c r="P95" i="5"/>
  <c r="N95" i="5"/>
  <c r="C95" i="5"/>
  <c r="T95" i="5"/>
  <c r="J95" i="5"/>
  <c r="S95" i="5"/>
  <c r="H95" i="5"/>
  <c r="O95" i="5"/>
  <c r="D95" i="5"/>
  <c r="R89" i="5"/>
  <c r="K89" i="5"/>
  <c r="G89" i="5"/>
  <c r="N94" i="5"/>
  <c r="S94" i="5"/>
  <c r="H94" i="5"/>
  <c r="S93" i="4"/>
  <c r="D93" i="4"/>
  <c r="C93" i="4"/>
  <c r="H93" i="4"/>
  <c r="K93" i="4"/>
  <c r="R75" i="5"/>
  <c r="T75" i="5"/>
  <c r="O75" i="5"/>
  <c r="I75" i="5"/>
  <c r="D75" i="5"/>
  <c r="S75" i="5"/>
  <c r="M75" i="5"/>
  <c r="H75" i="5"/>
  <c r="C75" i="5"/>
  <c r="Q75" i="5"/>
  <c r="L75" i="5"/>
  <c r="G75" i="5"/>
  <c r="U75" i="5"/>
  <c r="P75" i="5"/>
  <c r="K75" i="5"/>
  <c r="E75" i="5"/>
  <c r="R79" i="5"/>
  <c r="T79" i="5"/>
  <c r="O79" i="5"/>
  <c r="I79" i="5"/>
  <c r="D79" i="5"/>
  <c r="S79" i="5"/>
  <c r="M79" i="5"/>
  <c r="H79" i="5"/>
  <c r="C79" i="5"/>
  <c r="Q79" i="5"/>
  <c r="L79" i="5"/>
  <c r="G79" i="5"/>
  <c r="U79" i="5"/>
  <c r="P79" i="5"/>
  <c r="K79" i="5"/>
  <c r="E79" i="5"/>
  <c r="P87" i="5"/>
  <c r="N87" i="5"/>
  <c r="C87" i="5"/>
  <c r="T87" i="5"/>
  <c r="J87" i="5"/>
  <c r="S87" i="5"/>
  <c r="H87" i="5"/>
  <c r="O87" i="5"/>
  <c r="D87" i="5"/>
  <c r="T85" i="5"/>
  <c r="K85" i="5"/>
  <c r="R85" i="5"/>
  <c r="G85" i="5"/>
  <c r="O85" i="5"/>
  <c r="F85" i="5"/>
  <c r="L85" i="5"/>
  <c r="D85" i="5"/>
  <c r="O92" i="5"/>
  <c r="H92" i="5"/>
  <c r="T92" i="5"/>
  <c r="N92" i="5"/>
  <c r="F92" i="5"/>
  <c r="S92" i="5"/>
  <c r="K92" i="5"/>
  <c r="D92" i="5"/>
  <c r="P92" i="5"/>
  <c r="J92" i="5"/>
  <c r="C92" i="5"/>
  <c r="A54" i="2"/>
  <c r="Q88" i="4"/>
  <c r="D60" i="4"/>
  <c r="H60" i="4"/>
  <c r="G60" i="4"/>
  <c r="F60" i="4"/>
  <c r="I60" i="4"/>
  <c r="I58" i="4" s="1"/>
  <c r="G88" i="4"/>
  <c r="F88" i="4"/>
  <c r="R67" i="4"/>
  <c r="M67" i="4"/>
  <c r="P67" i="4"/>
  <c r="O67" i="4"/>
  <c r="P83" i="4"/>
  <c r="O83" i="4"/>
  <c r="N83" i="4"/>
  <c r="G70" i="4"/>
  <c r="U87" i="4"/>
  <c r="D91" i="4"/>
  <c r="C67" i="4"/>
  <c r="C83" i="4"/>
  <c r="L77" i="4"/>
  <c r="O77" i="4"/>
  <c r="O58" i="4" s="1"/>
  <c r="N77" i="4"/>
  <c r="Q77" i="4"/>
  <c r="N93" i="4"/>
  <c r="Q93" i="4"/>
  <c r="E91" i="4"/>
  <c r="L87" i="4"/>
  <c r="K87" i="4"/>
  <c r="J67" i="4"/>
  <c r="R91" i="4"/>
  <c r="C88" i="4"/>
  <c r="S70" i="4"/>
  <c r="N70" i="4"/>
  <c r="Q70" i="4"/>
  <c r="H91" i="4"/>
  <c r="E87" i="5"/>
  <c r="U87" i="5"/>
  <c r="R92" i="5"/>
  <c r="I92" i="5"/>
  <c r="N79" i="5"/>
  <c r="N75" i="5"/>
  <c r="C85" i="5"/>
  <c r="E85" i="5"/>
  <c r="U85" i="5"/>
  <c r="G82" i="5"/>
  <c r="P68" i="5"/>
  <c r="C82" i="5"/>
  <c r="H82" i="5"/>
  <c r="P86" i="5"/>
  <c r="O86" i="5"/>
  <c r="M86" i="5"/>
  <c r="L82" i="5"/>
  <c r="G68" i="5"/>
  <c r="F68" i="5"/>
  <c r="R65" i="5"/>
  <c r="J82" i="5"/>
  <c r="T69" i="5"/>
  <c r="U69" i="5"/>
  <c r="E69" i="5"/>
  <c r="Q69" i="5"/>
  <c r="M69" i="5"/>
  <c r="I69" i="5"/>
  <c r="G81" i="4"/>
  <c r="K81" i="4"/>
  <c r="D81" i="4"/>
  <c r="C81" i="4"/>
  <c r="S74" i="5"/>
  <c r="P74" i="5"/>
  <c r="K74" i="5"/>
  <c r="E74" i="5"/>
  <c r="U74" i="5"/>
  <c r="R78" i="5"/>
  <c r="T78" i="5"/>
  <c r="O78" i="5"/>
  <c r="I78" i="5"/>
  <c r="D78" i="5"/>
  <c r="S78" i="5"/>
  <c r="M78" i="5"/>
  <c r="H78" i="5"/>
  <c r="C78" i="5"/>
  <c r="Q78" i="5"/>
  <c r="L78" i="5"/>
  <c r="G78" i="5"/>
  <c r="U78" i="5"/>
  <c r="P78" i="5"/>
  <c r="K78" i="5"/>
  <c r="E78" i="5"/>
  <c r="N83" i="5"/>
  <c r="D83" i="5"/>
  <c r="T83" i="5"/>
  <c r="L83" i="5"/>
  <c r="C83" i="5"/>
  <c r="S83" i="5"/>
  <c r="J83" i="5"/>
  <c r="R83" i="5"/>
  <c r="G83" i="5"/>
  <c r="T73" i="5"/>
  <c r="U73" i="5"/>
  <c r="E73" i="5"/>
  <c r="Q73" i="5"/>
  <c r="M73" i="5"/>
  <c r="I73" i="5"/>
  <c r="O84" i="5"/>
  <c r="H84" i="5"/>
  <c r="T84" i="5"/>
  <c r="N84" i="5"/>
  <c r="F84" i="5"/>
  <c r="S84" i="5"/>
  <c r="K84" i="5"/>
  <c r="D84" i="5"/>
  <c r="P84" i="5"/>
  <c r="J84" i="5"/>
  <c r="C84" i="5"/>
  <c r="S90" i="5"/>
  <c r="H90" i="5"/>
  <c r="O96" i="5"/>
  <c r="H96" i="5"/>
  <c r="N96" i="5"/>
  <c r="F96" i="5"/>
  <c r="K96" i="5"/>
  <c r="D96" i="5"/>
  <c r="P96" i="5"/>
  <c r="J96" i="5"/>
  <c r="C96" i="5"/>
  <c r="T60" i="5"/>
  <c r="M60" i="5"/>
  <c r="I60" i="5"/>
  <c r="U60" i="5"/>
  <c r="E60" i="5"/>
  <c r="Q60" i="5"/>
  <c r="T67" i="5"/>
  <c r="U67" i="5"/>
  <c r="E67" i="5"/>
  <c r="Q67" i="5"/>
  <c r="M67" i="5"/>
  <c r="I67" i="5"/>
  <c r="A24" i="2"/>
  <c r="A6" i="2"/>
  <c r="A55" i="2"/>
  <c r="A39" i="2"/>
  <c r="A13" i="2"/>
  <c r="A43" i="2"/>
  <c r="A5" i="2"/>
  <c r="R58" i="5" l="1"/>
  <c r="N58" i="4"/>
  <c r="J58" i="4"/>
  <c r="G58" i="4"/>
  <c r="K58" i="4"/>
  <c r="U58" i="4"/>
  <c r="S58" i="4"/>
  <c r="C58" i="4"/>
  <c r="T58" i="4"/>
  <c r="E58" i="4"/>
  <c r="R58" i="4"/>
  <c r="F58" i="4"/>
  <c r="L58" i="4"/>
  <c r="D58" i="4"/>
  <c r="H58" i="4"/>
  <c r="Q58" i="4"/>
  <c r="M58" i="4"/>
  <c r="P58" i="4"/>
  <c r="I58" i="5"/>
  <c r="G58" i="5"/>
  <c r="E58" i="5"/>
  <c r="U58" i="5"/>
  <c r="S58" i="5"/>
  <c r="N58" i="5"/>
  <c r="L58" i="5"/>
  <c r="J58" i="5"/>
  <c r="H58" i="5"/>
  <c r="K58" i="5"/>
  <c r="F58" i="5"/>
  <c r="Q58" i="5"/>
  <c r="D58" i="5"/>
  <c r="C58" i="5"/>
  <c r="P58" i="5"/>
  <c r="O58" i="5"/>
  <c r="M58" i="5"/>
  <c r="T58" i="5"/>
</calcChain>
</file>

<file path=xl/sharedStrings.xml><?xml version="1.0" encoding="utf-8"?>
<sst xmlns="http://schemas.openxmlformats.org/spreadsheetml/2006/main" count="521" uniqueCount="113">
  <si>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</si>
  <si>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</si>
  <si>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</si>
  <si>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</si>
  <si>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</si>
  <si>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</si>
  <si>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</si>
  <si>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</si>
  <si>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</si>
  <si>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</si>
  <si>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</si>
  <si>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</si>
  <si>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</si>
  <si>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</si>
  <si>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</si>
  <si>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</si>
  <si>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</si>
  <si>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</si>
  <si>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</si>
  <si>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</si>
  <si>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</si>
  <si>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</si>
  <si>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</si>
  <si>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</si>
  <si>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</si>
  <si>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</si>
  <si>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</si>
  <si>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</si>
  <si>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</si>
  <si>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</si>
  <si>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</si>
  <si>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</si>
  <si>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</si>
  <si>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</si>
  <si>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</si>
  <si>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</si>
  <si>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</si>
  <si>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</si>
  <si>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</si>
  <si>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</si>
  <si>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</si>
  <si>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</si>
  <si>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</si>
  <si>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</si>
  <si>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</si>
  <si>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</si>
  <si>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</si>
  <si>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</si>
  <si>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</si>
  <si>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</si>
  <si>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</si>
  <si>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</si>
  <si>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</si>
  <si>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</si>
  <si>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</si>
  <si>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</si>
  <si>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</si>
  <si>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</si>
  <si>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</si>
  <si>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</si>
  <si>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</si>
  <si>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</si>
  <si>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</si>
  <si>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</si>
  <si>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</si>
  <si>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</si>
  <si>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</si>
  <si>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</si>
  <si>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</si>
  <si>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</si>
  <si>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</si>
  <si>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</si>
  <si>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</si>
  <si>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</si>
  <si>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</si>
  <si>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</si>
  <si>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</si>
  <si>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</si>
  <si>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</si>
  <si>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</si>
  <si>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</si>
  <si>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</si>
  <si>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</si>
  <si>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</si>
  <si>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</si>
  <si>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</si>
  <si>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</si>
  <si>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</si>
  <si>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</si>
  <si>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</si>
  <si>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</si>
  <si>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</si>
  <si>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</si>
  <si>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</si>
  <si>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</si>
  <si>
    <t>Sacia con facilidad</t>
  </si>
  <si>
    <t>Venenoso</t>
  </si>
  <si>
    <t>Resistente al veneno</t>
  </si>
  <si>
    <t>Colores Llamativos</t>
  </si>
  <si>
    <t>Pico Pescador</t>
  </si>
  <si>
    <t>Patas palmeadas</t>
  </si>
  <si>
    <t>Pelaje grueso</t>
  </si>
  <si>
    <t>Nadador</t>
  </si>
  <si>
    <t>Necesita frio</t>
  </si>
  <si>
    <t>Necesita calor</t>
  </si>
  <si>
    <t>Alimentar a las crias</t>
  </si>
  <si>
    <t>Pico rompehuesos</t>
  </si>
  <si>
    <t>Marcar el territorio</t>
  </si>
  <si>
    <t>Rugir</t>
  </si>
  <si>
    <t>Alimentarse en rios</t>
  </si>
  <si>
    <t>JAVA</t>
  </si>
  <si>
    <t>JSON</t>
  </si>
  <si>
    <t>CosteJugador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</si>
</sst>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62"/>
  <sheetViews>
    <sheetView tabSelected="1" workbookViewId="0">
      <pane ySplit="1" topLeftCell="A2" activePane="bottomLeft" state="frozen"/>
      <selection pane="bottomLeft" activeCell="M5" sqref="M5"/>
    </sheetView>
  </sheetViews>
  <sheetFormatPr baseColWidth="10" defaultRowHeight="15" x14ac:dyDescent="0.25"/>
  <cols>
    <col min="1" max="1" width="20" customWidth="1"/>
    <col min="2" max="2" width="21.140625" customWidth="1"/>
    <col min="3" max="3" width="11.42578125" hidden="1" customWidth="1"/>
    <col min="4" max="4" width="42.7109375" hidden="1" customWidth="1"/>
    <col min="5" max="5" width="31.7109375" bestFit="1" customWidth="1"/>
    <col min="6" max="6" width="2.85546875" bestFit="1" customWidth="1"/>
    <col min="7" max="7" width="8.140625" bestFit="1" customWidth="1"/>
    <col min="8" max="8" width="12.7109375" bestFit="1" customWidth="1"/>
    <col min="9" max="9" width="8.42578125" style="2" bestFit="1" customWidth="1"/>
    <col min="10" max="10" width="11" bestFit="1" customWidth="1"/>
    <col min="11" max="11" width="9.5703125" bestFit="1" customWidth="1"/>
    <col min="12" max="12" width="7.42578125" bestFit="1" customWidth="1"/>
    <col min="13" max="13" width="8" bestFit="1" customWidth="1"/>
    <col min="14" max="14" width="9" bestFit="1" customWidth="1"/>
    <col min="15" max="15" width="5" bestFit="1" customWidth="1"/>
    <col min="16" max="16" width="8.28515625" bestFit="1" customWidth="1"/>
    <col min="17" max="17" width="8" bestFit="1" customWidth="1"/>
    <col min="18" max="18" width="12.7109375" bestFit="1" customWidth="1"/>
    <col min="19" max="19" width="13.85546875" bestFit="1" customWidth="1"/>
    <col min="20" max="20" width="10.85546875" bestFit="1" customWidth="1"/>
    <col min="21" max="21" width="6" bestFit="1" customWidth="1"/>
    <col min="22" max="22" width="9.140625" bestFit="1" customWidth="1"/>
    <col min="23" max="23" width="9.42578125" bestFit="1" customWidth="1"/>
    <col min="24" max="24" width="10.85546875" bestFit="1" customWidth="1"/>
    <col min="25" max="25" width="11" bestFit="1" customWidth="1"/>
    <col min="26" max="26" width="10" bestFit="1" customWidth="1"/>
    <col min="27" max="27" width="12" bestFit="1" customWidth="1"/>
    <col min="28" max="28" width="10.5703125" bestFit="1" customWidth="1"/>
    <col min="29" max="29" width="10.28515625" bestFit="1" customWidth="1"/>
    <col min="30" max="30" width="12.85546875" bestFit="1" customWidth="1"/>
    <col min="31" max="31" width="91.140625" bestFit="1" customWidth="1"/>
    <col min="32" max="55" width="11.42578125" customWidth="1"/>
    <col min="56" max="56" width="12.85546875" bestFit="1" customWidth="1"/>
    <col min="57" max="57" width="11.42578125" customWidth="1"/>
    <col min="58" max="58" width="6.28515625" customWidth="1"/>
    <col min="59" max="59" width="14.5703125" customWidth="1"/>
    <col min="60" max="60" width="15.7109375" customWidth="1"/>
    <col min="61" max="61" width="14.5703125" customWidth="1"/>
    <col min="62" max="62" width="10.85546875" customWidth="1"/>
    <col min="63" max="63" width="10" customWidth="1"/>
    <col min="64" max="64" width="12.140625" customWidth="1"/>
    <col min="65" max="66" width="10.85546875" customWidth="1"/>
    <col min="67" max="67" width="12" customWidth="1"/>
    <col min="68" max="68" width="10.28515625" customWidth="1"/>
    <col min="69" max="69" width="11.5703125" customWidth="1"/>
    <col min="70" max="70" width="11.7109375" customWidth="1"/>
    <col min="71" max="71" width="10.42578125" customWidth="1"/>
    <col min="72" max="72" width="15.7109375" customWidth="1"/>
    <col min="73" max="73" width="23.7109375" customWidth="1"/>
    <col min="74" max="74" width="26.5703125" customWidth="1"/>
    <col min="75" max="75" width="23.85546875" customWidth="1"/>
    <col min="76" max="76" width="20.7109375" customWidth="1"/>
    <col min="77" max="77" width="18.7109375" customWidth="1"/>
    <col min="78" max="78" width="21.42578125" customWidth="1"/>
    <col min="79" max="79" width="19.28515625" customWidth="1"/>
    <col min="80" max="80" width="20.85546875" customWidth="1"/>
    <col min="81" max="81" width="18.5703125" customWidth="1"/>
  </cols>
  <sheetData>
    <row r="1" spans="1:81" x14ac:dyDescent="0.25">
      <c r="A1" t="s">
        <v>110</v>
      </c>
      <c r="B1" t="s">
        <v>111</v>
      </c>
      <c r="E1" t="s">
        <v>34</v>
      </c>
      <c r="F1" t="s">
        <v>33</v>
      </c>
      <c r="G1" t="s">
        <v>35</v>
      </c>
      <c r="H1" t="s">
        <v>39</v>
      </c>
      <c r="I1" s="2" t="s">
        <v>36</v>
      </c>
      <c r="J1" s="2" t="s">
        <v>64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112</v>
      </c>
      <c r="AG1" t="s">
        <v>33</v>
      </c>
      <c r="AH1" t="s">
        <v>35</v>
      </c>
      <c r="AI1" t="s">
        <v>39</v>
      </c>
      <c r="AJ1" s="2" t="s">
        <v>36</v>
      </c>
      <c r="AK1" t="s">
        <v>37</v>
      </c>
      <c r="AL1" t="s">
        <v>38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112</v>
      </c>
    </row>
    <row r="2" spans="1:81" x14ac:dyDescent="0.25">
      <c r="A2" s="1" t="str">
        <f>"lista.add(new Mejora("&amp;D2&amp;C2&amp;E2&amp;C2&amp;"));"</f>
        <v>lista.add(new Mejora(1,1,0,5,13,0,0,0,0,0,0,0,0,0,0,0,0,0,0,0,0,0,0,0,"Alimentarse de cosas pequeñas"));</v>
      </c>
      <c r="B2" t="str">
        <f>BF2&amp;BG2&amp;BH2&amp;BI2&amp;BJ2&amp;BK2&amp;BL2&amp;BM2&amp;BN2&amp;BO2&amp;BP2&amp;BQ2&amp;BR2&amp;BS2&amp;BT2&amp;BU2&amp;BV2&amp;BW2&amp;BX2&amp;BY2&amp;BZ2&amp;CA2&amp;CB2&amp;CC2</f>
        <v xml:space="preserve">"Alimentarse de cosas pequeñas" : { "alimDad" : 0, "alimDadB" : 0, "alimReq" : 0, "cam" : 0, "caz" : 0, "comb" : 0, "cost" : 5, "costJ" : 0, "crecB" : 0, "def" : 0, "eBos" : 0, "eDes" : 0, "eDul" : 0, "eJun" : 0, "eLla" : 0, "eMon" : 0, "eSal" : 0, "eTun" : 0, "flag" : 13, "max" : 1, "req" : 0, "tam" : 0, "uid" : 1 } </v>
      </c>
      <c r="C2" t="s">
        <v>32</v>
      </c>
      <c r="D2" t="str">
        <f>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&amp;BB2&amp;","&amp;BC2&amp;","&amp;BD2&amp;","</f>
        <v>1,1,0,5,13,0,0,0,0,0,0,0,0,0,0,0,0,0,0,0,0,0,0,0,</v>
      </c>
      <c r="E2" s="2" t="s">
        <v>12</v>
      </c>
      <c r="F2" s="2">
        <f t="shared" ref="F2:F33" si="0">ROW()-1</f>
        <v>1</v>
      </c>
      <c r="G2" s="2">
        <v>1</v>
      </c>
      <c r="H2" s="2"/>
      <c r="I2" s="2">
        <f t="shared" ref="I2:I33" si="1">ROUNDDOWN(L2+M2*5+N2*10+O2*5+P2*5-R2*2+S2*2+SUM(V2:AC2)*3+IFERROR(ROUNDUP(U2/T2*10,0),0),0)+J2</f>
        <v>5</v>
      </c>
      <c r="J2" s="2">
        <v>5</v>
      </c>
      <c r="K2" s="2">
        <v>13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tr">
        <f t="shared" ref="AE2:AE33" si="2">E2</f>
        <v>Alimentarse de cosas pequeñas</v>
      </c>
      <c r="AG2">
        <f>IF(F2="",0,F2)</f>
        <v>1</v>
      </c>
      <c r="AH2">
        <f>IF(G2="",0,G2)</f>
        <v>1</v>
      </c>
      <c r="AI2">
        <f>IF(H2="",0,H2)</f>
        <v>0</v>
      </c>
      <c r="AJ2">
        <f>IF(I2="",0,I2)</f>
        <v>5</v>
      </c>
      <c r="AK2">
        <f>IF(K2="",0,K2)</f>
        <v>13</v>
      </c>
      <c r="AL2">
        <f>IF(L2="",0,L2)</f>
        <v>0</v>
      </c>
      <c r="AM2">
        <f>IF(M2="",0,M2&amp;"f")</f>
        <v>0</v>
      </c>
      <c r="AN2">
        <f>IF(N2="",0,N2)</f>
        <v>0</v>
      </c>
      <c r="AO2">
        <f>IF(O2="",0,O2)</f>
        <v>0</v>
      </c>
      <c r="AP2">
        <f>IF(P2="",0,P2)</f>
        <v>0</v>
      </c>
      <c r="AQ2">
        <f>IF(Q2="",0,Q2)</f>
        <v>0</v>
      </c>
      <c r="AR2">
        <f>IF(R2="",0,R2)</f>
        <v>0</v>
      </c>
      <c r="AS2">
        <f>IF(S2="",0,S2)</f>
        <v>0</v>
      </c>
      <c r="AT2">
        <f>IF(T2="",0,T2)</f>
        <v>0</v>
      </c>
      <c r="AU2">
        <f>IF(U2="",0,U2)</f>
        <v>0</v>
      </c>
      <c r="AV2">
        <f>IF(V2="",0,V2)</f>
        <v>0</v>
      </c>
      <c r="AW2">
        <f>IF(W2="",0,W2)</f>
        <v>0</v>
      </c>
      <c r="AX2">
        <f>IF(X2="",0,X2)</f>
        <v>0</v>
      </c>
      <c r="AY2">
        <f>IF(Y2="",0,Y2)</f>
        <v>0</v>
      </c>
      <c r="AZ2">
        <f>IF(Z2="",0,Z2)</f>
        <v>0</v>
      </c>
      <c r="BA2">
        <f>IF(AA2="",0,AA2)</f>
        <v>0</v>
      </c>
      <c r="BB2">
        <f>IF(AB2="",0,AB2)</f>
        <v>0</v>
      </c>
      <c r="BC2">
        <f>IF(AC2="",0,AC2)</f>
        <v>0</v>
      </c>
      <c r="BD2">
        <f>IF(AD2="",0,AD2)*10</f>
        <v>0</v>
      </c>
      <c r="BF2" t="str">
        <f t="shared" ref="BF2" si="3">C2&amp;AE2&amp;C2&amp;" : { "</f>
        <v xml:space="preserve">"Alimentarse de cosas pequeñas" : { </v>
      </c>
      <c r="BG2" t="str">
        <f t="shared" ref="BG2" si="4">$C2&amp;"alimDad"&amp;$C2&amp;" : "&amp;AS2&amp;", "</f>
        <v xml:space="preserve">"alimDad" : 0, </v>
      </c>
      <c r="BH2" t="str">
        <f t="shared" ref="BH2" si="5">$C2&amp;"alimDadB"&amp;$C2&amp;" : "&amp;AT2&amp;", "</f>
        <v xml:space="preserve">"alimDadB" : 0, </v>
      </c>
      <c r="BI2" t="str">
        <f t="shared" ref="BI2" si="6">$C2&amp;"alimReq"&amp;$C2&amp;" : "&amp;AR2&amp;", "</f>
        <v xml:space="preserve">"alimReq" : 0, </v>
      </c>
      <c r="BJ2" t="str">
        <f t="shared" ref="BJ2" si="7">$C2&amp;"cam"&amp;$C2&amp;" : "&amp;AM2&amp;", "</f>
        <v xml:space="preserve">"cam" : 0, </v>
      </c>
      <c r="BK2" t="str">
        <f t="shared" ref="BK2" si="8">$C2&amp;"caz"&amp;$C2&amp;" : "&amp;AO2&amp;", "</f>
        <v xml:space="preserve">"caz" : 0, </v>
      </c>
      <c r="BL2" t="str">
        <f t="shared" ref="BL2" si="9">$C2&amp;"comb"&amp;$C2&amp;" : "&amp;AN2&amp;", "</f>
        <v xml:space="preserve">"comb" : 0, </v>
      </c>
      <c r="BM2" t="str">
        <f t="shared" ref="BM2:BN2" si="10">$C2&amp;"cost"&amp;$C2&amp;" : "&amp;AJ2&amp;", "</f>
        <v xml:space="preserve">"cost" : 5, </v>
      </c>
      <c r="BN2" t="str">
        <f>$C2&amp;"costJ"&amp;$C2&amp;" : "&amp;BD2&amp;", "</f>
        <v xml:space="preserve">"costJ" : 0, </v>
      </c>
      <c r="BO2" t="str">
        <f t="shared" ref="BO2" si="11">$C2&amp;"crecB"&amp;$C2&amp;" : "&amp;AU2&amp;", "</f>
        <v xml:space="preserve">"crecB" : 0, </v>
      </c>
      <c r="BP2" t="str">
        <f t="shared" ref="BP2" si="12">$C2&amp;"def"&amp;$C2&amp;" : "&amp;AP2&amp;", "</f>
        <v xml:space="preserve">"def" : 0, </v>
      </c>
      <c r="BQ2" t="str">
        <f t="shared" ref="BQ2" si="13">$C2&amp;"eBos"&amp;$C2&amp;" : "&amp;AY2&amp;", "</f>
        <v xml:space="preserve">"eBos" : 0, </v>
      </c>
      <c r="BR2" t="str">
        <f t="shared" ref="BR2" si="14">$C2&amp;"eDes"&amp;$C2&amp;" : "&amp;BA2&amp;", "</f>
        <v xml:space="preserve">"eDes" : 0, </v>
      </c>
      <c r="BS2" t="str">
        <f t="shared" ref="BS2" si="15">$C2&amp;"eDul"&amp;$C2&amp;" : "&amp;AW2&amp;", "</f>
        <v xml:space="preserve">"eDul" : 0, </v>
      </c>
      <c r="BT2" t="str">
        <f t="shared" ref="BT2" si="16">$C2&amp;"eJun"&amp;$C2&amp;" : "&amp;AZ2&amp;", "</f>
        <v xml:space="preserve">"eJun" : 0, </v>
      </c>
      <c r="BU2" t="str">
        <f t="shared" ref="BU2" si="17">$C2&amp;"eLla"&amp;$C2&amp;" : "&amp;AX2&amp;", "</f>
        <v xml:space="preserve">"eLla" : 0, </v>
      </c>
      <c r="BV2" t="str">
        <f t="shared" ref="BV2" si="18">$C2&amp;"eMon"&amp;$C2&amp;" : "&amp;BC2&amp;", "</f>
        <v xml:space="preserve">"eMon" : 0, </v>
      </c>
      <c r="BW2" t="str">
        <f t="shared" ref="BW2" si="19">$C2&amp;"eSal"&amp;$C2&amp;" : "&amp;AV2&amp;", "</f>
        <v xml:space="preserve">"eSal" : 0, </v>
      </c>
      <c r="BX2" t="str">
        <f t="shared" ref="BX2" si="20">$C2&amp;"eTun"&amp;$C2&amp;" : "&amp;BB2&amp;", "</f>
        <v xml:space="preserve">"eTun" : 0, </v>
      </c>
      <c r="BY2" t="str">
        <f t="shared" ref="BY2" si="21">$C2&amp;"flag"&amp;$C2&amp;" : "&amp;AK2&amp;", "</f>
        <v xml:space="preserve">"flag" : 13, </v>
      </c>
      <c r="BZ2" t="str">
        <f t="shared" ref="BZ2" si="22">$C2&amp;"max"&amp;$C2&amp;" : "&amp;AH2&amp;", "</f>
        <v xml:space="preserve">"max" : 1, </v>
      </c>
      <c r="CA2" t="str">
        <f t="shared" ref="CA2" si="23">$C2&amp;"req"&amp;$C2&amp;" : "&amp;AI2&amp;", "</f>
        <v xml:space="preserve">"req" : 0, </v>
      </c>
      <c r="CB2" t="str">
        <f t="shared" ref="CB2" si="24">$C2&amp;"tam"&amp;$C2&amp;" : "&amp;AQ2&amp;", "</f>
        <v xml:space="preserve">"tam" : 0, </v>
      </c>
      <c r="CC2" t="str">
        <f t="shared" ref="CC2" si="25">$C2&amp;"uid"&amp;$C2&amp;" : "&amp;AG2&amp;" } "</f>
        <v xml:space="preserve">"uid" : 1 } </v>
      </c>
    </row>
    <row r="3" spans="1:81" x14ac:dyDescent="0.25">
      <c r="A3" s="1" t="str">
        <f>"lista.add(new Mejora("&amp;D3&amp;C3&amp;E3&amp;C3&amp;"));"</f>
        <v>lista.add(new Mejora(2,1,0,0,2,0,0,0,0,0,0,0,0,0,0,0,0,0,0,0,0,0,0,0,"Animal"));</v>
      </c>
      <c r="B3" t="str">
        <f t="shared" ref="B2:B65" si="26">BF3&amp;BG3&amp;BH3&amp;BI3&amp;BJ3&amp;BK3&amp;BL3&amp;BM3&amp;BO3&amp;BP3&amp;BQ3&amp;BR3&amp;BS3&amp;BT3&amp;BU3&amp;BV3&amp;BW3&amp;BX3&amp;BY3&amp;BZ3&amp;CA3&amp;CB3&amp;CC3</f>
        <v xml:space="preserve">"Animal" : { "alimDad" : 0, "alimDadB" : 0, "alimReq" : 0, "cam" : 0, "caz" : 0, "comb" : 0, "cost" : 0, "crecB" : 0, "def" : 0, "eBos" : 0, "eDes" : 0, "eDul" : 0, "eJun" : 0, "eLla" : 0, "eMon" : 0, "eSal" : 0, "eTun" : 0, "flag" : 2, "max" : 1, "req" : 0, "tam" : 0, "uid" : 2 } </v>
      </c>
      <c r="C3" t="s">
        <v>32</v>
      </c>
      <c r="D3" t="str">
        <f t="shared" ref="D3:D66" si="27">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&amp;","&amp;BC3&amp;","&amp;BD3&amp;","</f>
        <v>2,1,0,0,2,0,0,0,0,0,0,0,0,0,0,0,0,0,0,0,0,0,0,0,</v>
      </c>
      <c r="E3" s="2" t="s">
        <v>5</v>
      </c>
      <c r="F3" s="2">
        <f t="shared" si="0"/>
        <v>2</v>
      </c>
      <c r="G3" s="2">
        <v>1</v>
      </c>
      <c r="H3" s="2"/>
      <c r="I3" s="2">
        <f t="shared" si="1"/>
        <v>0</v>
      </c>
      <c r="J3" s="2"/>
      <c r="K3" s="2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tr">
        <f t="shared" si="2"/>
        <v>Animal</v>
      </c>
      <c r="AG3">
        <f t="shared" ref="AG3:AG72" si="28">IF(F3="",0,F3)</f>
        <v>2</v>
      </c>
      <c r="AH3">
        <f t="shared" ref="AH3:AH66" si="29">IF(G3="",0,G3)</f>
        <v>1</v>
      </c>
      <c r="AI3">
        <f t="shared" ref="AI3:AI66" si="30">IF(H3="",0,H3)</f>
        <v>0</v>
      </c>
      <c r="AJ3">
        <f t="shared" ref="AJ3:AJ66" si="31">IF(I3="",0,I3)</f>
        <v>0</v>
      </c>
      <c r="AK3">
        <f t="shared" ref="AK3:AK66" si="32">IF(K3="",0,K3)</f>
        <v>2</v>
      </c>
      <c r="AL3">
        <f t="shared" ref="AL3:AL66" si="33">IF(L3="",0,L3)</f>
        <v>0</v>
      </c>
      <c r="AM3">
        <f t="shared" ref="AM3:AM66" si="34">IF(M3="",0,M3&amp;"f")</f>
        <v>0</v>
      </c>
      <c r="AN3">
        <f t="shared" ref="AN3:AN66" si="35">IF(N3="",0,N3)</f>
        <v>0</v>
      </c>
      <c r="AO3">
        <f t="shared" ref="AO3:AO66" si="36">IF(O3="",0,O3)</f>
        <v>0</v>
      </c>
      <c r="AP3">
        <f t="shared" ref="AP3:AP66" si="37">IF(P3="",0,P3)</f>
        <v>0</v>
      </c>
      <c r="AQ3">
        <f t="shared" ref="AQ3:AQ66" si="38">IF(Q3="",0,Q3)</f>
        <v>0</v>
      </c>
      <c r="AR3">
        <f t="shared" ref="AR3:AR66" si="39">IF(R3="",0,R3)</f>
        <v>0</v>
      </c>
      <c r="AS3">
        <f t="shared" ref="AS3:AS66" si="40">IF(S3="",0,S3)</f>
        <v>0</v>
      </c>
      <c r="AT3">
        <f t="shared" ref="AT3:AT66" si="41">IF(T3="",0,T3)</f>
        <v>0</v>
      </c>
      <c r="AU3">
        <f t="shared" ref="AU3:AU66" si="42">IF(U3="",0,U3)</f>
        <v>0</v>
      </c>
      <c r="AV3">
        <f t="shared" ref="AV3:AV66" si="43">IF(V3="",0,V3)</f>
        <v>0</v>
      </c>
      <c r="AW3">
        <f t="shared" ref="AW3:AW66" si="44">IF(W3="",0,W3)</f>
        <v>0</v>
      </c>
      <c r="AX3">
        <f t="shared" ref="AX3:AX66" si="45">IF(X3="",0,X3)</f>
        <v>0</v>
      </c>
      <c r="AY3">
        <f t="shared" ref="AY3:AY66" si="46">IF(Y3="",0,Y3)</f>
        <v>0</v>
      </c>
      <c r="AZ3">
        <f t="shared" ref="AZ3:AZ66" si="47">IF(Z3="",0,Z3)</f>
        <v>0</v>
      </c>
      <c r="BA3">
        <f t="shared" ref="BA3:BA66" si="48">IF(AA3="",0,AA3)</f>
        <v>0</v>
      </c>
      <c r="BB3">
        <f t="shared" ref="BB3:BB66" si="49">IF(AB3="",0,AB3)</f>
        <v>0</v>
      </c>
      <c r="BC3">
        <f t="shared" ref="BC3:BC66" si="50">IF(AC3="",0,AC3)</f>
        <v>0</v>
      </c>
      <c r="BD3">
        <f t="shared" ref="BD3:BD66" si="51">IF(AD3="",0,AD3)*10</f>
        <v>0</v>
      </c>
      <c r="BF3" t="str">
        <f t="shared" ref="BF3:BF66" si="52">C3&amp;AE3&amp;C3&amp;" : { "</f>
        <v xml:space="preserve">"Animal" : { </v>
      </c>
      <c r="BG3" t="str">
        <f t="shared" ref="BG3:BG66" si="53">$C3&amp;"alimDad"&amp;$C3&amp;" : "&amp;AS3&amp;", "</f>
        <v xml:space="preserve">"alimDad" : 0, </v>
      </c>
      <c r="BH3" t="str">
        <f t="shared" ref="BH3:BH66" si="54">$C3&amp;"alimDadB"&amp;$C3&amp;" : "&amp;AT3&amp;", "</f>
        <v xml:space="preserve">"alimDadB" : 0, </v>
      </c>
      <c r="BI3" t="str">
        <f t="shared" ref="BI3:BI66" si="55">$C3&amp;"alimReq"&amp;$C3&amp;" : "&amp;AR3&amp;", "</f>
        <v xml:space="preserve">"alimReq" : 0, </v>
      </c>
      <c r="BJ3" t="str">
        <f t="shared" ref="BJ3:BJ66" si="56">$C3&amp;"cam"&amp;$C3&amp;" : "&amp;AM3&amp;", "</f>
        <v xml:space="preserve">"cam" : 0, </v>
      </c>
      <c r="BK3" t="str">
        <f t="shared" ref="BK3:BK66" si="57">$C3&amp;"caz"&amp;$C3&amp;" : "&amp;AO3&amp;", "</f>
        <v xml:space="preserve">"caz" : 0, </v>
      </c>
      <c r="BL3" t="str">
        <f t="shared" ref="BL3:BL66" si="58">$C3&amp;"comb"&amp;$C3&amp;" : "&amp;AN3&amp;", "</f>
        <v xml:space="preserve">"comb" : 0, </v>
      </c>
      <c r="BM3" t="str">
        <f t="shared" ref="BM3:BM66" si="59">$C3&amp;"cost"&amp;$C3&amp;" : "&amp;AJ3&amp;", "</f>
        <v xml:space="preserve">"cost" : 0, </v>
      </c>
      <c r="BN3" t="str">
        <f t="shared" ref="BN3:BN66" si="60">$C3&amp;"costJ"&amp;$C3&amp;" : "&amp;BD3&amp;", "</f>
        <v xml:space="preserve">"costJ" : 0, </v>
      </c>
      <c r="BO3" t="str">
        <f t="shared" ref="BO3:BO66" si="61">$C3&amp;"crecB"&amp;$C3&amp;" : "&amp;AU3&amp;", "</f>
        <v xml:space="preserve">"crecB" : 0, </v>
      </c>
      <c r="BP3" t="str">
        <f t="shared" ref="BP3:BP66" si="62">$C3&amp;"def"&amp;$C3&amp;" : "&amp;AP3&amp;", "</f>
        <v xml:space="preserve">"def" : 0, </v>
      </c>
      <c r="BQ3" t="str">
        <f t="shared" ref="BQ3:BQ66" si="63">$C3&amp;"eBos"&amp;$C3&amp;" : "&amp;AY3&amp;", "</f>
        <v xml:space="preserve">"eBos" : 0, </v>
      </c>
      <c r="BR3" t="str">
        <f t="shared" ref="BR3:BR66" si="64">$C3&amp;"eDes"&amp;$C3&amp;" : "&amp;BA3&amp;", "</f>
        <v xml:space="preserve">"eDes" : 0, </v>
      </c>
      <c r="BS3" t="str">
        <f t="shared" ref="BS3:BS66" si="65">$C3&amp;"eDul"&amp;$C3&amp;" : "&amp;AW3&amp;", "</f>
        <v xml:space="preserve">"eDul" : 0, </v>
      </c>
      <c r="BT3" t="str">
        <f t="shared" ref="BT3:BT66" si="66">$C3&amp;"eJun"&amp;$C3&amp;" : "&amp;AZ3&amp;", "</f>
        <v xml:space="preserve">"eJun" : 0, </v>
      </c>
      <c r="BU3" t="str">
        <f t="shared" ref="BU3:BU66" si="67">$C3&amp;"eLla"&amp;$C3&amp;" : "&amp;AX3&amp;", "</f>
        <v xml:space="preserve">"eLla" : 0, </v>
      </c>
      <c r="BV3" t="str">
        <f t="shared" ref="BV3:BV66" si="68">$C3&amp;"eMon"&amp;$C3&amp;" : "&amp;BC3&amp;", "</f>
        <v xml:space="preserve">"eMon" : 0, </v>
      </c>
      <c r="BW3" t="str">
        <f t="shared" ref="BW3:BW66" si="69">$C3&amp;"eSal"&amp;$C3&amp;" : "&amp;AV3&amp;", "</f>
        <v xml:space="preserve">"eSal" : 0, </v>
      </c>
      <c r="BX3" t="str">
        <f t="shared" ref="BX3:BX66" si="70">$C3&amp;"eTun"&amp;$C3&amp;" : "&amp;BB3&amp;", "</f>
        <v xml:space="preserve">"eTun" : 0, </v>
      </c>
      <c r="BY3" t="str">
        <f t="shared" ref="BY3:BY66" si="71">$C3&amp;"flag"&amp;$C3&amp;" : "&amp;AK3&amp;", "</f>
        <v xml:space="preserve">"flag" : 2, </v>
      </c>
      <c r="BZ3" t="str">
        <f t="shared" ref="BZ3:BZ66" si="72">$C3&amp;"max"&amp;$C3&amp;" : "&amp;AH3&amp;", "</f>
        <v xml:space="preserve">"max" : 1, </v>
      </c>
      <c r="CA3" t="str">
        <f t="shared" ref="CA3:CA66" si="73">$C3&amp;"req"&amp;$C3&amp;" : "&amp;AI3&amp;", "</f>
        <v xml:space="preserve">"req" : 0, </v>
      </c>
      <c r="CB3" t="str">
        <f t="shared" ref="CB3:CB66" si="74">$C3&amp;"tam"&amp;$C3&amp;" : "&amp;AQ3&amp;", "</f>
        <v xml:space="preserve">"tam" : 0, </v>
      </c>
      <c r="CC3" t="str">
        <f t="shared" ref="CC3:CC66" si="75">$C3&amp;"uid"&amp;$C3&amp;" : "&amp;AG3&amp;" } "</f>
        <v xml:space="preserve">"uid" : 2 } </v>
      </c>
    </row>
    <row r="4" spans="1:81" x14ac:dyDescent="0.25">
      <c r="A4" s="1" t="str">
        <f>"lista.add(new Mejora("&amp;D4&amp;C4&amp;E4&amp;C4&amp;"));"</f>
        <v>lista.add(new Mejora(3,3,0,-2,0,0,0,0,0,0,0,0,-1,0,0,0,0,0,0,0,0,0,0,0,"Bastante delgado"));</v>
      </c>
      <c r="B4" t="str">
        <f t="shared" si="26"/>
        <v xml:space="preserve">"Bastante delgado" : { "alimDad" : -1, "alimDadB" : 0, "alimReq" : 0, "cam" : 0, "caz" : 0, "comb" : 0, "cost" : -2, "crecB" : 0, "def" : 0, "eBos" : 0, "eDes" : 0, "eDul" : 0, "eJun" : 0, "eLla" : 0, "eMon" : 0, "eSal" : 0, "eTun" : 0, "flag" : 0, "max" : 3, "req" : 0, "tam" : 0, "uid" : 3 } </v>
      </c>
      <c r="C4" t="s">
        <v>32</v>
      </c>
      <c r="D4" t="str">
        <f t="shared" si="27"/>
        <v>3,3,0,-2,0,0,0,0,0,0,0,0,-1,0,0,0,0,0,0,0,0,0,0,0,</v>
      </c>
      <c r="E4" s="2" t="s">
        <v>28</v>
      </c>
      <c r="F4" s="2">
        <f t="shared" si="0"/>
        <v>3</v>
      </c>
      <c r="G4" s="2">
        <v>3</v>
      </c>
      <c r="H4" s="2"/>
      <c r="I4" s="2">
        <f t="shared" si="1"/>
        <v>-2</v>
      </c>
      <c r="J4" s="2"/>
      <c r="K4" s="2"/>
      <c r="L4" s="2"/>
      <c r="M4" s="2"/>
      <c r="N4" s="2"/>
      <c r="O4" s="2"/>
      <c r="P4" s="2"/>
      <c r="Q4" s="2"/>
      <c r="R4" s="2"/>
      <c r="S4" s="2">
        <v>-1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str">
        <f t="shared" si="2"/>
        <v>Bastante delgado</v>
      </c>
      <c r="AG4">
        <f t="shared" si="28"/>
        <v>3</v>
      </c>
      <c r="AH4">
        <f t="shared" si="29"/>
        <v>3</v>
      </c>
      <c r="AI4">
        <f t="shared" si="30"/>
        <v>0</v>
      </c>
      <c r="AJ4">
        <f t="shared" si="31"/>
        <v>-2</v>
      </c>
      <c r="AK4">
        <f t="shared" si="32"/>
        <v>0</v>
      </c>
      <c r="AL4">
        <f t="shared" si="33"/>
        <v>0</v>
      </c>
      <c r="AM4">
        <f t="shared" si="34"/>
        <v>0</v>
      </c>
      <c r="AN4">
        <f t="shared" si="35"/>
        <v>0</v>
      </c>
      <c r="AO4">
        <f t="shared" si="36"/>
        <v>0</v>
      </c>
      <c r="AP4">
        <f t="shared" si="37"/>
        <v>0</v>
      </c>
      <c r="AQ4">
        <f t="shared" si="38"/>
        <v>0</v>
      </c>
      <c r="AR4">
        <f t="shared" si="39"/>
        <v>0</v>
      </c>
      <c r="AS4">
        <f t="shared" si="40"/>
        <v>-1</v>
      </c>
      <c r="AT4">
        <f t="shared" si="41"/>
        <v>0</v>
      </c>
      <c r="AU4">
        <f t="shared" si="42"/>
        <v>0</v>
      </c>
      <c r="AV4">
        <f t="shared" si="43"/>
        <v>0</v>
      </c>
      <c r="AW4">
        <f t="shared" si="44"/>
        <v>0</v>
      </c>
      <c r="AX4">
        <f t="shared" si="45"/>
        <v>0</v>
      </c>
      <c r="AY4">
        <f t="shared" si="46"/>
        <v>0</v>
      </c>
      <c r="AZ4">
        <f t="shared" si="47"/>
        <v>0</v>
      </c>
      <c r="BA4">
        <f t="shared" si="48"/>
        <v>0</v>
      </c>
      <c r="BB4">
        <f t="shared" si="49"/>
        <v>0</v>
      </c>
      <c r="BC4">
        <f t="shared" si="50"/>
        <v>0</v>
      </c>
      <c r="BD4">
        <f t="shared" si="51"/>
        <v>0</v>
      </c>
      <c r="BF4" t="str">
        <f t="shared" si="52"/>
        <v xml:space="preserve">"Bastante delgado" : { </v>
      </c>
      <c r="BG4" t="str">
        <f t="shared" si="53"/>
        <v xml:space="preserve">"alimDad" : -1, </v>
      </c>
      <c r="BH4" t="str">
        <f t="shared" si="54"/>
        <v xml:space="preserve">"alimDadB" : 0, </v>
      </c>
      <c r="BI4" t="str">
        <f t="shared" si="55"/>
        <v xml:space="preserve">"alimReq" : 0, </v>
      </c>
      <c r="BJ4" t="str">
        <f t="shared" si="56"/>
        <v xml:space="preserve">"cam" : 0, </v>
      </c>
      <c r="BK4" t="str">
        <f t="shared" si="57"/>
        <v xml:space="preserve">"caz" : 0, </v>
      </c>
      <c r="BL4" t="str">
        <f t="shared" si="58"/>
        <v xml:space="preserve">"comb" : 0, </v>
      </c>
      <c r="BM4" t="str">
        <f t="shared" si="59"/>
        <v xml:space="preserve">"cost" : -2, </v>
      </c>
      <c r="BN4" t="str">
        <f t="shared" si="60"/>
        <v xml:space="preserve">"costJ" : 0, </v>
      </c>
      <c r="BO4" t="str">
        <f t="shared" si="61"/>
        <v xml:space="preserve">"crecB" : 0, </v>
      </c>
      <c r="BP4" t="str">
        <f t="shared" si="62"/>
        <v xml:space="preserve">"def" : 0, </v>
      </c>
      <c r="BQ4" t="str">
        <f t="shared" si="63"/>
        <v xml:space="preserve">"eBos" : 0, </v>
      </c>
      <c r="BR4" t="str">
        <f t="shared" si="64"/>
        <v xml:space="preserve">"eDes" : 0, </v>
      </c>
      <c r="BS4" t="str">
        <f t="shared" si="65"/>
        <v xml:space="preserve">"eDul" : 0, </v>
      </c>
      <c r="BT4" t="str">
        <f t="shared" si="66"/>
        <v xml:space="preserve">"eJun" : 0, </v>
      </c>
      <c r="BU4" t="str">
        <f t="shared" si="67"/>
        <v xml:space="preserve">"eLla" : 0, </v>
      </c>
      <c r="BV4" t="str">
        <f t="shared" si="68"/>
        <v xml:space="preserve">"eMon" : 0, </v>
      </c>
      <c r="BW4" t="str">
        <f t="shared" si="69"/>
        <v xml:space="preserve">"eSal" : 0, </v>
      </c>
      <c r="BX4" t="str">
        <f t="shared" si="70"/>
        <v xml:space="preserve">"eTun" : 0, </v>
      </c>
      <c r="BY4" t="str">
        <f t="shared" si="71"/>
        <v xml:space="preserve">"flag" : 0, </v>
      </c>
      <c r="BZ4" t="str">
        <f t="shared" si="72"/>
        <v xml:space="preserve">"max" : 3, </v>
      </c>
      <c r="CA4" t="str">
        <f t="shared" si="73"/>
        <v xml:space="preserve">"req" : 0, </v>
      </c>
      <c r="CB4" t="str">
        <f t="shared" si="74"/>
        <v xml:space="preserve">"tam" : 0, </v>
      </c>
      <c r="CC4" t="str">
        <f t="shared" si="75"/>
        <v xml:space="preserve">"uid" : 3 } </v>
      </c>
    </row>
    <row r="5" spans="1:81" x14ac:dyDescent="0.25">
      <c r="A5" s="1" t="str">
        <f>"lista.add(new Mejora("&amp;D5&amp;C5&amp;E5&amp;C5&amp;"));"</f>
        <v>lista.add(new Mejora(4,1,0,13,0,0,0,1,0,0,0,0,0,0,0,0,0,1,0,0,0,0,0,0,"Bipedo"));</v>
      </c>
      <c r="B5" t="str">
        <f t="shared" si="26"/>
        <v xml:space="preserve">"Bipedo" : { "alimDad" : 0, "alimDadB" : 0, "alimReq" : 0, "cam" : 0, "caz" : 0, "comb" : 1, "cost" : 13, "crecB" : 0, "def" : 0, "eBos" : 0, "eDes" : 0, "eDul" : 0, "eJun" : 0, "eLla" : 1, "eMon" : 0, "eSal" : 0, "eTun" : 0, "flag" : 0, "max" : 1, "req" : 0, "tam" : 0, "uid" : 4 } </v>
      </c>
      <c r="C5" t="s">
        <v>32</v>
      </c>
      <c r="D5" t="str">
        <f t="shared" si="27"/>
        <v>4,1,0,13,0,0,0,1,0,0,0,0,0,0,0,0,0,1,0,0,0,0,0,0,</v>
      </c>
      <c r="E5" s="2" t="s">
        <v>19</v>
      </c>
      <c r="F5" s="2">
        <f t="shared" si="0"/>
        <v>4</v>
      </c>
      <c r="G5" s="2">
        <v>1</v>
      </c>
      <c r="H5" s="2"/>
      <c r="I5" s="2">
        <f t="shared" si="1"/>
        <v>13</v>
      </c>
      <c r="J5" s="2"/>
      <c r="K5" s="2"/>
      <c r="L5" s="2"/>
      <c r="M5" s="2"/>
      <c r="N5" s="2">
        <v>1</v>
      </c>
      <c r="O5" s="2"/>
      <c r="P5" s="2"/>
      <c r="Q5" s="2"/>
      <c r="R5" s="2"/>
      <c r="S5" s="2"/>
      <c r="T5" s="2"/>
      <c r="U5" s="2"/>
      <c r="V5" s="2"/>
      <c r="W5" s="2"/>
      <c r="X5" s="2">
        <v>1</v>
      </c>
      <c r="Y5" s="2"/>
      <c r="Z5" s="2"/>
      <c r="AA5" s="2"/>
      <c r="AB5" s="2"/>
      <c r="AC5" s="2"/>
      <c r="AD5" s="2"/>
      <c r="AE5" s="2" t="str">
        <f t="shared" si="2"/>
        <v>Bipedo</v>
      </c>
      <c r="AG5">
        <f t="shared" si="28"/>
        <v>4</v>
      </c>
      <c r="AH5">
        <f t="shared" si="29"/>
        <v>1</v>
      </c>
      <c r="AI5">
        <f t="shared" si="30"/>
        <v>0</v>
      </c>
      <c r="AJ5">
        <f t="shared" si="31"/>
        <v>13</v>
      </c>
      <c r="AK5">
        <f t="shared" si="32"/>
        <v>0</v>
      </c>
      <c r="AL5">
        <f t="shared" si="33"/>
        <v>0</v>
      </c>
      <c r="AM5">
        <f t="shared" si="34"/>
        <v>0</v>
      </c>
      <c r="AN5">
        <f t="shared" si="35"/>
        <v>1</v>
      </c>
      <c r="AO5">
        <f t="shared" si="36"/>
        <v>0</v>
      </c>
      <c r="AP5">
        <f t="shared" si="37"/>
        <v>0</v>
      </c>
      <c r="AQ5">
        <f t="shared" si="38"/>
        <v>0</v>
      </c>
      <c r="AR5">
        <f t="shared" si="39"/>
        <v>0</v>
      </c>
      <c r="AS5">
        <f t="shared" si="40"/>
        <v>0</v>
      </c>
      <c r="AT5">
        <f t="shared" si="41"/>
        <v>0</v>
      </c>
      <c r="AU5">
        <f t="shared" si="42"/>
        <v>0</v>
      </c>
      <c r="AV5">
        <f t="shared" si="43"/>
        <v>0</v>
      </c>
      <c r="AW5">
        <f t="shared" si="44"/>
        <v>0</v>
      </c>
      <c r="AX5">
        <f t="shared" si="45"/>
        <v>1</v>
      </c>
      <c r="AY5">
        <f t="shared" si="46"/>
        <v>0</v>
      </c>
      <c r="AZ5">
        <f t="shared" si="47"/>
        <v>0</v>
      </c>
      <c r="BA5">
        <f t="shared" si="48"/>
        <v>0</v>
      </c>
      <c r="BB5">
        <f t="shared" si="49"/>
        <v>0</v>
      </c>
      <c r="BC5">
        <f t="shared" si="50"/>
        <v>0</v>
      </c>
      <c r="BD5">
        <f t="shared" si="51"/>
        <v>0</v>
      </c>
      <c r="BF5" t="str">
        <f t="shared" si="52"/>
        <v xml:space="preserve">"Bipedo" : { </v>
      </c>
      <c r="BG5" t="str">
        <f t="shared" si="53"/>
        <v xml:space="preserve">"alimDad" : 0, </v>
      </c>
      <c r="BH5" t="str">
        <f t="shared" si="54"/>
        <v xml:space="preserve">"alimDadB" : 0, </v>
      </c>
      <c r="BI5" t="str">
        <f t="shared" si="55"/>
        <v xml:space="preserve">"alimReq" : 0, </v>
      </c>
      <c r="BJ5" t="str">
        <f t="shared" si="56"/>
        <v xml:space="preserve">"cam" : 0, </v>
      </c>
      <c r="BK5" t="str">
        <f t="shared" si="57"/>
        <v xml:space="preserve">"caz" : 0, </v>
      </c>
      <c r="BL5" t="str">
        <f t="shared" si="58"/>
        <v xml:space="preserve">"comb" : 1, </v>
      </c>
      <c r="BM5" t="str">
        <f t="shared" si="59"/>
        <v xml:space="preserve">"cost" : 13, </v>
      </c>
      <c r="BN5" t="str">
        <f t="shared" si="60"/>
        <v xml:space="preserve">"costJ" : 0, </v>
      </c>
      <c r="BO5" t="str">
        <f t="shared" si="61"/>
        <v xml:space="preserve">"crecB" : 0, </v>
      </c>
      <c r="BP5" t="str">
        <f t="shared" si="62"/>
        <v xml:space="preserve">"def" : 0, </v>
      </c>
      <c r="BQ5" t="str">
        <f t="shared" si="63"/>
        <v xml:space="preserve">"eBos" : 0, </v>
      </c>
      <c r="BR5" t="str">
        <f t="shared" si="64"/>
        <v xml:space="preserve">"eDes" : 0, </v>
      </c>
      <c r="BS5" t="str">
        <f t="shared" si="65"/>
        <v xml:space="preserve">"eDul" : 0, </v>
      </c>
      <c r="BT5" t="str">
        <f t="shared" si="66"/>
        <v xml:space="preserve">"eJun" : 0, </v>
      </c>
      <c r="BU5" t="str">
        <f t="shared" si="67"/>
        <v xml:space="preserve">"eLla" : 1, </v>
      </c>
      <c r="BV5" t="str">
        <f t="shared" si="68"/>
        <v xml:space="preserve">"eMon" : 0, </v>
      </c>
      <c r="BW5" t="str">
        <f t="shared" si="69"/>
        <v xml:space="preserve">"eSal" : 0, </v>
      </c>
      <c r="BX5" t="str">
        <f t="shared" si="70"/>
        <v xml:space="preserve">"eTun" : 0, </v>
      </c>
      <c r="BY5" t="str">
        <f t="shared" si="71"/>
        <v xml:space="preserve">"flag" : 0, </v>
      </c>
      <c r="BZ5" t="str">
        <f t="shared" si="72"/>
        <v xml:space="preserve">"max" : 1, </v>
      </c>
      <c r="CA5" t="str">
        <f t="shared" si="73"/>
        <v xml:space="preserve">"req" : 0, </v>
      </c>
      <c r="CB5" t="str">
        <f t="shared" si="74"/>
        <v xml:space="preserve">"tam" : 0, </v>
      </c>
      <c r="CC5" t="str">
        <f t="shared" si="75"/>
        <v xml:space="preserve">"uid" : 4 } </v>
      </c>
    </row>
    <row r="6" spans="1:81" x14ac:dyDescent="0.25">
      <c r="A6" s="1" t="str">
        <f>"lista.add(new Mejora("&amp;D6&amp;C6&amp;E6&amp;C6&amp;"));"</f>
        <v>lista.add(new Mejora(5,3,5,10,0,0,2f,0,0,0,0,0,0,0,0,0,0,0,0,0,0,0,0,0,"Camadas grandes"));</v>
      </c>
      <c r="B6" t="str">
        <f t="shared" si="26"/>
        <v xml:space="preserve">"Camadas grandes" : { "alimDad" : 0, "alimDadB" : 0, "alimReq" : 0, "cam" : 2f, "caz" : 0, "comb" : 0, "cost" : 10, "crecB" : 0, "def" : 0, "eBos" : 0, "eDes" : 0, "eDul" : 0, "eJun" : 0, "eLla" : 0, "eMon" : 0, "eSal" : 0, "eTun" : 0, "flag" : 0, "max" : 3, "req" : 5, "tam" : 0, "uid" : 5 } </v>
      </c>
      <c r="C6" t="s">
        <v>32</v>
      </c>
      <c r="D6" t="str">
        <f t="shared" si="27"/>
        <v>5,3,5,10,0,0,2f,0,0,0,0,0,0,0,0,0,0,0,0,0,0,0,0,0,</v>
      </c>
      <c r="E6" s="2" t="s">
        <v>24</v>
      </c>
      <c r="F6" s="2">
        <f t="shared" si="0"/>
        <v>5</v>
      </c>
      <c r="G6" s="2">
        <v>3</v>
      </c>
      <c r="H6" s="2">
        <v>5</v>
      </c>
      <c r="I6" s="2">
        <f t="shared" si="1"/>
        <v>10</v>
      </c>
      <c r="J6" s="2"/>
      <c r="K6" s="2"/>
      <c r="L6" s="2"/>
      <c r="M6" s="2">
        <v>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 t="str">
        <f t="shared" si="2"/>
        <v>Camadas grandes</v>
      </c>
      <c r="AG6">
        <f t="shared" si="28"/>
        <v>5</v>
      </c>
      <c r="AH6">
        <f t="shared" si="29"/>
        <v>3</v>
      </c>
      <c r="AI6">
        <f t="shared" si="30"/>
        <v>5</v>
      </c>
      <c r="AJ6">
        <f t="shared" si="31"/>
        <v>10</v>
      </c>
      <c r="AK6">
        <f t="shared" si="32"/>
        <v>0</v>
      </c>
      <c r="AL6">
        <f t="shared" si="33"/>
        <v>0</v>
      </c>
      <c r="AM6" t="str">
        <f t="shared" si="34"/>
        <v>2f</v>
      </c>
      <c r="AN6">
        <f t="shared" si="35"/>
        <v>0</v>
      </c>
      <c r="AO6">
        <f t="shared" si="36"/>
        <v>0</v>
      </c>
      <c r="AP6">
        <f t="shared" si="37"/>
        <v>0</v>
      </c>
      <c r="AQ6">
        <f t="shared" si="38"/>
        <v>0</v>
      </c>
      <c r="AR6">
        <f t="shared" si="39"/>
        <v>0</v>
      </c>
      <c r="AS6">
        <f t="shared" si="40"/>
        <v>0</v>
      </c>
      <c r="AT6">
        <f t="shared" si="41"/>
        <v>0</v>
      </c>
      <c r="AU6">
        <f t="shared" si="42"/>
        <v>0</v>
      </c>
      <c r="AV6">
        <f t="shared" si="43"/>
        <v>0</v>
      </c>
      <c r="AW6">
        <f t="shared" si="44"/>
        <v>0</v>
      </c>
      <c r="AX6">
        <f t="shared" si="45"/>
        <v>0</v>
      </c>
      <c r="AY6">
        <f t="shared" si="46"/>
        <v>0</v>
      </c>
      <c r="AZ6">
        <f t="shared" si="47"/>
        <v>0</v>
      </c>
      <c r="BA6">
        <f t="shared" si="48"/>
        <v>0</v>
      </c>
      <c r="BB6">
        <f t="shared" si="49"/>
        <v>0</v>
      </c>
      <c r="BC6">
        <f t="shared" si="50"/>
        <v>0</v>
      </c>
      <c r="BD6">
        <f t="shared" si="51"/>
        <v>0</v>
      </c>
      <c r="BF6" t="str">
        <f t="shared" si="52"/>
        <v xml:space="preserve">"Camadas grandes" : { </v>
      </c>
      <c r="BG6" t="str">
        <f t="shared" si="53"/>
        <v xml:space="preserve">"alimDad" : 0, </v>
      </c>
      <c r="BH6" t="str">
        <f t="shared" si="54"/>
        <v xml:space="preserve">"alimDadB" : 0, </v>
      </c>
      <c r="BI6" t="str">
        <f t="shared" si="55"/>
        <v xml:space="preserve">"alimReq" : 0, </v>
      </c>
      <c r="BJ6" t="str">
        <f t="shared" si="56"/>
        <v xml:space="preserve">"cam" : 2f, </v>
      </c>
      <c r="BK6" t="str">
        <f t="shared" si="57"/>
        <v xml:space="preserve">"caz" : 0, </v>
      </c>
      <c r="BL6" t="str">
        <f t="shared" si="58"/>
        <v xml:space="preserve">"comb" : 0, </v>
      </c>
      <c r="BM6" t="str">
        <f t="shared" si="59"/>
        <v xml:space="preserve">"cost" : 10, </v>
      </c>
      <c r="BN6" t="str">
        <f t="shared" si="60"/>
        <v xml:space="preserve">"costJ" : 0, </v>
      </c>
      <c r="BO6" t="str">
        <f t="shared" si="61"/>
        <v xml:space="preserve">"crecB" : 0, </v>
      </c>
      <c r="BP6" t="str">
        <f t="shared" si="62"/>
        <v xml:space="preserve">"def" : 0, </v>
      </c>
      <c r="BQ6" t="str">
        <f t="shared" si="63"/>
        <v xml:space="preserve">"eBos" : 0, </v>
      </c>
      <c r="BR6" t="str">
        <f t="shared" si="64"/>
        <v xml:space="preserve">"eDes" : 0, </v>
      </c>
      <c r="BS6" t="str">
        <f t="shared" si="65"/>
        <v xml:space="preserve">"eDul" : 0, </v>
      </c>
      <c r="BT6" t="str">
        <f t="shared" si="66"/>
        <v xml:space="preserve">"eJun" : 0, </v>
      </c>
      <c r="BU6" t="str">
        <f t="shared" si="67"/>
        <v xml:space="preserve">"eLla" : 0, </v>
      </c>
      <c r="BV6" t="str">
        <f t="shared" si="68"/>
        <v xml:space="preserve">"eMon" : 0, </v>
      </c>
      <c r="BW6" t="str">
        <f t="shared" si="69"/>
        <v xml:space="preserve">"eSal" : 0, </v>
      </c>
      <c r="BX6" t="str">
        <f t="shared" si="70"/>
        <v xml:space="preserve">"eTun" : 0, </v>
      </c>
      <c r="BY6" t="str">
        <f t="shared" si="71"/>
        <v xml:space="preserve">"flag" : 0, </v>
      </c>
      <c r="BZ6" t="str">
        <f t="shared" si="72"/>
        <v xml:space="preserve">"max" : 3, </v>
      </c>
      <c r="CA6" t="str">
        <f t="shared" si="73"/>
        <v xml:space="preserve">"req" : 5, </v>
      </c>
      <c r="CB6" t="str">
        <f t="shared" si="74"/>
        <v xml:space="preserve">"tam" : 0, </v>
      </c>
      <c r="CC6" t="str">
        <f t="shared" si="75"/>
        <v xml:space="preserve">"uid" : 5 } </v>
      </c>
    </row>
    <row r="7" spans="1:81" x14ac:dyDescent="0.25">
      <c r="A7" s="1" t="str">
        <f>"lista.add(new Mejora("&amp;D7&amp;C7&amp;E7&amp;C7&amp;"));"</f>
        <v>lista.add(new Mejora(6,3,0,5,0,0,0,0,0,1,0,0,0,0,0,0,0,0,0,0,0,0,0,0,"Camuflaje"));</v>
      </c>
      <c r="B7" t="str">
        <f t="shared" si="26"/>
        <v xml:space="preserve">"Camuflaje" : { "alimDad" : 0, "alimDadB" : 0, "alimReq" : 0, "cam" : 0, "caz" : 0, "comb" : 0, "cost" : 5, "crecB" : 0, "def" : 1, "eBos" : 0, "eDes" : 0, "eDul" : 0, "eJun" : 0, "eLla" : 0, "eMon" : 0, "eSal" : 0, "eTun" : 0, "flag" : 0, "max" : 3, "req" : 0, "tam" : 0, "uid" : 6 } </v>
      </c>
      <c r="C7" t="s">
        <v>32</v>
      </c>
      <c r="D7" t="str">
        <f t="shared" si="27"/>
        <v>6,3,0,5,0,0,0,0,0,1,0,0,0,0,0,0,0,0,0,0,0,0,0,0,</v>
      </c>
      <c r="E7" s="2" t="s">
        <v>11</v>
      </c>
      <c r="F7" s="2">
        <f t="shared" si="0"/>
        <v>6</v>
      </c>
      <c r="G7" s="2">
        <v>3</v>
      </c>
      <c r="H7" s="2"/>
      <c r="I7" s="2">
        <f t="shared" si="1"/>
        <v>5</v>
      </c>
      <c r="J7" s="2"/>
      <c r="K7" s="2"/>
      <c r="L7" s="2"/>
      <c r="M7" s="2"/>
      <c r="N7" s="2"/>
      <c r="O7" s="2"/>
      <c r="P7" s="2">
        <v>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 t="str">
        <f t="shared" si="2"/>
        <v>Camuflaje</v>
      </c>
      <c r="AG7">
        <f t="shared" si="28"/>
        <v>6</v>
      </c>
      <c r="AH7">
        <f t="shared" si="29"/>
        <v>3</v>
      </c>
      <c r="AI7">
        <f t="shared" si="30"/>
        <v>0</v>
      </c>
      <c r="AJ7">
        <f t="shared" si="31"/>
        <v>5</v>
      </c>
      <c r="AK7">
        <f t="shared" si="32"/>
        <v>0</v>
      </c>
      <c r="AL7">
        <f t="shared" si="33"/>
        <v>0</v>
      </c>
      <c r="AM7">
        <f t="shared" si="34"/>
        <v>0</v>
      </c>
      <c r="AN7">
        <f t="shared" si="35"/>
        <v>0</v>
      </c>
      <c r="AO7">
        <f t="shared" si="36"/>
        <v>0</v>
      </c>
      <c r="AP7">
        <f t="shared" si="37"/>
        <v>1</v>
      </c>
      <c r="AQ7">
        <f t="shared" si="38"/>
        <v>0</v>
      </c>
      <c r="AR7">
        <f t="shared" si="39"/>
        <v>0</v>
      </c>
      <c r="AS7">
        <f t="shared" si="40"/>
        <v>0</v>
      </c>
      <c r="AT7">
        <f t="shared" si="41"/>
        <v>0</v>
      </c>
      <c r="AU7">
        <f t="shared" si="42"/>
        <v>0</v>
      </c>
      <c r="AV7">
        <f t="shared" si="43"/>
        <v>0</v>
      </c>
      <c r="AW7">
        <f t="shared" si="44"/>
        <v>0</v>
      </c>
      <c r="AX7">
        <f t="shared" si="45"/>
        <v>0</v>
      </c>
      <c r="AY7">
        <f t="shared" si="46"/>
        <v>0</v>
      </c>
      <c r="AZ7">
        <f t="shared" si="47"/>
        <v>0</v>
      </c>
      <c r="BA7">
        <f t="shared" si="48"/>
        <v>0</v>
      </c>
      <c r="BB7">
        <f t="shared" si="49"/>
        <v>0</v>
      </c>
      <c r="BC7">
        <f t="shared" si="50"/>
        <v>0</v>
      </c>
      <c r="BD7">
        <f t="shared" si="51"/>
        <v>0</v>
      </c>
      <c r="BF7" t="str">
        <f t="shared" si="52"/>
        <v xml:space="preserve">"Camuflaje" : { </v>
      </c>
      <c r="BG7" t="str">
        <f t="shared" si="53"/>
        <v xml:space="preserve">"alimDad" : 0, </v>
      </c>
      <c r="BH7" t="str">
        <f t="shared" si="54"/>
        <v xml:space="preserve">"alimDadB" : 0, </v>
      </c>
      <c r="BI7" t="str">
        <f t="shared" si="55"/>
        <v xml:space="preserve">"alimReq" : 0, </v>
      </c>
      <c r="BJ7" t="str">
        <f t="shared" si="56"/>
        <v xml:space="preserve">"cam" : 0, </v>
      </c>
      <c r="BK7" t="str">
        <f t="shared" si="57"/>
        <v xml:space="preserve">"caz" : 0, </v>
      </c>
      <c r="BL7" t="str">
        <f t="shared" si="58"/>
        <v xml:space="preserve">"comb" : 0, </v>
      </c>
      <c r="BM7" t="str">
        <f t="shared" si="59"/>
        <v xml:space="preserve">"cost" : 5, </v>
      </c>
      <c r="BN7" t="str">
        <f t="shared" si="60"/>
        <v xml:space="preserve">"costJ" : 0, </v>
      </c>
      <c r="BO7" t="str">
        <f t="shared" si="61"/>
        <v xml:space="preserve">"crecB" : 0, </v>
      </c>
      <c r="BP7" t="str">
        <f t="shared" si="62"/>
        <v xml:space="preserve">"def" : 1, </v>
      </c>
      <c r="BQ7" t="str">
        <f t="shared" si="63"/>
        <v xml:space="preserve">"eBos" : 0, </v>
      </c>
      <c r="BR7" t="str">
        <f t="shared" si="64"/>
        <v xml:space="preserve">"eDes" : 0, </v>
      </c>
      <c r="BS7" t="str">
        <f t="shared" si="65"/>
        <v xml:space="preserve">"eDul" : 0, </v>
      </c>
      <c r="BT7" t="str">
        <f t="shared" si="66"/>
        <v xml:space="preserve">"eJun" : 0, </v>
      </c>
      <c r="BU7" t="str">
        <f t="shared" si="67"/>
        <v xml:space="preserve">"eLla" : 0, </v>
      </c>
      <c r="BV7" t="str">
        <f t="shared" si="68"/>
        <v xml:space="preserve">"eMon" : 0, </v>
      </c>
      <c r="BW7" t="str">
        <f t="shared" si="69"/>
        <v xml:space="preserve">"eSal" : 0, </v>
      </c>
      <c r="BX7" t="str">
        <f t="shared" si="70"/>
        <v xml:space="preserve">"eTun" : 0, </v>
      </c>
      <c r="BY7" t="str">
        <f t="shared" si="71"/>
        <v xml:space="preserve">"flag" : 0, </v>
      </c>
      <c r="BZ7" t="str">
        <f t="shared" si="72"/>
        <v xml:space="preserve">"max" : 3, </v>
      </c>
      <c r="CA7" t="str">
        <f t="shared" si="73"/>
        <v xml:space="preserve">"req" : 0, </v>
      </c>
      <c r="CB7" t="str">
        <f t="shared" si="74"/>
        <v xml:space="preserve">"tam" : 0, </v>
      </c>
      <c r="CC7" t="str">
        <f t="shared" si="75"/>
        <v xml:space="preserve">"uid" : 6 } </v>
      </c>
    </row>
    <row r="8" spans="1:81" x14ac:dyDescent="0.25">
      <c r="A8" s="1" t="str">
        <f>"lista.add(new Mejora("&amp;D8&amp;C8&amp;E8&amp;C8&amp;"));"</f>
        <v>lista.add(new Mejora(7,1,2,5,8,0,0,0,1,0,0,0,0,0,0,0,0,0,0,0,0,0,0,0,"Carnivoro"));</v>
      </c>
      <c r="B8" t="str">
        <f t="shared" si="26"/>
        <v xml:space="preserve">"Carnivoro" : { "alimDad" : 0, "alimDadB" : 0, "alimReq" : 0, "cam" : 0, "caz" : 1, "comb" : 0, "cost" : 5, "crecB" : 0, "def" : 0, "eBos" : 0, "eDes" : 0, "eDul" : 0, "eJun" : 0, "eLla" : 0, "eMon" : 0, "eSal" : 0, "eTun" : 0, "flag" : 8, "max" : 1, "req" : 2, "tam" : 0, "uid" : 7 } </v>
      </c>
      <c r="C8" t="s">
        <v>32</v>
      </c>
      <c r="D8" t="str">
        <f t="shared" si="27"/>
        <v>7,1,2,5,8,0,0,0,1,0,0,0,0,0,0,0,0,0,0,0,0,0,0,0,</v>
      </c>
      <c r="E8" s="2" t="s">
        <v>21</v>
      </c>
      <c r="F8" s="2">
        <f t="shared" si="0"/>
        <v>7</v>
      </c>
      <c r="G8" s="2">
        <v>1</v>
      </c>
      <c r="H8" s="2">
        <v>2</v>
      </c>
      <c r="I8" s="2">
        <f t="shared" si="1"/>
        <v>5</v>
      </c>
      <c r="J8" s="2"/>
      <c r="K8" s="2">
        <v>8</v>
      </c>
      <c r="L8" s="2"/>
      <c r="M8" s="2"/>
      <c r="N8" s="2"/>
      <c r="O8" s="2"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tr">
        <f t="shared" si="2"/>
        <v>Carnivoro</v>
      </c>
      <c r="AG8">
        <f t="shared" si="28"/>
        <v>7</v>
      </c>
      <c r="AH8">
        <f t="shared" si="29"/>
        <v>1</v>
      </c>
      <c r="AI8">
        <f t="shared" si="30"/>
        <v>2</v>
      </c>
      <c r="AJ8">
        <f t="shared" si="31"/>
        <v>5</v>
      </c>
      <c r="AK8">
        <f t="shared" si="32"/>
        <v>8</v>
      </c>
      <c r="AL8">
        <f t="shared" si="33"/>
        <v>0</v>
      </c>
      <c r="AM8">
        <f t="shared" si="34"/>
        <v>0</v>
      </c>
      <c r="AN8">
        <f t="shared" si="35"/>
        <v>0</v>
      </c>
      <c r="AO8">
        <f t="shared" si="36"/>
        <v>1</v>
      </c>
      <c r="AP8">
        <f t="shared" si="37"/>
        <v>0</v>
      </c>
      <c r="AQ8">
        <f t="shared" si="38"/>
        <v>0</v>
      </c>
      <c r="AR8">
        <f t="shared" si="39"/>
        <v>0</v>
      </c>
      <c r="AS8">
        <f t="shared" si="40"/>
        <v>0</v>
      </c>
      <c r="AT8">
        <f t="shared" si="41"/>
        <v>0</v>
      </c>
      <c r="AU8">
        <f t="shared" si="42"/>
        <v>0</v>
      </c>
      <c r="AV8">
        <f t="shared" si="43"/>
        <v>0</v>
      </c>
      <c r="AW8">
        <f t="shared" si="44"/>
        <v>0</v>
      </c>
      <c r="AX8">
        <f t="shared" si="45"/>
        <v>0</v>
      </c>
      <c r="AY8">
        <f t="shared" si="46"/>
        <v>0</v>
      </c>
      <c r="AZ8">
        <f t="shared" si="47"/>
        <v>0</v>
      </c>
      <c r="BA8">
        <f t="shared" si="48"/>
        <v>0</v>
      </c>
      <c r="BB8">
        <f t="shared" si="49"/>
        <v>0</v>
      </c>
      <c r="BC8">
        <f t="shared" si="50"/>
        <v>0</v>
      </c>
      <c r="BD8">
        <f t="shared" si="51"/>
        <v>0</v>
      </c>
      <c r="BF8" t="str">
        <f t="shared" si="52"/>
        <v xml:space="preserve">"Carnivoro" : { </v>
      </c>
      <c r="BG8" t="str">
        <f t="shared" si="53"/>
        <v xml:space="preserve">"alimDad" : 0, </v>
      </c>
      <c r="BH8" t="str">
        <f t="shared" si="54"/>
        <v xml:space="preserve">"alimDadB" : 0, </v>
      </c>
      <c r="BI8" t="str">
        <f t="shared" si="55"/>
        <v xml:space="preserve">"alimReq" : 0, </v>
      </c>
      <c r="BJ8" t="str">
        <f t="shared" si="56"/>
        <v xml:space="preserve">"cam" : 0, </v>
      </c>
      <c r="BK8" t="str">
        <f t="shared" si="57"/>
        <v xml:space="preserve">"caz" : 1, </v>
      </c>
      <c r="BL8" t="str">
        <f t="shared" si="58"/>
        <v xml:space="preserve">"comb" : 0, </v>
      </c>
      <c r="BM8" t="str">
        <f t="shared" si="59"/>
        <v xml:space="preserve">"cost" : 5, </v>
      </c>
      <c r="BN8" t="str">
        <f t="shared" si="60"/>
        <v xml:space="preserve">"costJ" : 0, </v>
      </c>
      <c r="BO8" t="str">
        <f t="shared" si="61"/>
        <v xml:space="preserve">"crecB" : 0, </v>
      </c>
      <c r="BP8" t="str">
        <f t="shared" si="62"/>
        <v xml:space="preserve">"def" : 0, </v>
      </c>
      <c r="BQ8" t="str">
        <f t="shared" si="63"/>
        <v xml:space="preserve">"eBos" : 0, </v>
      </c>
      <c r="BR8" t="str">
        <f t="shared" si="64"/>
        <v xml:space="preserve">"eDes" : 0, </v>
      </c>
      <c r="BS8" t="str">
        <f t="shared" si="65"/>
        <v xml:space="preserve">"eDul" : 0, </v>
      </c>
      <c r="BT8" t="str">
        <f t="shared" si="66"/>
        <v xml:space="preserve">"eJun" : 0, </v>
      </c>
      <c r="BU8" t="str">
        <f t="shared" si="67"/>
        <v xml:space="preserve">"eLla" : 0, </v>
      </c>
      <c r="BV8" t="str">
        <f t="shared" si="68"/>
        <v xml:space="preserve">"eMon" : 0, </v>
      </c>
      <c r="BW8" t="str">
        <f t="shared" si="69"/>
        <v xml:space="preserve">"eSal" : 0, </v>
      </c>
      <c r="BX8" t="str">
        <f t="shared" si="70"/>
        <v xml:space="preserve">"eTun" : 0, </v>
      </c>
      <c r="BY8" t="str">
        <f t="shared" si="71"/>
        <v xml:space="preserve">"flag" : 8, </v>
      </c>
      <c r="BZ8" t="str">
        <f t="shared" si="72"/>
        <v xml:space="preserve">"max" : 1, </v>
      </c>
      <c r="CA8" t="str">
        <f t="shared" si="73"/>
        <v xml:space="preserve">"req" : 2, </v>
      </c>
      <c r="CB8" t="str">
        <f t="shared" si="74"/>
        <v xml:space="preserve">"tam" : 0, </v>
      </c>
      <c r="CC8" t="str">
        <f t="shared" si="75"/>
        <v xml:space="preserve">"uid" : 7 } </v>
      </c>
    </row>
    <row r="9" spans="1:81" x14ac:dyDescent="0.25">
      <c r="A9" s="1" t="str">
        <f>"lista.add(new Mejora("&amp;D9&amp;C9&amp;E9&amp;C9&amp;"));"</f>
        <v>lista.add(new Mejora(8,1,0,10,12,0,0,0,1,0,0,0,0,0,0,0,0,0,0,0,0,0,0,0,"Caza en grupo a manadas"));</v>
      </c>
      <c r="B9" t="str">
        <f t="shared" si="26"/>
        <v xml:space="preserve">"Caza en grupo a manadas" : { "alimDad" : 0, "alimDadB" : 0, "alimReq" : 0, "cam" : 0, "caz" : 1, "comb" : 0, "cost" : 10, "crecB" : 0, "def" : 0, "eBos" : 0, "eDes" : 0, "eDul" : 0, "eJun" : 0, "eLla" : 0, "eMon" : 0, "eSal" : 0, "eTun" : 0, "flag" : 12, "max" : 1, "req" : 0, "tam" : 0, "uid" : 8 } </v>
      </c>
      <c r="C9" t="s">
        <v>32</v>
      </c>
      <c r="D9" t="str">
        <f t="shared" si="27"/>
        <v>8,1,0,10,12,0,0,0,1,0,0,0,0,0,0,0,0,0,0,0,0,0,0,0,</v>
      </c>
      <c r="E9" s="2" t="s">
        <v>75</v>
      </c>
      <c r="F9" s="2">
        <f t="shared" si="0"/>
        <v>8</v>
      </c>
      <c r="G9" s="2">
        <v>1</v>
      </c>
      <c r="H9" s="2"/>
      <c r="I9" s="2">
        <f t="shared" si="1"/>
        <v>10</v>
      </c>
      <c r="J9" s="2">
        <v>5</v>
      </c>
      <c r="K9" s="2">
        <v>12</v>
      </c>
      <c r="L9" s="2"/>
      <c r="M9" s="2"/>
      <c r="N9" s="2"/>
      <c r="O9" s="2"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tr">
        <f t="shared" si="2"/>
        <v>Caza en grupo a manadas</v>
      </c>
      <c r="AG9">
        <f t="shared" si="28"/>
        <v>8</v>
      </c>
      <c r="AH9">
        <f t="shared" si="29"/>
        <v>1</v>
      </c>
      <c r="AI9">
        <f t="shared" si="30"/>
        <v>0</v>
      </c>
      <c r="AJ9">
        <f t="shared" si="31"/>
        <v>10</v>
      </c>
      <c r="AK9">
        <f t="shared" si="32"/>
        <v>12</v>
      </c>
      <c r="AL9">
        <f t="shared" si="33"/>
        <v>0</v>
      </c>
      <c r="AM9">
        <f t="shared" si="34"/>
        <v>0</v>
      </c>
      <c r="AN9">
        <f t="shared" si="35"/>
        <v>0</v>
      </c>
      <c r="AO9">
        <f t="shared" si="36"/>
        <v>1</v>
      </c>
      <c r="AP9">
        <f t="shared" si="37"/>
        <v>0</v>
      </c>
      <c r="AQ9">
        <f t="shared" si="38"/>
        <v>0</v>
      </c>
      <c r="AR9">
        <f t="shared" si="39"/>
        <v>0</v>
      </c>
      <c r="AS9">
        <f t="shared" si="40"/>
        <v>0</v>
      </c>
      <c r="AT9">
        <f t="shared" si="41"/>
        <v>0</v>
      </c>
      <c r="AU9">
        <f t="shared" si="42"/>
        <v>0</v>
      </c>
      <c r="AV9">
        <f t="shared" si="43"/>
        <v>0</v>
      </c>
      <c r="AW9">
        <f t="shared" si="44"/>
        <v>0</v>
      </c>
      <c r="AX9">
        <f t="shared" si="45"/>
        <v>0</v>
      </c>
      <c r="AY9">
        <f t="shared" si="46"/>
        <v>0</v>
      </c>
      <c r="AZ9">
        <f t="shared" si="47"/>
        <v>0</v>
      </c>
      <c r="BA9">
        <f t="shared" si="48"/>
        <v>0</v>
      </c>
      <c r="BB9">
        <f t="shared" si="49"/>
        <v>0</v>
      </c>
      <c r="BC9">
        <f t="shared" si="50"/>
        <v>0</v>
      </c>
      <c r="BD9">
        <f t="shared" si="51"/>
        <v>0</v>
      </c>
      <c r="BF9" t="str">
        <f t="shared" si="52"/>
        <v xml:space="preserve">"Caza en grupo a manadas" : { </v>
      </c>
      <c r="BG9" t="str">
        <f t="shared" si="53"/>
        <v xml:space="preserve">"alimDad" : 0, </v>
      </c>
      <c r="BH9" t="str">
        <f t="shared" si="54"/>
        <v xml:space="preserve">"alimDadB" : 0, </v>
      </c>
      <c r="BI9" t="str">
        <f t="shared" si="55"/>
        <v xml:space="preserve">"alimReq" : 0, </v>
      </c>
      <c r="BJ9" t="str">
        <f t="shared" si="56"/>
        <v xml:space="preserve">"cam" : 0, </v>
      </c>
      <c r="BK9" t="str">
        <f t="shared" si="57"/>
        <v xml:space="preserve">"caz" : 1, </v>
      </c>
      <c r="BL9" t="str">
        <f t="shared" si="58"/>
        <v xml:space="preserve">"comb" : 0, </v>
      </c>
      <c r="BM9" t="str">
        <f t="shared" si="59"/>
        <v xml:space="preserve">"cost" : 10, </v>
      </c>
      <c r="BN9" t="str">
        <f t="shared" si="60"/>
        <v xml:space="preserve">"costJ" : 0, </v>
      </c>
      <c r="BO9" t="str">
        <f t="shared" si="61"/>
        <v xml:space="preserve">"crecB" : 0, </v>
      </c>
      <c r="BP9" t="str">
        <f t="shared" si="62"/>
        <v xml:space="preserve">"def" : 0, </v>
      </c>
      <c r="BQ9" t="str">
        <f t="shared" si="63"/>
        <v xml:space="preserve">"eBos" : 0, </v>
      </c>
      <c r="BR9" t="str">
        <f t="shared" si="64"/>
        <v xml:space="preserve">"eDes" : 0, </v>
      </c>
      <c r="BS9" t="str">
        <f t="shared" si="65"/>
        <v xml:space="preserve">"eDul" : 0, </v>
      </c>
      <c r="BT9" t="str">
        <f t="shared" si="66"/>
        <v xml:space="preserve">"eJun" : 0, </v>
      </c>
      <c r="BU9" t="str">
        <f t="shared" si="67"/>
        <v xml:space="preserve">"eLla" : 0, </v>
      </c>
      <c r="BV9" t="str">
        <f t="shared" si="68"/>
        <v xml:space="preserve">"eMon" : 0, </v>
      </c>
      <c r="BW9" t="str">
        <f t="shared" si="69"/>
        <v xml:space="preserve">"eSal" : 0, </v>
      </c>
      <c r="BX9" t="str">
        <f t="shared" si="70"/>
        <v xml:space="preserve">"eTun" : 0, </v>
      </c>
      <c r="BY9" t="str">
        <f t="shared" si="71"/>
        <v xml:space="preserve">"flag" : 12, </v>
      </c>
      <c r="BZ9" t="str">
        <f t="shared" si="72"/>
        <v xml:space="preserve">"max" : 1, </v>
      </c>
      <c r="CA9" t="str">
        <f t="shared" si="73"/>
        <v xml:space="preserve">"req" : 0, </v>
      </c>
      <c r="CB9" t="str">
        <f t="shared" si="74"/>
        <v xml:space="preserve">"tam" : 0, </v>
      </c>
      <c r="CC9" t="str">
        <f t="shared" si="75"/>
        <v xml:space="preserve">"uid" : 8 } </v>
      </c>
    </row>
    <row r="10" spans="1:81" x14ac:dyDescent="0.25">
      <c r="A10" s="1" t="str">
        <f>"lista.add(new Mejora("&amp;D10&amp;C10&amp;E10&amp;C10&amp;"));"</f>
        <v>lista.add(new Mejora(9,5,0,5,0,5,0,0,0,0,0,0,0,0,0,0,0,0,0,0,0,0,0,0,"Ciclo reproductivo rápido"));</v>
      </c>
      <c r="B10" t="str">
        <f t="shared" si="26"/>
        <v xml:space="preserve">"Ciclo reproductivo rápido" : { "alimDad" : 0, "alimDadB" : 0, "alimReq" : 0, "cam" : 0, "caz" : 0, "comb" : 0, "cost" : 5, "crecB" : 0, "def" : 0, "eBos" : 0, "eDes" : 0, "eDul" : 0, "eJun" : 0, "eLla" : 0, "eMon" : 0, "eSal" : 0, "eTun" : 0, "flag" : 0, "max" : 5, "req" : 0, "tam" : 0, "uid" : 9 } </v>
      </c>
      <c r="C10" t="s">
        <v>32</v>
      </c>
      <c r="D10" t="str">
        <f t="shared" si="27"/>
        <v>9,5,0,5,0,5,0,0,0,0,0,0,0,0,0,0,0,0,0,0,0,0,0,0,</v>
      </c>
      <c r="E10" s="2" t="s">
        <v>31</v>
      </c>
      <c r="F10" s="2">
        <f t="shared" si="0"/>
        <v>9</v>
      </c>
      <c r="G10" s="2">
        <v>5</v>
      </c>
      <c r="H10" s="2"/>
      <c r="I10" s="2">
        <f t="shared" si="1"/>
        <v>5</v>
      </c>
      <c r="J10" s="2"/>
      <c r="K10" s="2"/>
      <c r="L10" s="2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 t="str">
        <f t="shared" si="2"/>
        <v>Ciclo reproductivo rápido</v>
      </c>
      <c r="AG10">
        <f t="shared" si="28"/>
        <v>9</v>
      </c>
      <c r="AH10">
        <f t="shared" si="29"/>
        <v>5</v>
      </c>
      <c r="AI10">
        <f t="shared" si="30"/>
        <v>0</v>
      </c>
      <c r="AJ10">
        <f t="shared" si="31"/>
        <v>5</v>
      </c>
      <c r="AK10">
        <f t="shared" si="32"/>
        <v>0</v>
      </c>
      <c r="AL10">
        <f t="shared" si="33"/>
        <v>5</v>
      </c>
      <c r="AM10">
        <f t="shared" si="34"/>
        <v>0</v>
      </c>
      <c r="AN10">
        <f t="shared" si="35"/>
        <v>0</v>
      </c>
      <c r="AO10">
        <f t="shared" si="36"/>
        <v>0</v>
      </c>
      <c r="AP10">
        <f t="shared" si="37"/>
        <v>0</v>
      </c>
      <c r="AQ10">
        <f t="shared" si="38"/>
        <v>0</v>
      </c>
      <c r="AR10">
        <f t="shared" si="39"/>
        <v>0</v>
      </c>
      <c r="AS10">
        <f t="shared" si="40"/>
        <v>0</v>
      </c>
      <c r="AT10">
        <f t="shared" si="41"/>
        <v>0</v>
      </c>
      <c r="AU10">
        <f t="shared" si="42"/>
        <v>0</v>
      </c>
      <c r="AV10">
        <f t="shared" si="43"/>
        <v>0</v>
      </c>
      <c r="AW10">
        <f t="shared" si="44"/>
        <v>0</v>
      </c>
      <c r="AX10">
        <f t="shared" si="45"/>
        <v>0</v>
      </c>
      <c r="AY10">
        <f t="shared" si="46"/>
        <v>0</v>
      </c>
      <c r="AZ10">
        <f t="shared" si="47"/>
        <v>0</v>
      </c>
      <c r="BA10">
        <f t="shared" si="48"/>
        <v>0</v>
      </c>
      <c r="BB10">
        <f t="shared" si="49"/>
        <v>0</v>
      </c>
      <c r="BC10">
        <f t="shared" si="50"/>
        <v>0</v>
      </c>
      <c r="BD10">
        <f t="shared" si="51"/>
        <v>0</v>
      </c>
      <c r="BF10" t="str">
        <f t="shared" si="52"/>
        <v xml:space="preserve">"Ciclo reproductivo rápido" : { </v>
      </c>
      <c r="BG10" t="str">
        <f t="shared" si="53"/>
        <v xml:space="preserve">"alimDad" : 0, </v>
      </c>
      <c r="BH10" t="str">
        <f t="shared" si="54"/>
        <v xml:space="preserve">"alimDadB" : 0, </v>
      </c>
      <c r="BI10" t="str">
        <f t="shared" si="55"/>
        <v xml:space="preserve">"alimReq" : 0, </v>
      </c>
      <c r="BJ10" t="str">
        <f t="shared" si="56"/>
        <v xml:space="preserve">"cam" : 0, </v>
      </c>
      <c r="BK10" t="str">
        <f t="shared" si="57"/>
        <v xml:space="preserve">"caz" : 0, </v>
      </c>
      <c r="BL10" t="str">
        <f t="shared" si="58"/>
        <v xml:space="preserve">"comb" : 0, </v>
      </c>
      <c r="BM10" t="str">
        <f t="shared" si="59"/>
        <v xml:space="preserve">"cost" : 5, </v>
      </c>
      <c r="BN10" t="str">
        <f t="shared" si="60"/>
        <v xml:space="preserve">"costJ" : 0, </v>
      </c>
      <c r="BO10" t="str">
        <f t="shared" si="61"/>
        <v xml:space="preserve">"crecB" : 0, </v>
      </c>
      <c r="BP10" t="str">
        <f t="shared" si="62"/>
        <v xml:space="preserve">"def" : 0, </v>
      </c>
      <c r="BQ10" t="str">
        <f t="shared" si="63"/>
        <v xml:space="preserve">"eBos" : 0, </v>
      </c>
      <c r="BR10" t="str">
        <f t="shared" si="64"/>
        <v xml:space="preserve">"eDes" : 0, </v>
      </c>
      <c r="BS10" t="str">
        <f t="shared" si="65"/>
        <v xml:space="preserve">"eDul" : 0, </v>
      </c>
      <c r="BT10" t="str">
        <f t="shared" si="66"/>
        <v xml:space="preserve">"eJun" : 0, </v>
      </c>
      <c r="BU10" t="str">
        <f t="shared" si="67"/>
        <v xml:space="preserve">"eLla" : 0, </v>
      </c>
      <c r="BV10" t="str">
        <f t="shared" si="68"/>
        <v xml:space="preserve">"eMon" : 0, </v>
      </c>
      <c r="BW10" t="str">
        <f t="shared" si="69"/>
        <v xml:space="preserve">"eSal" : 0, </v>
      </c>
      <c r="BX10" t="str">
        <f t="shared" si="70"/>
        <v xml:space="preserve">"eTun" : 0, </v>
      </c>
      <c r="BY10" t="str">
        <f t="shared" si="71"/>
        <v xml:space="preserve">"flag" : 0, </v>
      </c>
      <c r="BZ10" t="str">
        <f t="shared" si="72"/>
        <v xml:space="preserve">"max" : 5, </v>
      </c>
      <c r="CA10" t="str">
        <f t="shared" si="73"/>
        <v xml:space="preserve">"req" : 0, </v>
      </c>
      <c r="CB10" t="str">
        <f t="shared" si="74"/>
        <v xml:space="preserve">"tam" : 0, </v>
      </c>
      <c r="CC10" t="str">
        <f t="shared" si="75"/>
        <v xml:space="preserve">"uid" : 9 } </v>
      </c>
    </row>
    <row r="11" spans="1:81" x14ac:dyDescent="0.25">
      <c r="A11" s="1" t="str">
        <f>"lista.add(new Mejora("&amp;D11&amp;C11&amp;E11&amp;C11&amp;"));"</f>
        <v>lista.add(new Mejora(10,1,0,11,0,0,0,0,0,1,0,0,0,0,0,0,0,0,1,1,0,0,0,0,"Cola de equilibrio"));</v>
      </c>
      <c r="B11" t="str">
        <f t="shared" si="26"/>
        <v xml:space="preserve">"Cola de equilibrio" : { "alimDad" : 0, "alimDadB" : 0, "alimReq" : 0, "cam" : 0, "caz" : 0, "comb" : 0, "cost" : 11, "crecB" : 0, "def" : 1, "eBos" : 1, "eDes" : 0, "eDul" : 0, "eJun" : 1, "eLla" : 0, "eMon" : 0, "eSal" : 0, "eTun" : 0, "flag" : 0, "max" : 1, "req" : 0, "tam" : 0, "uid" : 10 } </v>
      </c>
      <c r="C11" t="s">
        <v>32</v>
      </c>
      <c r="D11" t="str">
        <f t="shared" si="27"/>
        <v>10,1,0,11,0,0,0,0,0,1,0,0,0,0,0,0,0,0,1,1,0,0,0,0,</v>
      </c>
      <c r="E11" s="2" t="s">
        <v>18</v>
      </c>
      <c r="F11" s="2">
        <f t="shared" si="0"/>
        <v>10</v>
      </c>
      <c r="G11" s="2">
        <v>1</v>
      </c>
      <c r="H11" s="2"/>
      <c r="I11" s="2">
        <f t="shared" si="1"/>
        <v>11</v>
      </c>
      <c r="J11" s="2"/>
      <c r="K11" s="2"/>
      <c r="L11" s="2"/>
      <c r="M11" s="2"/>
      <c r="N11" s="2"/>
      <c r="O11" s="2"/>
      <c r="P11" s="2">
        <v>1</v>
      </c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/>
      <c r="AB11" s="2"/>
      <c r="AC11" s="2"/>
      <c r="AD11" s="2"/>
      <c r="AE11" s="2" t="str">
        <f t="shared" si="2"/>
        <v>Cola de equilibrio</v>
      </c>
      <c r="AG11">
        <f t="shared" si="28"/>
        <v>10</v>
      </c>
      <c r="AH11">
        <f t="shared" si="29"/>
        <v>1</v>
      </c>
      <c r="AI11">
        <f t="shared" si="30"/>
        <v>0</v>
      </c>
      <c r="AJ11">
        <f t="shared" si="31"/>
        <v>11</v>
      </c>
      <c r="AK11">
        <f t="shared" si="32"/>
        <v>0</v>
      </c>
      <c r="AL11">
        <f t="shared" si="33"/>
        <v>0</v>
      </c>
      <c r="AM11">
        <f t="shared" si="34"/>
        <v>0</v>
      </c>
      <c r="AN11">
        <f t="shared" si="35"/>
        <v>0</v>
      </c>
      <c r="AO11">
        <f t="shared" si="36"/>
        <v>0</v>
      </c>
      <c r="AP11">
        <f t="shared" si="37"/>
        <v>1</v>
      </c>
      <c r="AQ11">
        <f t="shared" si="38"/>
        <v>0</v>
      </c>
      <c r="AR11">
        <f t="shared" si="39"/>
        <v>0</v>
      </c>
      <c r="AS11">
        <f t="shared" si="40"/>
        <v>0</v>
      </c>
      <c r="AT11">
        <f t="shared" si="41"/>
        <v>0</v>
      </c>
      <c r="AU11">
        <f t="shared" si="42"/>
        <v>0</v>
      </c>
      <c r="AV11">
        <f t="shared" si="43"/>
        <v>0</v>
      </c>
      <c r="AW11">
        <f t="shared" si="44"/>
        <v>0</v>
      </c>
      <c r="AX11">
        <f t="shared" si="45"/>
        <v>0</v>
      </c>
      <c r="AY11">
        <f t="shared" si="46"/>
        <v>1</v>
      </c>
      <c r="AZ11">
        <f t="shared" si="47"/>
        <v>1</v>
      </c>
      <c r="BA11">
        <f t="shared" si="48"/>
        <v>0</v>
      </c>
      <c r="BB11">
        <f t="shared" si="49"/>
        <v>0</v>
      </c>
      <c r="BC11">
        <f t="shared" si="50"/>
        <v>0</v>
      </c>
      <c r="BD11">
        <f t="shared" si="51"/>
        <v>0</v>
      </c>
      <c r="BF11" t="str">
        <f t="shared" si="52"/>
        <v xml:space="preserve">"Cola de equilibrio" : { </v>
      </c>
      <c r="BG11" t="str">
        <f t="shared" si="53"/>
        <v xml:space="preserve">"alimDad" : 0, </v>
      </c>
      <c r="BH11" t="str">
        <f t="shared" si="54"/>
        <v xml:space="preserve">"alimDadB" : 0, </v>
      </c>
      <c r="BI11" t="str">
        <f t="shared" si="55"/>
        <v xml:space="preserve">"alimReq" : 0, </v>
      </c>
      <c r="BJ11" t="str">
        <f t="shared" si="56"/>
        <v xml:space="preserve">"cam" : 0, </v>
      </c>
      <c r="BK11" t="str">
        <f t="shared" si="57"/>
        <v xml:space="preserve">"caz" : 0, </v>
      </c>
      <c r="BL11" t="str">
        <f t="shared" si="58"/>
        <v xml:space="preserve">"comb" : 0, </v>
      </c>
      <c r="BM11" t="str">
        <f t="shared" si="59"/>
        <v xml:space="preserve">"cost" : 11, </v>
      </c>
      <c r="BN11" t="str">
        <f t="shared" si="60"/>
        <v xml:space="preserve">"costJ" : 0, </v>
      </c>
      <c r="BO11" t="str">
        <f t="shared" si="61"/>
        <v xml:space="preserve">"crecB" : 0, </v>
      </c>
      <c r="BP11" t="str">
        <f t="shared" si="62"/>
        <v xml:space="preserve">"def" : 1, </v>
      </c>
      <c r="BQ11" t="str">
        <f t="shared" si="63"/>
        <v xml:space="preserve">"eBos" : 1, </v>
      </c>
      <c r="BR11" t="str">
        <f t="shared" si="64"/>
        <v xml:space="preserve">"eDes" : 0, </v>
      </c>
      <c r="BS11" t="str">
        <f t="shared" si="65"/>
        <v xml:space="preserve">"eDul" : 0, </v>
      </c>
      <c r="BT11" t="str">
        <f t="shared" si="66"/>
        <v xml:space="preserve">"eJun" : 1, </v>
      </c>
      <c r="BU11" t="str">
        <f t="shared" si="67"/>
        <v xml:space="preserve">"eLla" : 0, </v>
      </c>
      <c r="BV11" t="str">
        <f t="shared" si="68"/>
        <v xml:space="preserve">"eMon" : 0, </v>
      </c>
      <c r="BW11" t="str">
        <f t="shared" si="69"/>
        <v xml:space="preserve">"eSal" : 0, </v>
      </c>
      <c r="BX11" t="str">
        <f t="shared" si="70"/>
        <v xml:space="preserve">"eTun" : 0, </v>
      </c>
      <c r="BY11" t="str">
        <f t="shared" si="71"/>
        <v xml:space="preserve">"flag" : 0, </v>
      </c>
      <c r="BZ11" t="str">
        <f t="shared" si="72"/>
        <v xml:space="preserve">"max" : 1, </v>
      </c>
      <c r="CA11" t="str">
        <f t="shared" si="73"/>
        <v xml:space="preserve">"req" : 0, </v>
      </c>
      <c r="CB11" t="str">
        <f t="shared" si="74"/>
        <v xml:space="preserve">"tam" : 0, </v>
      </c>
      <c r="CC11" t="str">
        <f t="shared" si="75"/>
        <v xml:space="preserve">"uid" : 10 } </v>
      </c>
    </row>
    <row r="12" spans="1:81" x14ac:dyDescent="0.25">
      <c r="A12" s="1" t="str">
        <f>"lista.add(new Mejora("&amp;D12&amp;C12&amp;E12&amp;C12&amp;"));"</f>
        <v>lista.add(new Mejora(11,2,2,10,0,0,0,1,0,0,0,0,0,0,0,0,0,0,0,0,0,0,0,0,"Colmillos"));</v>
      </c>
      <c r="B12" t="str">
        <f t="shared" si="26"/>
        <v xml:space="preserve">"Colmillos" : { "alimDad" : 0, "alimDadB" : 0, "alimReq" : 0, "cam" : 0, "caz" : 0, "comb" : 1, "cost" : 10, "crecB" : 0, "def" : 0, "eBos" : 0, "eDes" : 0, "eDul" : 0, "eJun" : 0, "eLla" : 0, "eMon" : 0, "eSal" : 0, "eTun" : 0, "flag" : 0, "max" : 2, "req" : 2, "tam" : 0, "uid" : 11 } </v>
      </c>
      <c r="C12" t="s">
        <v>32</v>
      </c>
      <c r="D12" t="str">
        <f t="shared" si="27"/>
        <v>11,2,2,10,0,0,0,1,0,0,0,0,0,0,0,0,0,0,0,0,0,0,0,0,</v>
      </c>
      <c r="E12" s="2" t="s">
        <v>29</v>
      </c>
      <c r="F12" s="2">
        <f t="shared" si="0"/>
        <v>11</v>
      </c>
      <c r="G12" s="2">
        <v>2</v>
      </c>
      <c r="H12" s="2">
        <v>2</v>
      </c>
      <c r="I12" s="2">
        <f t="shared" si="1"/>
        <v>10</v>
      </c>
      <c r="J12" s="2"/>
      <c r="K12" s="2"/>
      <c r="L12" s="2"/>
      <c r="M12" s="2"/>
      <c r="N12" s="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 t="str">
        <f t="shared" si="2"/>
        <v>Colmillos</v>
      </c>
      <c r="AG12">
        <f t="shared" si="28"/>
        <v>11</v>
      </c>
      <c r="AH12">
        <f t="shared" si="29"/>
        <v>2</v>
      </c>
      <c r="AI12">
        <f t="shared" si="30"/>
        <v>2</v>
      </c>
      <c r="AJ12">
        <f t="shared" si="31"/>
        <v>10</v>
      </c>
      <c r="AK12">
        <f t="shared" si="32"/>
        <v>0</v>
      </c>
      <c r="AL12">
        <f t="shared" si="33"/>
        <v>0</v>
      </c>
      <c r="AM12">
        <f t="shared" si="34"/>
        <v>0</v>
      </c>
      <c r="AN12">
        <f t="shared" si="35"/>
        <v>1</v>
      </c>
      <c r="AO12">
        <f t="shared" si="36"/>
        <v>0</v>
      </c>
      <c r="AP12">
        <f t="shared" si="37"/>
        <v>0</v>
      </c>
      <c r="AQ12">
        <f t="shared" si="38"/>
        <v>0</v>
      </c>
      <c r="AR12">
        <f t="shared" si="39"/>
        <v>0</v>
      </c>
      <c r="AS12">
        <f t="shared" si="40"/>
        <v>0</v>
      </c>
      <c r="AT12">
        <f t="shared" si="41"/>
        <v>0</v>
      </c>
      <c r="AU12">
        <f t="shared" si="42"/>
        <v>0</v>
      </c>
      <c r="AV12">
        <f t="shared" si="43"/>
        <v>0</v>
      </c>
      <c r="AW12">
        <f t="shared" si="44"/>
        <v>0</v>
      </c>
      <c r="AX12">
        <f t="shared" si="45"/>
        <v>0</v>
      </c>
      <c r="AY12">
        <f t="shared" si="46"/>
        <v>0</v>
      </c>
      <c r="AZ12">
        <f t="shared" si="47"/>
        <v>0</v>
      </c>
      <c r="BA12">
        <f t="shared" si="48"/>
        <v>0</v>
      </c>
      <c r="BB12">
        <f t="shared" si="49"/>
        <v>0</v>
      </c>
      <c r="BC12">
        <f t="shared" si="50"/>
        <v>0</v>
      </c>
      <c r="BD12">
        <f t="shared" si="51"/>
        <v>0</v>
      </c>
      <c r="BF12" t="str">
        <f t="shared" si="52"/>
        <v xml:space="preserve">"Colmillos" : { </v>
      </c>
      <c r="BG12" t="str">
        <f t="shared" si="53"/>
        <v xml:space="preserve">"alimDad" : 0, </v>
      </c>
      <c r="BH12" t="str">
        <f t="shared" si="54"/>
        <v xml:space="preserve">"alimDadB" : 0, </v>
      </c>
      <c r="BI12" t="str">
        <f t="shared" si="55"/>
        <v xml:space="preserve">"alimReq" : 0, </v>
      </c>
      <c r="BJ12" t="str">
        <f t="shared" si="56"/>
        <v xml:space="preserve">"cam" : 0, </v>
      </c>
      <c r="BK12" t="str">
        <f t="shared" si="57"/>
        <v xml:space="preserve">"caz" : 0, </v>
      </c>
      <c r="BL12" t="str">
        <f t="shared" si="58"/>
        <v xml:space="preserve">"comb" : 1, </v>
      </c>
      <c r="BM12" t="str">
        <f t="shared" si="59"/>
        <v xml:space="preserve">"cost" : 10, </v>
      </c>
      <c r="BN12" t="str">
        <f t="shared" si="60"/>
        <v xml:space="preserve">"costJ" : 0, </v>
      </c>
      <c r="BO12" t="str">
        <f t="shared" si="61"/>
        <v xml:space="preserve">"crecB" : 0, </v>
      </c>
      <c r="BP12" t="str">
        <f t="shared" si="62"/>
        <v xml:space="preserve">"def" : 0, </v>
      </c>
      <c r="BQ12" t="str">
        <f t="shared" si="63"/>
        <v xml:space="preserve">"eBos" : 0, </v>
      </c>
      <c r="BR12" t="str">
        <f t="shared" si="64"/>
        <v xml:space="preserve">"eDes" : 0, </v>
      </c>
      <c r="BS12" t="str">
        <f t="shared" si="65"/>
        <v xml:space="preserve">"eDul" : 0, </v>
      </c>
      <c r="BT12" t="str">
        <f t="shared" si="66"/>
        <v xml:space="preserve">"eJun" : 0, </v>
      </c>
      <c r="BU12" t="str">
        <f t="shared" si="67"/>
        <v xml:space="preserve">"eLla" : 0, </v>
      </c>
      <c r="BV12" t="str">
        <f t="shared" si="68"/>
        <v xml:space="preserve">"eMon" : 0, </v>
      </c>
      <c r="BW12" t="str">
        <f t="shared" si="69"/>
        <v xml:space="preserve">"eSal" : 0, </v>
      </c>
      <c r="BX12" t="str">
        <f t="shared" si="70"/>
        <v xml:space="preserve">"eTun" : 0, </v>
      </c>
      <c r="BY12" t="str">
        <f t="shared" si="71"/>
        <v xml:space="preserve">"flag" : 0, </v>
      </c>
      <c r="BZ12" t="str">
        <f t="shared" si="72"/>
        <v xml:space="preserve">"max" : 2, </v>
      </c>
      <c r="CA12" t="str">
        <f t="shared" si="73"/>
        <v xml:space="preserve">"req" : 2, </v>
      </c>
      <c r="CB12" t="str">
        <f t="shared" si="74"/>
        <v xml:space="preserve">"tam" : 0, </v>
      </c>
      <c r="CC12" t="str">
        <f t="shared" si="75"/>
        <v xml:space="preserve">"uid" : 11 } </v>
      </c>
    </row>
    <row r="13" spans="1:81" x14ac:dyDescent="0.25">
      <c r="A13" s="1" t="str">
        <f>"lista.add(new Mejora("&amp;D13&amp;C13&amp;E13&amp;C13&amp;"));"</f>
        <v>lista.add(new Mejora(12,1,8,-1,0,-15,0,1,0,0,0,-2,0,0,0,0,0,0,0,0,0,0,0,0,"Comerse crias"));</v>
      </c>
      <c r="B13" t="str">
        <f t="shared" si="26"/>
        <v xml:space="preserve">"Comerse crias" : { "alimDad" : 0, "alimDadB" : 0, "alimReq" : -2, "cam" : 0, "caz" : 0, "comb" : 1, "cost" : -1, "crecB" : 0, "def" : 0, "eBos" : 0, "eDes" : 0, "eDul" : 0, "eJun" : 0, "eLla" : 0, "eMon" : 0, "eSal" : 0, "eTun" : 0, "flag" : 0, "max" : 1, "req" : 8, "tam" : 0, "uid" : 12 } </v>
      </c>
      <c r="C13" t="s">
        <v>32</v>
      </c>
      <c r="D13" t="str">
        <f t="shared" si="27"/>
        <v>12,1,8,-1,0,-15,0,1,0,0,0,-2,0,0,0,0,0,0,0,0,0,0,0,0,</v>
      </c>
      <c r="E13" s="2" t="s">
        <v>25</v>
      </c>
      <c r="F13" s="2">
        <f t="shared" si="0"/>
        <v>12</v>
      </c>
      <c r="G13" s="2">
        <v>1</v>
      </c>
      <c r="H13" s="2">
        <v>8</v>
      </c>
      <c r="I13" s="2">
        <f t="shared" si="1"/>
        <v>-1</v>
      </c>
      <c r="J13" s="2"/>
      <c r="K13" s="2"/>
      <c r="L13" s="2">
        <v>-15</v>
      </c>
      <c r="M13" s="2"/>
      <c r="N13" s="2">
        <v>1</v>
      </c>
      <c r="O13" s="2"/>
      <c r="P13" s="2"/>
      <c r="Q13" s="2"/>
      <c r="R13" s="2">
        <v>-2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 t="str">
        <f t="shared" si="2"/>
        <v>Comerse crias</v>
      </c>
      <c r="AG13">
        <f t="shared" si="28"/>
        <v>12</v>
      </c>
      <c r="AH13">
        <f t="shared" si="29"/>
        <v>1</v>
      </c>
      <c r="AI13">
        <f t="shared" si="30"/>
        <v>8</v>
      </c>
      <c r="AJ13">
        <f t="shared" si="31"/>
        <v>-1</v>
      </c>
      <c r="AK13">
        <f t="shared" si="32"/>
        <v>0</v>
      </c>
      <c r="AL13">
        <f t="shared" si="33"/>
        <v>-15</v>
      </c>
      <c r="AM13">
        <f t="shared" si="34"/>
        <v>0</v>
      </c>
      <c r="AN13">
        <f t="shared" si="35"/>
        <v>1</v>
      </c>
      <c r="AO13">
        <f t="shared" si="36"/>
        <v>0</v>
      </c>
      <c r="AP13">
        <f t="shared" si="37"/>
        <v>0</v>
      </c>
      <c r="AQ13">
        <f t="shared" si="38"/>
        <v>0</v>
      </c>
      <c r="AR13">
        <f t="shared" si="39"/>
        <v>-2</v>
      </c>
      <c r="AS13">
        <f t="shared" si="40"/>
        <v>0</v>
      </c>
      <c r="AT13">
        <f t="shared" si="41"/>
        <v>0</v>
      </c>
      <c r="AU13">
        <f t="shared" si="42"/>
        <v>0</v>
      </c>
      <c r="AV13">
        <f t="shared" si="43"/>
        <v>0</v>
      </c>
      <c r="AW13">
        <f t="shared" si="44"/>
        <v>0</v>
      </c>
      <c r="AX13">
        <f t="shared" si="45"/>
        <v>0</v>
      </c>
      <c r="AY13">
        <f t="shared" si="46"/>
        <v>0</v>
      </c>
      <c r="AZ13">
        <f t="shared" si="47"/>
        <v>0</v>
      </c>
      <c r="BA13">
        <f t="shared" si="48"/>
        <v>0</v>
      </c>
      <c r="BB13">
        <f t="shared" si="49"/>
        <v>0</v>
      </c>
      <c r="BC13">
        <f t="shared" si="50"/>
        <v>0</v>
      </c>
      <c r="BD13">
        <f t="shared" si="51"/>
        <v>0</v>
      </c>
      <c r="BF13" t="str">
        <f t="shared" si="52"/>
        <v xml:space="preserve">"Comerse crias" : { </v>
      </c>
      <c r="BG13" t="str">
        <f t="shared" si="53"/>
        <v xml:space="preserve">"alimDad" : 0, </v>
      </c>
      <c r="BH13" t="str">
        <f t="shared" si="54"/>
        <v xml:space="preserve">"alimDadB" : 0, </v>
      </c>
      <c r="BI13" t="str">
        <f t="shared" si="55"/>
        <v xml:space="preserve">"alimReq" : -2, </v>
      </c>
      <c r="BJ13" t="str">
        <f t="shared" si="56"/>
        <v xml:space="preserve">"cam" : 0, </v>
      </c>
      <c r="BK13" t="str">
        <f t="shared" si="57"/>
        <v xml:space="preserve">"caz" : 0, </v>
      </c>
      <c r="BL13" t="str">
        <f t="shared" si="58"/>
        <v xml:space="preserve">"comb" : 1, </v>
      </c>
      <c r="BM13" t="str">
        <f t="shared" si="59"/>
        <v xml:space="preserve">"cost" : -1, </v>
      </c>
      <c r="BN13" t="str">
        <f t="shared" si="60"/>
        <v xml:space="preserve">"costJ" : 0, </v>
      </c>
      <c r="BO13" t="str">
        <f t="shared" si="61"/>
        <v xml:space="preserve">"crecB" : 0, </v>
      </c>
      <c r="BP13" t="str">
        <f t="shared" si="62"/>
        <v xml:space="preserve">"def" : 0, </v>
      </c>
      <c r="BQ13" t="str">
        <f t="shared" si="63"/>
        <v xml:space="preserve">"eBos" : 0, </v>
      </c>
      <c r="BR13" t="str">
        <f t="shared" si="64"/>
        <v xml:space="preserve">"eDes" : 0, </v>
      </c>
      <c r="BS13" t="str">
        <f t="shared" si="65"/>
        <v xml:space="preserve">"eDul" : 0, </v>
      </c>
      <c r="BT13" t="str">
        <f t="shared" si="66"/>
        <v xml:space="preserve">"eJun" : 0, </v>
      </c>
      <c r="BU13" t="str">
        <f t="shared" si="67"/>
        <v xml:space="preserve">"eLla" : 0, </v>
      </c>
      <c r="BV13" t="str">
        <f t="shared" si="68"/>
        <v xml:space="preserve">"eMon" : 0, </v>
      </c>
      <c r="BW13" t="str">
        <f t="shared" si="69"/>
        <v xml:space="preserve">"eSal" : 0, </v>
      </c>
      <c r="BX13" t="str">
        <f t="shared" si="70"/>
        <v xml:space="preserve">"eTun" : 0, </v>
      </c>
      <c r="BY13" t="str">
        <f t="shared" si="71"/>
        <v xml:space="preserve">"flag" : 0, </v>
      </c>
      <c r="BZ13" t="str">
        <f t="shared" si="72"/>
        <v xml:space="preserve">"max" : 1, </v>
      </c>
      <c r="CA13" t="str">
        <f t="shared" si="73"/>
        <v xml:space="preserve">"req" : 8, </v>
      </c>
      <c r="CB13" t="str">
        <f t="shared" si="74"/>
        <v xml:space="preserve">"tam" : 0, </v>
      </c>
      <c r="CC13" t="str">
        <f t="shared" si="75"/>
        <v xml:space="preserve">"uid" : 12 } </v>
      </c>
    </row>
    <row r="14" spans="1:81" x14ac:dyDescent="0.25">
      <c r="A14" s="1" t="str">
        <f>"lista.add(new Mejora("&amp;D14&amp;C14&amp;E14&amp;C14&amp;"));"</f>
        <v>lista.add(new Mejora(13,1,0,10,0,10,0,0,0,0,0,0,0,0,0,0,0,0,0,0,0,0,0,0,"Cortejo reproductivo"));</v>
      </c>
      <c r="B14" t="str">
        <f t="shared" si="26"/>
        <v xml:space="preserve">"Cortejo reproductivo" : { "alimDad" : 0, "alimDadB" : 0, "alimReq" : 0, "cam" : 0, "caz" : 0, "comb" : 0, "cost" : 10, "crecB" : 0, "def" : 0, "eBos" : 0, "eDes" : 0, "eDul" : 0, "eJun" : 0, "eLla" : 0, "eMon" : 0, "eSal" : 0, "eTun" : 0, "flag" : 0, "max" : 1, "req" : 0, "tam" : 0, "uid" : 13 } </v>
      </c>
      <c r="C14" t="s">
        <v>32</v>
      </c>
      <c r="D14" t="str">
        <f t="shared" si="27"/>
        <v>13,1,0,10,0,10,0,0,0,0,0,0,0,0,0,0,0,0,0,0,0,0,0,0,</v>
      </c>
      <c r="E14" s="2" t="s">
        <v>8</v>
      </c>
      <c r="F14" s="2">
        <f t="shared" si="0"/>
        <v>13</v>
      </c>
      <c r="G14" s="2">
        <v>1</v>
      </c>
      <c r="H14" s="2"/>
      <c r="I14" s="2">
        <f t="shared" si="1"/>
        <v>10</v>
      </c>
      <c r="J14" s="2"/>
      <c r="K14" s="2"/>
      <c r="L14" s="2"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 t="str">
        <f t="shared" si="2"/>
        <v>Cortejo reproductivo</v>
      </c>
      <c r="AG14">
        <f t="shared" si="28"/>
        <v>13</v>
      </c>
      <c r="AH14">
        <f t="shared" si="29"/>
        <v>1</v>
      </c>
      <c r="AI14">
        <f t="shared" si="30"/>
        <v>0</v>
      </c>
      <c r="AJ14">
        <f t="shared" si="31"/>
        <v>10</v>
      </c>
      <c r="AK14">
        <f t="shared" si="32"/>
        <v>0</v>
      </c>
      <c r="AL14">
        <f t="shared" si="33"/>
        <v>10</v>
      </c>
      <c r="AM14">
        <f t="shared" si="34"/>
        <v>0</v>
      </c>
      <c r="AN14">
        <f t="shared" si="35"/>
        <v>0</v>
      </c>
      <c r="AO14">
        <f t="shared" si="36"/>
        <v>0</v>
      </c>
      <c r="AP14">
        <f t="shared" si="37"/>
        <v>0</v>
      </c>
      <c r="AQ14">
        <f t="shared" si="38"/>
        <v>0</v>
      </c>
      <c r="AR14">
        <f t="shared" si="39"/>
        <v>0</v>
      </c>
      <c r="AS14">
        <f t="shared" si="40"/>
        <v>0</v>
      </c>
      <c r="AT14">
        <f t="shared" si="41"/>
        <v>0</v>
      </c>
      <c r="AU14">
        <f t="shared" si="42"/>
        <v>0</v>
      </c>
      <c r="AV14">
        <f t="shared" si="43"/>
        <v>0</v>
      </c>
      <c r="AW14">
        <f t="shared" si="44"/>
        <v>0</v>
      </c>
      <c r="AX14">
        <f t="shared" si="45"/>
        <v>0</v>
      </c>
      <c r="AY14">
        <f t="shared" si="46"/>
        <v>0</v>
      </c>
      <c r="AZ14">
        <f t="shared" si="47"/>
        <v>0</v>
      </c>
      <c r="BA14">
        <f t="shared" si="48"/>
        <v>0</v>
      </c>
      <c r="BB14">
        <f t="shared" si="49"/>
        <v>0</v>
      </c>
      <c r="BC14">
        <f t="shared" si="50"/>
        <v>0</v>
      </c>
      <c r="BD14">
        <f t="shared" si="51"/>
        <v>0</v>
      </c>
      <c r="BF14" t="str">
        <f t="shared" si="52"/>
        <v xml:space="preserve">"Cortejo reproductivo" : { </v>
      </c>
      <c r="BG14" t="str">
        <f t="shared" si="53"/>
        <v xml:space="preserve">"alimDad" : 0, </v>
      </c>
      <c r="BH14" t="str">
        <f t="shared" si="54"/>
        <v xml:space="preserve">"alimDadB" : 0, </v>
      </c>
      <c r="BI14" t="str">
        <f t="shared" si="55"/>
        <v xml:space="preserve">"alimReq" : 0, </v>
      </c>
      <c r="BJ14" t="str">
        <f t="shared" si="56"/>
        <v xml:space="preserve">"cam" : 0, </v>
      </c>
      <c r="BK14" t="str">
        <f t="shared" si="57"/>
        <v xml:space="preserve">"caz" : 0, </v>
      </c>
      <c r="BL14" t="str">
        <f t="shared" si="58"/>
        <v xml:space="preserve">"comb" : 0, </v>
      </c>
      <c r="BM14" t="str">
        <f t="shared" si="59"/>
        <v xml:space="preserve">"cost" : 10, </v>
      </c>
      <c r="BN14" t="str">
        <f t="shared" si="60"/>
        <v xml:space="preserve">"costJ" : 0, </v>
      </c>
      <c r="BO14" t="str">
        <f t="shared" si="61"/>
        <v xml:space="preserve">"crecB" : 0, </v>
      </c>
      <c r="BP14" t="str">
        <f t="shared" si="62"/>
        <v xml:space="preserve">"def" : 0, </v>
      </c>
      <c r="BQ14" t="str">
        <f t="shared" si="63"/>
        <v xml:space="preserve">"eBos" : 0, </v>
      </c>
      <c r="BR14" t="str">
        <f t="shared" si="64"/>
        <v xml:space="preserve">"eDes" : 0, </v>
      </c>
      <c r="BS14" t="str">
        <f t="shared" si="65"/>
        <v xml:space="preserve">"eDul" : 0, </v>
      </c>
      <c r="BT14" t="str">
        <f t="shared" si="66"/>
        <v xml:space="preserve">"eJun" : 0, </v>
      </c>
      <c r="BU14" t="str">
        <f t="shared" si="67"/>
        <v xml:space="preserve">"eLla" : 0, </v>
      </c>
      <c r="BV14" t="str">
        <f t="shared" si="68"/>
        <v xml:space="preserve">"eMon" : 0, </v>
      </c>
      <c r="BW14" t="str">
        <f t="shared" si="69"/>
        <v xml:space="preserve">"eSal" : 0, </v>
      </c>
      <c r="BX14" t="str">
        <f t="shared" si="70"/>
        <v xml:space="preserve">"eTun" : 0, </v>
      </c>
      <c r="BY14" t="str">
        <f t="shared" si="71"/>
        <v xml:space="preserve">"flag" : 0, </v>
      </c>
      <c r="BZ14" t="str">
        <f t="shared" si="72"/>
        <v xml:space="preserve">"max" : 1, </v>
      </c>
      <c r="CA14" t="str">
        <f t="shared" si="73"/>
        <v xml:space="preserve">"req" : 0, </v>
      </c>
      <c r="CB14" t="str">
        <f t="shared" si="74"/>
        <v xml:space="preserve">"tam" : 0, </v>
      </c>
      <c r="CC14" t="str">
        <f t="shared" si="75"/>
        <v xml:space="preserve">"uid" : 13 } </v>
      </c>
    </row>
    <row r="15" spans="1:81" x14ac:dyDescent="0.25">
      <c r="A15" s="1" t="str">
        <f>"lista.add(new Mejora("&amp;D15&amp;C15&amp;E15&amp;C15&amp;"));"</f>
        <v>lista.add(new Mejora(14,3,0,10,0,0,0,0,0,2,0,0,0,0,0,0,0,0,0,0,0,0,0,0,"Crecimiento rápido"));</v>
      </c>
      <c r="B15" t="str">
        <f t="shared" si="26"/>
        <v xml:space="preserve">"Crecimiento rápido" : { "alimDad" : 0, "alimDadB" : 0, "alimReq" : 0, "cam" : 0, "caz" : 0, "comb" : 0, "cost" : 10, "crecB" : 0, "def" : 2, "eBos" : 0, "eDes" : 0, "eDul" : 0, "eJun" : 0, "eLla" : 0, "eMon" : 0, "eSal" : 0, "eTun" : 0, "flag" : 0, "max" : 3, "req" : 0, "tam" : 0, "uid" : 14 } </v>
      </c>
      <c r="C15" t="s">
        <v>32</v>
      </c>
      <c r="D15" t="str">
        <f t="shared" si="27"/>
        <v>14,3,0,10,0,0,0,0,0,2,0,0,0,0,0,0,0,0,0,0,0,0,0,0,</v>
      </c>
      <c r="E15" s="2" t="s">
        <v>15</v>
      </c>
      <c r="F15" s="2">
        <f t="shared" si="0"/>
        <v>14</v>
      </c>
      <c r="G15" s="2">
        <v>3</v>
      </c>
      <c r="H15" s="2"/>
      <c r="I15" s="2">
        <f t="shared" si="1"/>
        <v>10</v>
      </c>
      <c r="J15" s="2"/>
      <c r="K15" s="2"/>
      <c r="L15" s="2"/>
      <c r="M15" s="2"/>
      <c r="N15" s="2"/>
      <c r="O15" s="2"/>
      <c r="P15" s="2">
        <v>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 t="str">
        <f t="shared" si="2"/>
        <v>Crecimiento rápido</v>
      </c>
      <c r="AG15">
        <f t="shared" si="28"/>
        <v>14</v>
      </c>
      <c r="AH15">
        <f t="shared" si="29"/>
        <v>3</v>
      </c>
      <c r="AI15">
        <f t="shared" si="30"/>
        <v>0</v>
      </c>
      <c r="AJ15">
        <f t="shared" si="31"/>
        <v>10</v>
      </c>
      <c r="AK15">
        <f t="shared" si="32"/>
        <v>0</v>
      </c>
      <c r="AL15">
        <f t="shared" si="33"/>
        <v>0</v>
      </c>
      <c r="AM15">
        <f t="shared" si="34"/>
        <v>0</v>
      </c>
      <c r="AN15">
        <f t="shared" si="35"/>
        <v>0</v>
      </c>
      <c r="AO15">
        <f t="shared" si="36"/>
        <v>0</v>
      </c>
      <c r="AP15">
        <f t="shared" si="37"/>
        <v>2</v>
      </c>
      <c r="AQ15">
        <f t="shared" si="38"/>
        <v>0</v>
      </c>
      <c r="AR15">
        <f t="shared" si="39"/>
        <v>0</v>
      </c>
      <c r="AS15">
        <f t="shared" si="40"/>
        <v>0</v>
      </c>
      <c r="AT15">
        <f t="shared" si="41"/>
        <v>0</v>
      </c>
      <c r="AU15">
        <f t="shared" si="42"/>
        <v>0</v>
      </c>
      <c r="AV15">
        <f t="shared" si="43"/>
        <v>0</v>
      </c>
      <c r="AW15">
        <f t="shared" si="44"/>
        <v>0</v>
      </c>
      <c r="AX15">
        <f t="shared" si="45"/>
        <v>0</v>
      </c>
      <c r="AY15">
        <f t="shared" si="46"/>
        <v>0</v>
      </c>
      <c r="AZ15">
        <f t="shared" si="47"/>
        <v>0</v>
      </c>
      <c r="BA15">
        <f t="shared" si="48"/>
        <v>0</v>
      </c>
      <c r="BB15">
        <f t="shared" si="49"/>
        <v>0</v>
      </c>
      <c r="BC15">
        <f t="shared" si="50"/>
        <v>0</v>
      </c>
      <c r="BD15">
        <f t="shared" si="51"/>
        <v>0</v>
      </c>
      <c r="BF15" t="str">
        <f t="shared" si="52"/>
        <v xml:space="preserve">"Crecimiento rápido" : { </v>
      </c>
      <c r="BG15" t="str">
        <f t="shared" si="53"/>
        <v xml:space="preserve">"alimDad" : 0, </v>
      </c>
      <c r="BH15" t="str">
        <f t="shared" si="54"/>
        <v xml:space="preserve">"alimDadB" : 0, </v>
      </c>
      <c r="BI15" t="str">
        <f t="shared" si="55"/>
        <v xml:space="preserve">"alimReq" : 0, </v>
      </c>
      <c r="BJ15" t="str">
        <f t="shared" si="56"/>
        <v xml:space="preserve">"cam" : 0, </v>
      </c>
      <c r="BK15" t="str">
        <f t="shared" si="57"/>
        <v xml:space="preserve">"caz" : 0, </v>
      </c>
      <c r="BL15" t="str">
        <f t="shared" si="58"/>
        <v xml:space="preserve">"comb" : 0, </v>
      </c>
      <c r="BM15" t="str">
        <f t="shared" si="59"/>
        <v xml:space="preserve">"cost" : 10, </v>
      </c>
      <c r="BN15" t="str">
        <f t="shared" si="60"/>
        <v xml:space="preserve">"costJ" : 0, </v>
      </c>
      <c r="BO15" t="str">
        <f t="shared" si="61"/>
        <v xml:space="preserve">"crecB" : 0, </v>
      </c>
      <c r="BP15" t="str">
        <f t="shared" si="62"/>
        <v xml:space="preserve">"def" : 2, </v>
      </c>
      <c r="BQ15" t="str">
        <f t="shared" si="63"/>
        <v xml:space="preserve">"eBos" : 0, </v>
      </c>
      <c r="BR15" t="str">
        <f t="shared" si="64"/>
        <v xml:space="preserve">"eDes" : 0, </v>
      </c>
      <c r="BS15" t="str">
        <f t="shared" si="65"/>
        <v xml:space="preserve">"eDul" : 0, </v>
      </c>
      <c r="BT15" t="str">
        <f t="shared" si="66"/>
        <v xml:space="preserve">"eJun" : 0, </v>
      </c>
      <c r="BU15" t="str">
        <f t="shared" si="67"/>
        <v xml:space="preserve">"eLla" : 0, </v>
      </c>
      <c r="BV15" t="str">
        <f t="shared" si="68"/>
        <v xml:space="preserve">"eMon" : 0, </v>
      </c>
      <c r="BW15" t="str">
        <f t="shared" si="69"/>
        <v xml:space="preserve">"eSal" : 0, </v>
      </c>
      <c r="BX15" t="str">
        <f t="shared" si="70"/>
        <v xml:space="preserve">"eTun" : 0, </v>
      </c>
      <c r="BY15" t="str">
        <f t="shared" si="71"/>
        <v xml:space="preserve">"flag" : 0, </v>
      </c>
      <c r="BZ15" t="str">
        <f t="shared" si="72"/>
        <v xml:space="preserve">"max" : 3, </v>
      </c>
      <c r="CA15" t="str">
        <f t="shared" si="73"/>
        <v xml:space="preserve">"req" : 0, </v>
      </c>
      <c r="CB15" t="str">
        <f t="shared" si="74"/>
        <v xml:space="preserve">"tam" : 0, </v>
      </c>
      <c r="CC15" t="str">
        <f t="shared" si="75"/>
        <v xml:space="preserve">"uid" : 14 } </v>
      </c>
    </row>
    <row r="16" spans="1:81" x14ac:dyDescent="0.25">
      <c r="A16" s="1" t="str">
        <f>"lista.add(new Mejora("&amp;D16&amp;C16&amp;E16&amp;C16&amp;"));"</f>
        <v>lista.add(new Mejora(15,1,2,3,0,0,0,0,0,0,0,0,0,0,0,-3,-1,2,0,0,1,1,1,0,"Cuadrupedo "));</v>
      </c>
      <c r="B16" t="str">
        <f t="shared" si="26"/>
        <v xml:space="preserve">"Cuadrupedo " : { "alimDad" : 0, "alimDadB" : 0, "alimReq" : 0, "cam" : 0, "caz" : 0, "comb" : 0, "cost" : 3, "crecB" : 0, "def" : 0, "eBos" : 0, "eDes" : 1, "eDul" : -1, "eJun" : 0, "eLla" : 2, "eMon" : 1, "eSal" : -3, "eTun" : 1, "flag" : 0, "max" : 1, "req" : 2, "tam" : 0, "uid" : 15 } </v>
      </c>
      <c r="C16" t="s">
        <v>32</v>
      </c>
      <c r="D16" t="str">
        <f t="shared" si="27"/>
        <v>15,1,2,3,0,0,0,0,0,0,0,0,0,0,0,-3,-1,2,0,0,1,1,1,0,</v>
      </c>
      <c r="E16" s="2" t="s">
        <v>58</v>
      </c>
      <c r="F16" s="2">
        <f t="shared" si="0"/>
        <v>15</v>
      </c>
      <c r="G16" s="2">
        <v>1</v>
      </c>
      <c r="H16" s="2">
        <v>2</v>
      </c>
      <c r="I16" s="2">
        <f t="shared" si="1"/>
        <v>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-3</v>
      </c>
      <c r="W16" s="2">
        <v>-1</v>
      </c>
      <c r="X16" s="2">
        <v>2</v>
      </c>
      <c r="Y16" s="2"/>
      <c r="Z16" s="2"/>
      <c r="AA16" s="2">
        <v>1</v>
      </c>
      <c r="AB16" s="2">
        <v>1</v>
      </c>
      <c r="AC16" s="2">
        <v>1</v>
      </c>
      <c r="AD16" s="2"/>
      <c r="AE16" s="2" t="str">
        <f t="shared" si="2"/>
        <v xml:space="preserve">Cuadrupedo </v>
      </c>
      <c r="AG16">
        <f t="shared" si="28"/>
        <v>15</v>
      </c>
      <c r="AH16">
        <f t="shared" si="29"/>
        <v>1</v>
      </c>
      <c r="AI16">
        <f t="shared" si="30"/>
        <v>2</v>
      </c>
      <c r="AJ16">
        <f t="shared" si="31"/>
        <v>3</v>
      </c>
      <c r="AK16">
        <f t="shared" si="32"/>
        <v>0</v>
      </c>
      <c r="AL16">
        <f t="shared" si="33"/>
        <v>0</v>
      </c>
      <c r="AM16">
        <f t="shared" si="34"/>
        <v>0</v>
      </c>
      <c r="AN16">
        <f t="shared" si="35"/>
        <v>0</v>
      </c>
      <c r="AO16">
        <f t="shared" si="36"/>
        <v>0</v>
      </c>
      <c r="AP16">
        <f t="shared" si="37"/>
        <v>0</v>
      </c>
      <c r="AQ16">
        <f t="shared" si="38"/>
        <v>0</v>
      </c>
      <c r="AR16">
        <f t="shared" si="39"/>
        <v>0</v>
      </c>
      <c r="AS16">
        <f t="shared" si="40"/>
        <v>0</v>
      </c>
      <c r="AT16">
        <f t="shared" si="41"/>
        <v>0</v>
      </c>
      <c r="AU16">
        <f t="shared" si="42"/>
        <v>0</v>
      </c>
      <c r="AV16">
        <f t="shared" si="43"/>
        <v>-3</v>
      </c>
      <c r="AW16">
        <f t="shared" si="44"/>
        <v>-1</v>
      </c>
      <c r="AX16">
        <f t="shared" si="45"/>
        <v>2</v>
      </c>
      <c r="AY16">
        <f t="shared" si="46"/>
        <v>0</v>
      </c>
      <c r="AZ16">
        <f t="shared" si="47"/>
        <v>0</v>
      </c>
      <c r="BA16">
        <f t="shared" si="48"/>
        <v>1</v>
      </c>
      <c r="BB16">
        <f t="shared" si="49"/>
        <v>1</v>
      </c>
      <c r="BC16">
        <f t="shared" si="50"/>
        <v>1</v>
      </c>
      <c r="BD16">
        <f t="shared" si="51"/>
        <v>0</v>
      </c>
      <c r="BF16" t="str">
        <f t="shared" si="52"/>
        <v xml:space="preserve">"Cuadrupedo " : { </v>
      </c>
      <c r="BG16" t="str">
        <f t="shared" si="53"/>
        <v xml:space="preserve">"alimDad" : 0, </v>
      </c>
      <c r="BH16" t="str">
        <f t="shared" si="54"/>
        <v xml:space="preserve">"alimDadB" : 0, </v>
      </c>
      <c r="BI16" t="str">
        <f t="shared" si="55"/>
        <v xml:space="preserve">"alimReq" : 0, </v>
      </c>
      <c r="BJ16" t="str">
        <f t="shared" si="56"/>
        <v xml:space="preserve">"cam" : 0, </v>
      </c>
      <c r="BK16" t="str">
        <f t="shared" si="57"/>
        <v xml:space="preserve">"caz" : 0, </v>
      </c>
      <c r="BL16" t="str">
        <f t="shared" si="58"/>
        <v xml:space="preserve">"comb" : 0, </v>
      </c>
      <c r="BM16" t="str">
        <f t="shared" si="59"/>
        <v xml:space="preserve">"cost" : 3, </v>
      </c>
      <c r="BN16" t="str">
        <f t="shared" si="60"/>
        <v xml:space="preserve">"costJ" : 0, </v>
      </c>
      <c r="BO16" t="str">
        <f t="shared" si="61"/>
        <v xml:space="preserve">"crecB" : 0, </v>
      </c>
      <c r="BP16" t="str">
        <f t="shared" si="62"/>
        <v xml:space="preserve">"def" : 0, </v>
      </c>
      <c r="BQ16" t="str">
        <f t="shared" si="63"/>
        <v xml:space="preserve">"eBos" : 0, </v>
      </c>
      <c r="BR16" t="str">
        <f t="shared" si="64"/>
        <v xml:space="preserve">"eDes" : 1, </v>
      </c>
      <c r="BS16" t="str">
        <f t="shared" si="65"/>
        <v xml:space="preserve">"eDul" : -1, </v>
      </c>
      <c r="BT16" t="str">
        <f t="shared" si="66"/>
        <v xml:space="preserve">"eJun" : 0, </v>
      </c>
      <c r="BU16" t="str">
        <f t="shared" si="67"/>
        <v xml:space="preserve">"eLla" : 2, </v>
      </c>
      <c r="BV16" t="str">
        <f t="shared" si="68"/>
        <v xml:space="preserve">"eMon" : 1, </v>
      </c>
      <c r="BW16" t="str">
        <f t="shared" si="69"/>
        <v xml:space="preserve">"eSal" : -3, </v>
      </c>
      <c r="BX16" t="str">
        <f t="shared" si="70"/>
        <v xml:space="preserve">"eTun" : 1, </v>
      </c>
      <c r="BY16" t="str">
        <f t="shared" si="71"/>
        <v xml:space="preserve">"flag" : 0, </v>
      </c>
      <c r="BZ16" t="str">
        <f t="shared" si="72"/>
        <v xml:space="preserve">"max" : 1, </v>
      </c>
      <c r="CA16" t="str">
        <f t="shared" si="73"/>
        <v xml:space="preserve">"req" : 2, </v>
      </c>
      <c r="CB16" t="str">
        <f t="shared" si="74"/>
        <v xml:space="preserve">"tam" : 0, </v>
      </c>
      <c r="CC16" t="str">
        <f t="shared" si="75"/>
        <v xml:space="preserve">"uid" : 15 } </v>
      </c>
    </row>
    <row r="17" spans="1:81" x14ac:dyDescent="0.25">
      <c r="A17" s="1" t="str">
        <f>"lista.add(new Mejora("&amp;D17&amp;C17&amp;E17&amp;C17&amp;"));"</f>
        <v>lista.add(new Mejora(16,3,0,10,0,0,0,1,0,0,0,0,0,0,0,0,0,0,0,0,0,0,0,0,"Dentadura potente"));</v>
      </c>
      <c r="B17" t="str">
        <f t="shared" si="26"/>
        <v xml:space="preserve">"Dentadura potente" : { "alimDad" : 0, "alimDadB" : 0, "alimReq" : 0, "cam" : 0, "caz" : 0, "comb" : 1, "cost" : 10, "crecB" : 0, "def" : 0, "eBos" : 0, "eDes" : 0, "eDul" : 0, "eJun" : 0, "eLla" : 0, "eMon" : 0, "eSal" : 0, "eTun" : 0, "flag" : 0, "max" : 3, "req" : 0, "tam" : 0, "uid" : 16 } </v>
      </c>
      <c r="C17" t="s">
        <v>32</v>
      </c>
      <c r="D17" t="str">
        <f t="shared" si="27"/>
        <v>16,3,0,10,0,0,0,1,0,0,0,0,0,0,0,0,0,0,0,0,0,0,0,0,</v>
      </c>
      <c r="E17" s="2" t="s">
        <v>69</v>
      </c>
      <c r="F17" s="2">
        <f t="shared" si="0"/>
        <v>16</v>
      </c>
      <c r="G17" s="2">
        <v>3</v>
      </c>
      <c r="H17" s="2"/>
      <c r="I17" s="2">
        <f t="shared" si="1"/>
        <v>10</v>
      </c>
      <c r="J17" s="2"/>
      <c r="K17" s="2"/>
      <c r="L17" s="2"/>
      <c r="M17" s="2"/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str">
        <f t="shared" si="2"/>
        <v>Dentadura potente</v>
      </c>
      <c r="AG17">
        <f t="shared" ref="AG17:AG18" si="76">IF(F17="",0,F17)</f>
        <v>16</v>
      </c>
      <c r="AH17">
        <f t="shared" si="29"/>
        <v>3</v>
      </c>
      <c r="AI17">
        <f t="shared" si="30"/>
        <v>0</v>
      </c>
      <c r="AJ17">
        <f t="shared" si="31"/>
        <v>10</v>
      </c>
      <c r="AK17">
        <f t="shared" si="32"/>
        <v>0</v>
      </c>
      <c r="AL17">
        <f t="shared" si="33"/>
        <v>0</v>
      </c>
      <c r="AM17">
        <f t="shared" si="34"/>
        <v>0</v>
      </c>
      <c r="AN17">
        <f t="shared" si="35"/>
        <v>1</v>
      </c>
      <c r="AO17">
        <f t="shared" si="36"/>
        <v>0</v>
      </c>
      <c r="AP17">
        <f t="shared" si="37"/>
        <v>0</v>
      </c>
      <c r="AQ17">
        <f t="shared" si="38"/>
        <v>0</v>
      </c>
      <c r="AR17">
        <f t="shared" si="39"/>
        <v>0</v>
      </c>
      <c r="AS17">
        <f t="shared" si="40"/>
        <v>0</v>
      </c>
      <c r="AT17">
        <f t="shared" si="41"/>
        <v>0</v>
      </c>
      <c r="AU17">
        <f t="shared" si="42"/>
        <v>0</v>
      </c>
      <c r="AV17">
        <f t="shared" si="43"/>
        <v>0</v>
      </c>
      <c r="AW17">
        <f t="shared" si="44"/>
        <v>0</v>
      </c>
      <c r="AX17">
        <f t="shared" si="45"/>
        <v>0</v>
      </c>
      <c r="AY17">
        <f t="shared" si="46"/>
        <v>0</v>
      </c>
      <c r="AZ17">
        <f t="shared" si="47"/>
        <v>0</v>
      </c>
      <c r="BA17">
        <f t="shared" si="48"/>
        <v>0</v>
      </c>
      <c r="BB17">
        <f t="shared" si="49"/>
        <v>0</v>
      </c>
      <c r="BC17">
        <f t="shared" si="50"/>
        <v>0</v>
      </c>
      <c r="BD17">
        <f t="shared" si="51"/>
        <v>0</v>
      </c>
      <c r="BF17" t="str">
        <f t="shared" si="52"/>
        <v xml:space="preserve">"Dentadura potente" : { </v>
      </c>
      <c r="BG17" t="str">
        <f t="shared" si="53"/>
        <v xml:space="preserve">"alimDad" : 0, </v>
      </c>
      <c r="BH17" t="str">
        <f t="shared" si="54"/>
        <v xml:space="preserve">"alimDadB" : 0, </v>
      </c>
      <c r="BI17" t="str">
        <f t="shared" si="55"/>
        <v xml:space="preserve">"alimReq" : 0, </v>
      </c>
      <c r="BJ17" t="str">
        <f t="shared" si="56"/>
        <v xml:space="preserve">"cam" : 0, </v>
      </c>
      <c r="BK17" t="str">
        <f t="shared" si="57"/>
        <v xml:space="preserve">"caz" : 0, </v>
      </c>
      <c r="BL17" t="str">
        <f t="shared" si="58"/>
        <v xml:space="preserve">"comb" : 1, </v>
      </c>
      <c r="BM17" t="str">
        <f t="shared" si="59"/>
        <v xml:space="preserve">"cost" : 10, </v>
      </c>
      <c r="BN17" t="str">
        <f t="shared" si="60"/>
        <v xml:space="preserve">"costJ" : 0, </v>
      </c>
      <c r="BO17" t="str">
        <f t="shared" si="61"/>
        <v xml:space="preserve">"crecB" : 0, </v>
      </c>
      <c r="BP17" t="str">
        <f t="shared" si="62"/>
        <v xml:space="preserve">"def" : 0, </v>
      </c>
      <c r="BQ17" t="str">
        <f t="shared" si="63"/>
        <v xml:space="preserve">"eBos" : 0, </v>
      </c>
      <c r="BR17" t="str">
        <f t="shared" si="64"/>
        <v xml:space="preserve">"eDes" : 0, </v>
      </c>
      <c r="BS17" t="str">
        <f t="shared" si="65"/>
        <v xml:space="preserve">"eDul" : 0, </v>
      </c>
      <c r="BT17" t="str">
        <f t="shared" si="66"/>
        <v xml:space="preserve">"eJun" : 0, </v>
      </c>
      <c r="BU17" t="str">
        <f t="shared" si="67"/>
        <v xml:space="preserve">"eLla" : 0, </v>
      </c>
      <c r="BV17" t="str">
        <f t="shared" si="68"/>
        <v xml:space="preserve">"eMon" : 0, </v>
      </c>
      <c r="BW17" t="str">
        <f t="shared" si="69"/>
        <v xml:space="preserve">"eSal" : 0, </v>
      </c>
      <c r="BX17" t="str">
        <f t="shared" si="70"/>
        <v xml:space="preserve">"eTun" : 0, </v>
      </c>
      <c r="BY17" t="str">
        <f t="shared" si="71"/>
        <v xml:space="preserve">"flag" : 0, </v>
      </c>
      <c r="BZ17" t="str">
        <f t="shared" si="72"/>
        <v xml:space="preserve">"max" : 3, </v>
      </c>
      <c r="CA17" t="str">
        <f t="shared" si="73"/>
        <v xml:space="preserve">"req" : 0, </v>
      </c>
      <c r="CB17" t="str">
        <f t="shared" si="74"/>
        <v xml:space="preserve">"tam" : 0, </v>
      </c>
      <c r="CC17" t="str">
        <f t="shared" si="75"/>
        <v xml:space="preserve">"uid" : 16 } </v>
      </c>
    </row>
    <row r="18" spans="1:81" x14ac:dyDescent="0.25">
      <c r="A18" s="1" t="str">
        <f>"lista.add(new Mejora("&amp;D18&amp;C18&amp;E18&amp;C18&amp;"));"</f>
        <v>lista.add(new Mejora(17,3,10,10,0,-10,4f,0,0,0,0,0,0,0,0,0,0,0,0,0,0,0,0,0,"Desove Masivo"));</v>
      </c>
      <c r="B18" t="str">
        <f t="shared" si="26"/>
        <v xml:space="preserve">"Desove Masivo" : { "alimDad" : 0, "alimDadB" : 0, "alimReq" : 0, "cam" : 4f, "caz" : 0, "comb" : 0, "cost" : 10, "crecB" : 0, "def" : 0, "eBos" : 0, "eDes" : 0, "eDul" : 0, "eJun" : 0, "eLla" : 0, "eMon" : 0, "eSal" : 0, "eTun" : 0, "flag" : 0, "max" : 3, "req" : 10, "tam" : 0, "uid" : 17 } </v>
      </c>
      <c r="C18" t="s">
        <v>32</v>
      </c>
      <c r="D18" t="str">
        <f t="shared" si="27"/>
        <v>17,3,10,10,0,-10,4f,0,0,0,0,0,0,0,0,0,0,0,0,0,0,0,0,0,</v>
      </c>
      <c r="E18" s="2" t="s">
        <v>71</v>
      </c>
      <c r="F18" s="2">
        <f t="shared" si="0"/>
        <v>17</v>
      </c>
      <c r="G18" s="2">
        <v>3</v>
      </c>
      <c r="H18" s="2">
        <v>10</v>
      </c>
      <c r="I18" s="2">
        <f t="shared" si="1"/>
        <v>10</v>
      </c>
      <c r="J18" s="2"/>
      <c r="K18" s="2"/>
      <c r="L18" s="2">
        <v>-10</v>
      </c>
      <c r="M18" s="2">
        <v>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 t="str">
        <f t="shared" si="2"/>
        <v>Desove Masivo</v>
      </c>
      <c r="AG18">
        <f t="shared" si="76"/>
        <v>17</v>
      </c>
      <c r="AH18">
        <f t="shared" si="29"/>
        <v>3</v>
      </c>
      <c r="AI18">
        <f t="shared" si="30"/>
        <v>10</v>
      </c>
      <c r="AJ18">
        <f t="shared" si="31"/>
        <v>10</v>
      </c>
      <c r="AK18">
        <f t="shared" si="32"/>
        <v>0</v>
      </c>
      <c r="AL18">
        <f t="shared" si="33"/>
        <v>-10</v>
      </c>
      <c r="AM18" t="str">
        <f t="shared" si="34"/>
        <v>4f</v>
      </c>
      <c r="AN18">
        <f t="shared" si="35"/>
        <v>0</v>
      </c>
      <c r="AO18">
        <f t="shared" si="36"/>
        <v>0</v>
      </c>
      <c r="AP18">
        <f t="shared" si="37"/>
        <v>0</v>
      </c>
      <c r="AQ18">
        <f t="shared" si="38"/>
        <v>0</v>
      </c>
      <c r="AR18">
        <f t="shared" si="39"/>
        <v>0</v>
      </c>
      <c r="AS18">
        <f t="shared" si="40"/>
        <v>0</v>
      </c>
      <c r="AT18">
        <f t="shared" si="41"/>
        <v>0</v>
      </c>
      <c r="AU18">
        <f t="shared" si="42"/>
        <v>0</v>
      </c>
      <c r="AV18">
        <f t="shared" si="43"/>
        <v>0</v>
      </c>
      <c r="AW18">
        <f t="shared" si="44"/>
        <v>0</v>
      </c>
      <c r="AX18">
        <f t="shared" si="45"/>
        <v>0</v>
      </c>
      <c r="AY18">
        <f t="shared" si="46"/>
        <v>0</v>
      </c>
      <c r="AZ18">
        <f t="shared" si="47"/>
        <v>0</v>
      </c>
      <c r="BA18">
        <f t="shared" si="48"/>
        <v>0</v>
      </c>
      <c r="BB18">
        <f t="shared" si="49"/>
        <v>0</v>
      </c>
      <c r="BC18">
        <f t="shared" si="50"/>
        <v>0</v>
      </c>
      <c r="BD18">
        <f t="shared" si="51"/>
        <v>0</v>
      </c>
      <c r="BF18" t="str">
        <f t="shared" si="52"/>
        <v xml:space="preserve">"Desove Masivo" : { </v>
      </c>
      <c r="BG18" t="str">
        <f t="shared" si="53"/>
        <v xml:space="preserve">"alimDad" : 0, </v>
      </c>
      <c r="BH18" t="str">
        <f t="shared" si="54"/>
        <v xml:space="preserve">"alimDadB" : 0, </v>
      </c>
      <c r="BI18" t="str">
        <f t="shared" si="55"/>
        <v xml:space="preserve">"alimReq" : 0, </v>
      </c>
      <c r="BJ18" t="str">
        <f t="shared" si="56"/>
        <v xml:space="preserve">"cam" : 4f, </v>
      </c>
      <c r="BK18" t="str">
        <f t="shared" si="57"/>
        <v xml:space="preserve">"caz" : 0, </v>
      </c>
      <c r="BL18" t="str">
        <f t="shared" si="58"/>
        <v xml:space="preserve">"comb" : 0, </v>
      </c>
      <c r="BM18" t="str">
        <f t="shared" si="59"/>
        <v xml:space="preserve">"cost" : 10, </v>
      </c>
      <c r="BN18" t="str">
        <f t="shared" si="60"/>
        <v xml:space="preserve">"costJ" : 0, </v>
      </c>
      <c r="BO18" t="str">
        <f t="shared" si="61"/>
        <v xml:space="preserve">"crecB" : 0, </v>
      </c>
      <c r="BP18" t="str">
        <f t="shared" si="62"/>
        <v xml:space="preserve">"def" : 0, </v>
      </c>
      <c r="BQ18" t="str">
        <f t="shared" si="63"/>
        <v xml:space="preserve">"eBos" : 0, </v>
      </c>
      <c r="BR18" t="str">
        <f t="shared" si="64"/>
        <v xml:space="preserve">"eDes" : 0, </v>
      </c>
      <c r="BS18" t="str">
        <f t="shared" si="65"/>
        <v xml:space="preserve">"eDul" : 0, </v>
      </c>
      <c r="BT18" t="str">
        <f t="shared" si="66"/>
        <v xml:space="preserve">"eJun" : 0, </v>
      </c>
      <c r="BU18" t="str">
        <f t="shared" si="67"/>
        <v xml:space="preserve">"eLla" : 0, </v>
      </c>
      <c r="BV18" t="str">
        <f t="shared" si="68"/>
        <v xml:space="preserve">"eMon" : 0, </v>
      </c>
      <c r="BW18" t="str">
        <f t="shared" si="69"/>
        <v xml:space="preserve">"eSal" : 0, </v>
      </c>
      <c r="BX18" t="str">
        <f t="shared" si="70"/>
        <v xml:space="preserve">"eTun" : 0, </v>
      </c>
      <c r="BY18" t="str">
        <f t="shared" si="71"/>
        <v xml:space="preserve">"flag" : 0, </v>
      </c>
      <c r="BZ18" t="str">
        <f t="shared" si="72"/>
        <v xml:space="preserve">"max" : 3, </v>
      </c>
      <c r="CA18" t="str">
        <f t="shared" si="73"/>
        <v xml:space="preserve">"req" : 10, </v>
      </c>
      <c r="CB18" t="str">
        <f t="shared" si="74"/>
        <v xml:space="preserve">"tam" : 0, </v>
      </c>
      <c r="CC18" t="str">
        <f t="shared" si="75"/>
        <v xml:space="preserve">"uid" : 17 } </v>
      </c>
    </row>
    <row r="19" spans="1:81" x14ac:dyDescent="0.25">
      <c r="A19" s="1" t="str">
        <f>"lista.add(new Mejora("&amp;D19&amp;C19&amp;E19&amp;C19&amp;"));"</f>
        <v>lista.add(new Mejora(18,1,0,10,0,0,0,0,2,0,0,0,0,0,0,0,0,0,0,0,0,0,0,0,"Dientes afilados"));</v>
      </c>
      <c r="B19" t="str">
        <f t="shared" si="26"/>
        <v xml:space="preserve">"Dientes afilados" : { "alimDad" : 0, "alimDadB" : 0, "alimReq" : 0, "cam" : 0, "caz" : 2, "comb" : 0, "cost" : 10, "crecB" : 0, "def" : 0, "eBos" : 0, "eDes" : 0, "eDul" : 0, "eJun" : 0, "eLla" : 0, "eMon" : 0, "eSal" : 0, "eTun" : 0, "flag" : 0, "max" : 1, "req" : 0, "tam" : 0, "uid" : 18 } </v>
      </c>
      <c r="C19" t="s">
        <v>32</v>
      </c>
      <c r="D19" t="str">
        <f t="shared" si="27"/>
        <v>18,1,0,10,0,0,0,0,2,0,0,0,0,0,0,0,0,0,0,0,0,0,0,0,</v>
      </c>
      <c r="E19" s="2" t="s">
        <v>22</v>
      </c>
      <c r="F19" s="2">
        <f t="shared" si="0"/>
        <v>18</v>
      </c>
      <c r="G19" s="2">
        <v>1</v>
      </c>
      <c r="H19" s="2"/>
      <c r="I19" s="2">
        <f t="shared" si="1"/>
        <v>10</v>
      </c>
      <c r="J19" s="2"/>
      <c r="K19" s="2"/>
      <c r="L19" s="2"/>
      <c r="M19" s="2"/>
      <c r="N19" s="2"/>
      <c r="O19" s="2">
        <v>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 t="str">
        <f t="shared" si="2"/>
        <v>Dientes afilados</v>
      </c>
      <c r="AG19">
        <f t="shared" si="28"/>
        <v>18</v>
      </c>
      <c r="AH19">
        <f t="shared" si="29"/>
        <v>1</v>
      </c>
      <c r="AI19">
        <f t="shared" si="30"/>
        <v>0</v>
      </c>
      <c r="AJ19">
        <f t="shared" si="31"/>
        <v>10</v>
      </c>
      <c r="AK19">
        <f t="shared" si="32"/>
        <v>0</v>
      </c>
      <c r="AL19">
        <f t="shared" si="33"/>
        <v>0</v>
      </c>
      <c r="AM19">
        <f t="shared" si="34"/>
        <v>0</v>
      </c>
      <c r="AN19">
        <f t="shared" si="35"/>
        <v>0</v>
      </c>
      <c r="AO19">
        <f t="shared" si="36"/>
        <v>2</v>
      </c>
      <c r="AP19">
        <f t="shared" si="37"/>
        <v>0</v>
      </c>
      <c r="AQ19">
        <f t="shared" si="38"/>
        <v>0</v>
      </c>
      <c r="AR19">
        <f t="shared" si="39"/>
        <v>0</v>
      </c>
      <c r="AS19">
        <f t="shared" si="40"/>
        <v>0</v>
      </c>
      <c r="AT19">
        <f t="shared" si="41"/>
        <v>0</v>
      </c>
      <c r="AU19">
        <f t="shared" si="42"/>
        <v>0</v>
      </c>
      <c r="AV19">
        <f t="shared" si="43"/>
        <v>0</v>
      </c>
      <c r="AW19">
        <f t="shared" si="44"/>
        <v>0</v>
      </c>
      <c r="AX19">
        <f t="shared" si="45"/>
        <v>0</v>
      </c>
      <c r="AY19">
        <f t="shared" si="46"/>
        <v>0</v>
      </c>
      <c r="AZ19">
        <f t="shared" si="47"/>
        <v>0</v>
      </c>
      <c r="BA19">
        <f t="shared" si="48"/>
        <v>0</v>
      </c>
      <c r="BB19">
        <f t="shared" si="49"/>
        <v>0</v>
      </c>
      <c r="BC19">
        <f t="shared" si="50"/>
        <v>0</v>
      </c>
      <c r="BD19">
        <f t="shared" si="51"/>
        <v>0</v>
      </c>
      <c r="BF19" t="str">
        <f t="shared" si="52"/>
        <v xml:space="preserve">"Dientes afilados" : { </v>
      </c>
      <c r="BG19" t="str">
        <f t="shared" si="53"/>
        <v xml:space="preserve">"alimDad" : 0, </v>
      </c>
      <c r="BH19" t="str">
        <f t="shared" si="54"/>
        <v xml:space="preserve">"alimDadB" : 0, </v>
      </c>
      <c r="BI19" t="str">
        <f t="shared" si="55"/>
        <v xml:space="preserve">"alimReq" : 0, </v>
      </c>
      <c r="BJ19" t="str">
        <f t="shared" si="56"/>
        <v xml:space="preserve">"cam" : 0, </v>
      </c>
      <c r="BK19" t="str">
        <f t="shared" si="57"/>
        <v xml:space="preserve">"caz" : 2, </v>
      </c>
      <c r="BL19" t="str">
        <f t="shared" si="58"/>
        <v xml:space="preserve">"comb" : 0, </v>
      </c>
      <c r="BM19" t="str">
        <f t="shared" si="59"/>
        <v xml:space="preserve">"cost" : 10, </v>
      </c>
      <c r="BN19" t="str">
        <f t="shared" si="60"/>
        <v xml:space="preserve">"costJ" : 0, </v>
      </c>
      <c r="BO19" t="str">
        <f t="shared" si="61"/>
        <v xml:space="preserve">"crecB" : 0, </v>
      </c>
      <c r="BP19" t="str">
        <f t="shared" si="62"/>
        <v xml:space="preserve">"def" : 0, </v>
      </c>
      <c r="BQ19" t="str">
        <f t="shared" si="63"/>
        <v xml:space="preserve">"eBos" : 0, </v>
      </c>
      <c r="BR19" t="str">
        <f t="shared" si="64"/>
        <v xml:space="preserve">"eDes" : 0, </v>
      </c>
      <c r="BS19" t="str">
        <f t="shared" si="65"/>
        <v xml:space="preserve">"eDul" : 0, </v>
      </c>
      <c r="BT19" t="str">
        <f t="shared" si="66"/>
        <v xml:space="preserve">"eJun" : 0, </v>
      </c>
      <c r="BU19" t="str">
        <f t="shared" si="67"/>
        <v xml:space="preserve">"eLla" : 0, </v>
      </c>
      <c r="BV19" t="str">
        <f t="shared" si="68"/>
        <v xml:space="preserve">"eMon" : 0, </v>
      </c>
      <c r="BW19" t="str">
        <f t="shared" si="69"/>
        <v xml:space="preserve">"eSal" : 0, </v>
      </c>
      <c r="BX19" t="str">
        <f t="shared" si="70"/>
        <v xml:space="preserve">"eTun" : 0, </v>
      </c>
      <c r="BY19" t="str">
        <f t="shared" si="71"/>
        <v xml:space="preserve">"flag" : 0, </v>
      </c>
      <c r="BZ19" t="str">
        <f t="shared" si="72"/>
        <v xml:space="preserve">"max" : 1, </v>
      </c>
      <c r="CA19" t="str">
        <f t="shared" si="73"/>
        <v xml:space="preserve">"req" : 0, </v>
      </c>
      <c r="CB19" t="str">
        <f t="shared" si="74"/>
        <v xml:space="preserve">"tam" : 0, </v>
      </c>
      <c r="CC19" t="str">
        <f t="shared" si="75"/>
        <v xml:space="preserve">"uid" : 18 } </v>
      </c>
    </row>
    <row r="20" spans="1:81" x14ac:dyDescent="0.25">
      <c r="A20" s="1" t="str">
        <f>"lista.add(new Mejora("&amp;D20&amp;C20&amp;E20&amp;C20&amp;"));"</f>
        <v>lista.add(new Mejora(19,3,1,5,0,0,0,0,0,1,0,0,0,0,0,0,0,0,0,0,0,0,0,0,"Espinas"));</v>
      </c>
      <c r="B20" t="str">
        <f t="shared" si="26"/>
        <v xml:space="preserve">"Espinas" : { "alimDad" : 0, "alimDadB" : 0, "alimReq" : 0, "cam" : 0, "caz" : 0, "comb" : 0, "cost" : 5, "crecB" : 0, "def" : 1, "eBos" : 0, "eDes" : 0, "eDul" : 0, "eJun" : 0, "eLla" : 0, "eMon" : 0, "eSal" : 0, "eTun" : 0, "flag" : 0, "max" : 3, "req" : 1, "tam" : 0, "uid" : 19 } </v>
      </c>
      <c r="C20" t="s">
        <v>32</v>
      </c>
      <c r="D20" t="str">
        <f t="shared" si="27"/>
        <v>19,3,1,5,0,0,0,0,0,1,0,0,0,0,0,0,0,0,0,0,0,0,0,0,</v>
      </c>
      <c r="E20" s="2" t="s">
        <v>66</v>
      </c>
      <c r="F20" s="2">
        <f t="shared" si="0"/>
        <v>19</v>
      </c>
      <c r="G20" s="2">
        <v>3</v>
      </c>
      <c r="H20" s="2">
        <v>1</v>
      </c>
      <c r="I20" s="2">
        <f t="shared" si="1"/>
        <v>5</v>
      </c>
      <c r="J20" s="2"/>
      <c r="K20" s="2"/>
      <c r="L20" s="2"/>
      <c r="M20" s="2"/>
      <c r="N20" s="2"/>
      <c r="O20" s="2"/>
      <c r="P20" s="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 t="str">
        <f t="shared" si="2"/>
        <v>Espinas</v>
      </c>
      <c r="AG20">
        <f t="shared" ref="AG20" si="77">IF(F20="",0,F20)</f>
        <v>19</v>
      </c>
      <c r="AH20">
        <f t="shared" si="29"/>
        <v>3</v>
      </c>
      <c r="AI20">
        <f t="shared" si="30"/>
        <v>1</v>
      </c>
      <c r="AJ20">
        <f t="shared" si="31"/>
        <v>5</v>
      </c>
      <c r="AK20">
        <f t="shared" si="32"/>
        <v>0</v>
      </c>
      <c r="AL20">
        <f t="shared" si="33"/>
        <v>0</v>
      </c>
      <c r="AM20">
        <f t="shared" si="34"/>
        <v>0</v>
      </c>
      <c r="AN20">
        <f t="shared" si="35"/>
        <v>0</v>
      </c>
      <c r="AO20">
        <f t="shared" si="36"/>
        <v>0</v>
      </c>
      <c r="AP20">
        <f t="shared" si="37"/>
        <v>1</v>
      </c>
      <c r="AQ20">
        <f t="shared" si="38"/>
        <v>0</v>
      </c>
      <c r="AR20">
        <f t="shared" si="39"/>
        <v>0</v>
      </c>
      <c r="AS20">
        <f t="shared" si="40"/>
        <v>0</v>
      </c>
      <c r="AT20">
        <f t="shared" si="41"/>
        <v>0</v>
      </c>
      <c r="AU20">
        <f t="shared" si="42"/>
        <v>0</v>
      </c>
      <c r="AV20">
        <f t="shared" si="43"/>
        <v>0</v>
      </c>
      <c r="AW20">
        <f t="shared" si="44"/>
        <v>0</v>
      </c>
      <c r="AX20">
        <f t="shared" si="45"/>
        <v>0</v>
      </c>
      <c r="AY20">
        <f t="shared" si="46"/>
        <v>0</v>
      </c>
      <c r="AZ20">
        <f t="shared" si="47"/>
        <v>0</v>
      </c>
      <c r="BA20">
        <f t="shared" si="48"/>
        <v>0</v>
      </c>
      <c r="BB20">
        <f t="shared" si="49"/>
        <v>0</v>
      </c>
      <c r="BC20">
        <f t="shared" si="50"/>
        <v>0</v>
      </c>
      <c r="BD20">
        <f t="shared" si="51"/>
        <v>0</v>
      </c>
      <c r="BF20" t="str">
        <f t="shared" si="52"/>
        <v xml:space="preserve">"Espinas" : { </v>
      </c>
      <c r="BG20" t="str">
        <f t="shared" si="53"/>
        <v xml:space="preserve">"alimDad" : 0, </v>
      </c>
      <c r="BH20" t="str">
        <f t="shared" si="54"/>
        <v xml:space="preserve">"alimDadB" : 0, </v>
      </c>
      <c r="BI20" t="str">
        <f t="shared" si="55"/>
        <v xml:space="preserve">"alimReq" : 0, </v>
      </c>
      <c r="BJ20" t="str">
        <f t="shared" si="56"/>
        <v xml:space="preserve">"cam" : 0, </v>
      </c>
      <c r="BK20" t="str">
        <f t="shared" si="57"/>
        <v xml:space="preserve">"caz" : 0, </v>
      </c>
      <c r="BL20" t="str">
        <f t="shared" si="58"/>
        <v xml:space="preserve">"comb" : 0, </v>
      </c>
      <c r="BM20" t="str">
        <f t="shared" si="59"/>
        <v xml:space="preserve">"cost" : 5, </v>
      </c>
      <c r="BN20" t="str">
        <f t="shared" si="60"/>
        <v xml:space="preserve">"costJ" : 0, </v>
      </c>
      <c r="BO20" t="str">
        <f t="shared" si="61"/>
        <v xml:space="preserve">"crecB" : 0, </v>
      </c>
      <c r="BP20" t="str">
        <f t="shared" si="62"/>
        <v xml:space="preserve">"def" : 1, </v>
      </c>
      <c r="BQ20" t="str">
        <f t="shared" si="63"/>
        <v xml:space="preserve">"eBos" : 0, </v>
      </c>
      <c r="BR20" t="str">
        <f t="shared" si="64"/>
        <v xml:space="preserve">"eDes" : 0, </v>
      </c>
      <c r="BS20" t="str">
        <f t="shared" si="65"/>
        <v xml:space="preserve">"eDul" : 0, </v>
      </c>
      <c r="BT20" t="str">
        <f t="shared" si="66"/>
        <v xml:space="preserve">"eJun" : 0, </v>
      </c>
      <c r="BU20" t="str">
        <f t="shared" si="67"/>
        <v xml:space="preserve">"eLla" : 0, </v>
      </c>
      <c r="BV20" t="str">
        <f t="shared" si="68"/>
        <v xml:space="preserve">"eMon" : 0, </v>
      </c>
      <c r="BW20" t="str">
        <f t="shared" si="69"/>
        <v xml:space="preserve">"eSal" : 0, </v>
      </c>
      <c r="BX20" t="str">
        <f t="shared" si="70"/>
        <v xml:space="preserve">"eTun" : 0, </v>
      </c>
      <c r="BY20" t="str">
        <f t="shared" si="71"/>
        <v xml:space="preserve">"flag" : 0, </v>
      </c>
      <c r="BZ20" t="str">
        <f t="shared" si="72"/>
        <v xml:space="preserve">"max" : 3, </v>
      </c>
      <c r="CA20" t="str">
        <f t="shared" si="73"/>
        <v xml:space="preserve">"req" : 1, </v>
      </c>
      <c r="CB20" t="str">
        <f t="shared" si="74"/>
        <v xml:space="preserve">"tam" : 0, </v>
      </c>
      <c r="CC20" t="str">
        <f t="shared" si="75"/>
        <v xml:space="preserve">"uid" : 19 } </v>
      </c>
    </row>
    <row r="21" spans="1:81" x14ac:dyDescent="0.25">
      <c r="A21" s="1" t="str">
        <f>"lista.add(new Mejora("&amp;D21&amp;C21&amp;E21&amp;C21&amp;"));"</f>
        <v>lista.add(new Mejora(20,1,2,7,0,5,0,0,0,0,0,-1,0,0,0,0,0,0,0,0,0,0,0,0,"Familia"));</v>
      </c>
      <c r="B21" t="str">
        <f t="shared" si="26"/>
        <v xml:space="preserve">"Familia" : { "alimDad" : 0, "alimDadB" : 0, "alimReq" : -1, "cam" : 0, "caz" : 0, "comb" : 0, "cost" : 7, "crecB" : 0, "def" : 0, "eBos" : 0, "eDes" : 0, "eDul" : 0, "eJun" : 0, "eLla" : 0, "eMon" : 0, "eSal" : 0, "eTun" : 0, "flag" : 0, "max" : 1, "req" : 2, "tam" : 0, "uid" : 20 } </v>
      </c>
      <c r="C21" t="s">
        <v>32</v>
      </c>
      <c r="D21" t="str">
        <f t="shared" si="27"/>
        <v>20,1,2,7,0,5,0,0,0,0,0,-1,0,0,0,0,0,0,0,0,0,0,0,0,</v>
      </c>
      <c r="E21" s="2" t="s">
        <v>57</v>
      </c>
      <c r="F21" s="2">
        <f t="shared" si="0"/>
        <v>20</v>
      </c>
      <c r="G21" s="2">
        <v>1</v>
      </c>
      <c r="H21" s="2">
        <v>2</v>
      </c>
      <c r="I21" s="2">
        <f t="shared" si="1"/>
        <v>7</v>
      </c>
      <c r="J21" s="2"/>
      <c r="K21" s="2"/>
      <c r="L21" s="2">
        <v>5</v>
      </c>
      <c r="M21" s="2"/>
      <c r="N21" s="2"/>
      <c r="O21" s="2"/>
      <c r="P21" s="2"/>
      <c r="Q21" s="2"/>
      <c r="R21" s="2">
        <v>-1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 t="str">
        <f t="shared" si="2"/>
        <v>Familia</v>
      </c>
      <c r="AG21">
        <f t="shared" si="28"/>
        <v>20</v>
      </c>
      <c r="AH21">
        <f t="shared" si="29"/>
        <v>1</v>
      </c>
      <c r="AI21">
        <f t="shared" si="30"/>
        <v>2</v>
      </c>
      <c r="AJ21">
        <f t="shared" si="31"/>
        <v>7</v>
      </c>
      <c r="AK21">
        <f t="shared" si="32"/>
        <v>0</v>
      </c>
      <c r="AL21">
        <f t="shared" si="33"/>
        <v>5</v>
      </c>
      <c r="AM21">
        <f t="shared" si="34"/>
        <v>0</v>
      </c>
      <c r="AN21">
        <f t="shared" si="35"/>
        <v>0</v>
      </c>
      <c r="AO21">
        <f t="shared" si="36"/>
        <v>0</v>
      </c>
      <c r="AP21">
        <f t="shared" si="37"/>
        <v>0</v>
      </c>
      <c r="AQ21">
        <f t="shared" si="38"/>
        <v>0</v>
      </c>
      <c r="AR21">
        <f t="shared" si="39"/>
        <v>-1</v>
      </c>
      <c r="AS21">
        <f t="shared" si="40"/>
        <v>0</v>
      </c>
      <c r="AT21">
        <f t="shared" si="41"/>
        <v>0</v>
      </c>
      <c r="AU21">
        <f t="shared" si="42"/>
        <v>0</v>
      </c>
      <c r="AV21">
        <f t="shared" si="43"/>
        <v>0</v>
      </c>
      <c r="AW21">
        <f t="shared" si="44"/>
        <v>0</v>
      </c>
      <c r="AX21">
        <f t="shared" si="45"/>
        <v>0</v>
      </c>
      <c r="AY21">
        <f t="shared" si="46"/>
        <v>0</v>
      </c>
      <c r="AZ21">
        <f t="shared" si="47"/>
        <v>0</v>
      </c>
      <c r="BA21">
        <f t="shared" si="48"/>
        <v>0</v>
      </c>
      <c r="BB21">
        <f t="shared" si="49"/>
        <v>0</v>
      </c>
      <c r="BC21">
        <f t="shared" si="50"/>
        <v>0</v>
      </c>
      <c r="BD21">
        <f t="shared" si="51"/>
        <v>0</v>
      </c>
      <c r="BF21" t="str">
        <f t="shared" si="52"/>
        <v xml:space="preserve">"Familia" : { </v>
      </c>
      <c r="BG21" t="str">
        <f t="shared" si="53"/>
        <v xml:space="preserve">"alimDad" : 0, </v>
      </c>
      <c r="BH21" t="str">
        <f t="shared" si="54"/>
        <v xml:space="preserve">"alimDadB" : 0, </v>
      </c>
      <c r="BI21" t="str">
        <f t="shared" si="55"/>
        <v xml:space="preserve">"alimReq" : -1, </v>
      </c>
      <c r="BJ21" t="str">
        <f t="shared" si="56"/>
        <v xml:space="preserve">"cam" : 0, </v>
      </c>
      <c r="BK21" t="str">
        <f t="shared" si="57"/>
        <v xml:space="preserve">"caz" : 0, </v>
      </c>
      <c r="BL21" t="str">
        <f t="shared" si="58"/>
        <v xml:space="preserve">"comb" : 0, </v>
      </c>
      <c r="BM21" t="str">
        <f t="shared" si="59"/>
        <v xml:space="preserve">"cost" : 7, </v>
      </c>
      <c r="BN21" t="str">
        <f t="shared" si="60"/>
        <v xml:space="preserve">"costJ" : 0, </v>
      </c>
      <c r="BO21" t="str">
        <f t="shared" si="61"/>
        <v xml:space="preserve">"crecB" : 0, </v>
      </c>
      <c r="BP21" t="str">
        <f t="shared" si="62"/>
        <v xml:space="preserve">"def" : 0, </v>
      </c>
      <c r="BQ21" t="str">
        <f t="shared" si="63"/>
        <v xml:space="preserve">"eBos" : 0, </v>
      </c>
      <c r="BR21" t="str">
        <f t="shared" si="64"/>
        <v xml:space="preserve">"eDes" : 0, </v>
      </c>
      <c r="BS21" t="str">
        <f t="shared" si="65"/>
        <v xml:space="preserve">"eDul" : 0, </v>
      </c>
      <c r="BT21" t="str">
        <f t="shared" si="66"/>
        <v xml:space="preserve">"eJun" : 0, </v>
      </c>
      <c r="BU21" t="str">
        <f t="shared" si="67"/>
        <v xml:space="preserve">"eLla" : 0, </v>
      </c>
      <c r="BV21" t="str">
        <f t="shared" si="68"/>
        <v xml:space="preserve">"eMon" : 0, </v>
      </c>
      <c r="BW21" t="str">
        <f t="shared" si="69"/>
        <v xml:space="preserve">"eSal" : 0, </v>
      </c>
      <c r="BX21" t="str">
        <f t="shared" si="70"/>
        <v xml:space="preserve">"eTun" : 0, </v>
      </c>
      <c r="BY21" t="str">
        <f t="shared" si="71"/>
        <v xml:space="preserve">"flag" : 0, </v>
      </c>
      <c r="BZ21" t="str">
        <f t="shared" si="72"/>
        <v xml:space="preserve">"max" : 1, </v>
      </c>
      <c r="CA21" t="str">
        <f t="shared" si="73"/>
        <v xml:space="preserve">"req" : 2, </v>
      </c>
      <c r="CB21" t="str">
        <f t="shared" si="74"/>
        <v xml:space="preserve">"tam" : 0, </v>
      </c>
      <c r="CC21" t="str">
        <f t="shared" si="75"/>
        <v xml:space="preserve">"uid" : 20 } </v>
      </c>
    </row>
    <row r="22" spans="1:81" x14ac:dyDescent="0.25">
      <c r="A22" s="1" t="str">
        <f>"lista.add(new Mejora("&amp;D22&amp;C22&amp;E22&amp;C22&amp;"));"</f>
        <v>lista.add(new Mejora(21,1,1,50,14,0,0,0,0,0,0,0,0,0,0,0,0,0,0,0,0,0,0,0,"Fotosintesis"));</v>
      </c>
      <c r="B22" t="str">
        <f t="shared" si="26"/>
        <v xml:space="preserve">"Fotosintesis" : { "alimDad" : 0, "alimDadB" : 0, "alimReq" : 0, "cam" : 0, "caz" : 0, "comb" : 0, "cost" : 50, "crecB" : 0, "def" : 0, "eBos" : 0, "eDes" : 0, "eDul" : 0, "eJun" : 0, "eLla" : 0, "eMon" : 0, "eSal" : 0, "eTun" : 0, "flag" : 14, "max" : 1, "req" : 1, "tam" : 0, "uid" : 21 } </v>
      </c>
      <c r="C22" t="s">
        <v>32</v>
      </c>
      <c r="D22" t="str">
        <f t="shared" si="27"/>
        <v>21,1,1,50,14,0,0,0,0,0,0,0,0,0,0,0,0,0,0,0,0,0,0,0,</v>
      </c>
      <c r="E22" s="2" t="s">
        <v>1</v>
      </c>
      <c r="F22" s="2">
        <f t="shared" si="0"/>
        <v>21</v>
      </c>
      <c r="G22" s="2">
        <v>1</v>
      </c>
      <c r="H22" s="2">
        <v>1</v>
      </c>
      <c r="I22" s="2">
        <f t="shared" si="1"/>
        <v>50</v>
      </c>
      <c r="J22" s="2">
        <v>50</v>
      </c>
      <c r="K22" s="2">
        <v>14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 t="str">
        <f t="shared" si="2"/>
        <v>Fotosintesis</v>
      </c>
      <c r="AG22">
        <f t="shared" si="28"/>
        <v>21</v>
      </c>
      <c r="AH22">
        <f t="shared" si="29"/>
        <v>1</v>
      </c>
      <c r="AI22">
        <f t="shared" si="30"/>
        <v>1</v>
      </c>
      <c r="AJ22">
        <f t="shared" si="31"/>
        <v>50</v>
      </c>
      <c r="AK22">
        <f t="shared" si="32"/>
        <v>14</v>
      </c>
      <c r="AL22">
        <f t="shared" si="33"/>
        <v>0</v>
      </c>
      <c r="AM22">
        <f t="shared" si="34"/>
        <v>0</v>
      </c>
      <c r="AN22">
        <f t="shared" si="35"/>
        <v>0</v>
      </c>
      <c r="AO22">
        <f t="shared" si="36"/>
        <v>0</v>
      </c>
      <c r="AP22">
        <f t="shared" si="37"/>
        <v>0</v>
      </c>
      <c r="AQ22">
        <f t="shared" si="38"/>
        <v>0</v>
      </c>
      <c r="AR22">
        <f t="shared" si="39"/>
        <v>0</v>
      </c>
      <c r="AS22">
        <f t="shared" si="40"/>
        <v>0</v>
      </c>
      <c r="AT22">
        <f t="shared" si="41"/>
        <v>0</v>
      </c>
      <c r="AU22">
        <f t="shared" si="42"/>
        <v>0</v>
      </c>
      <c r="AV22">
        <f t="shared" si="43"/>
        <v>0</v>
      </c>
      <c r="AW22">
        <f t="shared" si="44"/>
        <v>0</v>
      </c>
      <c r="AX22">
        <f t="shared" si="45"/>
        <v>0</v>
      </c>
      <c r="AY22">
        <f t="shared" si="46"/>
        <v>0</v>
      </c>
      <c r="AZ22">
        <f t="shared" si="47"/>
        <v>0</v>
      </c>
      <c r="BA22">
        <f t="shared" si="48"/>
        <v>0</v>
      </c>
      <c r="BB22">
        <f t="shared" si="49"/>
        <v>0</v>
      </c>
      <c r="BC22">
        <f t="shared" si="50"/>
        <v>0</v>
      </c>
      <c r="BD22">
        <f t="shared" si="51"/>
        <v>0</v>
      </c>
      <c r="BF22" t="str">
        <f t="shared" si="52"/>
        <v xml:space="preserve">"Fotosintesis" : { </v>
      </c>
      <c r="BG22" t="str">
        <f t="shared" si="53"/>
        <v xml:space="preserve">"alimDad" : 0, </v>
      </c>
      <c r="BH22" t="str">
        <f t="shared" si="54"/>
        <v xml:space="preserve">"alimDadB" : 0, </v>
      </c>
      <c r="BI22" t="str">
        <f t="shared" si="55"/>
        <v xml:space="preserve">"alimReq" : 0, </v>
      </c>
      <c r="BJ22" t="str">
        <f t="shared" si="56"/>
        <v xml:space="preserve">"cam" : 0, </v>
      </c>
      <c r="BK22" t="str">
        <f t="shared" si="57"/>
        <v xml:space="preserve">"caz" : 0, </v>
      </c>
      <c r="BL22" t="str">
        <f t="shared" si="58"/>
        <v xml:space="preserve">"comb" : 0, </v>
      </c>
      <c r="BM22" t="str">
        <f t="shared" si="59"/>
        <v xml:space="preserve">"cost" : 50, </v>
      </c>
      <c r="BN22" t="str">
        <f t="shared" si="60"/>
        <v xml:space="preserve">"costJ" : 0, </v>
      </c>
      <c r="BO22" t="str">
        <f t="shared" si="61"/>
        <v xml:space="preserve">"crecB" : 0, </v>
      </c>
      <c r="BP22" t="str">
        <f t="shared" si="62"/>
        <v xml:space="preserve">"def" : 0, </v>
      </c>
      <c r="BQ22" t="str">
        <f t="shared" si="63"/>
        <v xml:space="preserve">"eBos" : 0, </v>
      </c>
      <c r="BR22" t="str">
        <f t="shared" si="64"/>
        <v xml:space="preserve">"eDes" : 0, </v>
      </c>
      <c r="BS22" t="str">
        <f t="shared" si="65"/>
        <v xml:space="preserve">"eDul" : 0, </v>
      </c>
      <c r="BT22" t="str">
        <f t="shared" si="66"/>
        <v xml:space="preserve">"eJun" : 0, </v>
      </c>
      <c r="BU22" t="str">
        <f t="shared" si="67"/>
        <v xml:space="preserve">"eLla" : 0, </v>
      </c>
      <c r="BV22" t="str">
        <f t="shared" si="68"/>
        <v xml:space="preserve">"eMon" : 0, </v>
      </c>
      <c r="BW22" t="str">
        <f t="shared" si="69"/>
        <v xml:space="preserve">"eSal" : 0, </v>
      </c>
      <c r="BX22" t="str">
        <f t="shared" si="70"/>
        <v xml:space="preserve">"eTun" : 0, </v>
      </c>
      <c r="BY22" t="str">
        <f t="shared" si="71"/>
        <v xml:space="preserve">"flag" : 14, </v>
      </c>
      <c r="BZ22" t="str">
        <f t="shared" si="72"/>
        <v xml:space="preserve">"max" : 1, </v>
      </c>
      <c r="CA22" t="str">
        <f t="shared" si="73"/>
        <v xml:space="preserve">"req" : 1, </v>
      </c>
      <c r="CB22" t="str">
        <f t="shared" si="74"/>
        <v xml:space="preserve">"tam" : 0, </v>
      </c>
      <c r="CC22" t="str">
        <f t="shared" si="75"/>
        <v xml:space="preserve">"uid" : 21 } </v>
      </c>
    </row>
    <row r="23" spans="1:81" x14ac:dyDescent="0.25">
      <c r="A23" s="1" t="str">
        <f>"lista.add(new Mejora("&amp;D23&amp;C23&amp;E23&amp;C23&amp;"));"</f>
        <v>lista.add(new Mejora(22,1,1,7,6,2,0,0,0,0,0,0,0,2,1,0,0,0,0,0,0,0,0,0,"Frutal"));</v>
      </c>
      <c r="B23" t="str">
        <f t="shared" si="26"/>
        <v xml:space="preserve">"Frutal" : { "alimDad" : 0, "alimDadB" : 2, "alimReq" : 0, "cam" : 0, "caz" : 0, "comb" : 0, "cost" : 7, "crecB" : 1, "def" : 0, "eBos" : 0, "eDes" : 0, "eDul" : 0, "eJun" : 0, "eLla" : 0, "eMon" : 0, "eSal" : 0, "eTun" : 0, "flag" : 6, "max" : 1, "req" : 1, "tam" : 0, "uid" : 22 } </v>
      </c>
      <c r="C23" t="s">
        <v>32</v>
      </c>
      <c r="D23" t="str">
        <f t="shared" si="27"/>
        <v>22,1,1,7,6,2,0,0,0,0,0,0,0,2,1,0,0,0,0,0,0,0,0,0,</v>
      </c>
      <c r="E23" s="2" t="s">
        <v>4</v>
      </c>
      <c r="F23" s="2">
        <f t="shared" si="0"/>
        <v>22</v>
      </c>
      <c r="G23" s="2">
        <v>1</v>
      </c>
      <c r="H23" s="2">
        <v>1</v>
      </c>
      <c r="I23" s="2">
        <f t="shared" si="1"/>
        <v>7</v>
      </c>
      <c r="J23" s="2"/>
      <c r="K23" s="2">
        <v>6</v>
      </c>
      <c r="L23" s="2">
        <v>2</v>
      </c>
      <c r="M23" s="2"/>
      <c r="N23" s="2"/>
      <c r="O23" s="2"/>
      <c r="P23" s="2"/>
      <c r="Q23" s="2"/>
      <c r="R23" s="2"/>
      <c r="S23" s="2"/>
      <c r="T23" s="2">
        <v>2</v>
      </c>
      <c r="U23" s="2">
        <v>1</v>
      </c>
      <c r="V23" s="2"/>
      <c r="W23" s="2"/>
      <c r="X23" s="2"/>
      <c r="Y23" s="2"/>
      <c r="Z23" s="2"/>
      <c r="AA23" s="2"/>
      <c r="AB23" s="2"/>
      <c r="AC23" s="2"/>
      <c r="AD23" s="2"/>
      <c r="AE23" s="2" t="str">
        <f t="shared" si="2"/>
        <v>Frutal</v>
      </c>
      <c r="AG23">
        <f t="shared" si="28"/>
        <v>22</v>
      </c>
      <c r="AH23">
        <f t="shared" si="29"/>
        <v>1</v>
      </c>
      <c r="AI23">
        <f t="shared" si="30"/>
        <v>1</v>
      </c>
      <c r="AJ23">
        <f t="shared" si="31"/>
        <v>7</v>
      </c>
      <c r="AK23">
        <f t="shared" si="32"/>
        <v>6</v>
      </c>
      <c r="AL23">
        <f t="shared" si="33"/>
        <v>2</v>
      </c>
      <c r="AM23">
        <f t="shared" si="34"/>
        <v>0</v>
      </c>
      <c r="AN23">
        <f t="shared" si="35"/>
        <v>0</v>
      </c>
      <c r="AO23">
        <f t="shared" si="36"/>
        <v>0</v>
      </c>
      <c r="AP23">
        <f t="shared" si="37"/>
        <v>0</v>
      </c>
      <c r="AQ23">
        <f t="shared" si="38"/>
        <v>0</v>
      </c>
      <c r="AR23">
        <f t="shared" si="39"/>
        <v>0</v>
      </c>
      <c r="AS23">
        <f t="shared" si="40"/>
        <v>0</v>
      </c>
      <c r="AT23">
        <f t="shared" si="41"/>
        <v>2</v>
      </c>
      <c r="AU23">
        <f t="shared" si="42"/>
        <v>1</v>
      </c>
      <c r="AV23">
        <f t="shared" si="43"/>
        <v>0</v>
      </c>
      <c r="AW23">
        <f t="shared" si="44"/>
        <v>0</v>
      </c>
      <c r="AX23">
        <f t="shared" si="45"/>
        <v>0</v>
      </c>
      <c r="AY23">
        <f t="shared" si="46"/>
        <v>0</v>
      </c>
      <c r="AZ23">
        <f t="shared" si="47"/>
        <v>0</v>
      </c>
      <c r="BA23">
        <f t="shared" si="48"/>
        <v>0</v>
      </c>
      <c r="BB23">
        <f t="shared" si="49"/>
        <v>0</v>
      </c>
      <c r="BC23">
        <f t="shared" si="50"/>
        <v>0</v>
      </c>
      <c r="BD23">
        <f t="shared" si="51"/>
        <v>0</v>
      </c>
      <c r="BF23" t="str">
        <f t="shared" si="52"/>
        <v xml:space="preserve">"Frutal" : { </v>
      </c>
      <c r="BG23" t="str">
        <f t="shared" si="53"/>
        <v xml:space="preserve">"alimDad" : 0, </v>
      </c>
      <c r="BH23" t="str">
        <f t="shared" si="54"/>
        <v xml:space="preserve">"alimDadB" : 2, </v>
      </c>
      <c r="BI23" t="str">
        <f t="shared" si="55"/>
        <v xml:space="preserve">"alimReq" : 0, </v>
      </c>
      <c r="BJ23" t="str">
        <f t="shared" si="56"/>
        <v xml:space="preserve">"cam" : 0, </v>
      </c>
      <c r="BK23" t="str">
        <f t="shared" si="57"/>
        <v xml:space="preserve">"caz" : 0, </v>
      </c>
      <c r="BL23" t="str">
        <f t="shared" si="58"/>
        <v xml:space="preserve">"comb" : 0, </v>
      </c>
      <c r="BM23" t="str">
        <f t="shared" si="59"/>
        <v xml:space="preserve">"cost" : 7, </v>
      </c>
      <c r="BN23" t="str">
        <f t="shared" si="60"/>
        <v xml:space="preserve">"costJ" : 0, </v>
      </c>
      <c r="BO23" t="str">
        <f t="shared" si="61"/>
        <v xml:space="preserve">"crecB" : 1, </v>
      </c>
      <c r="BP23" t="str">
        <f t="shared" si="62"/>
        <v xml:space="preserve">"def" : 0, </v>
      </c>
      <c r="BQ23" t="str">
        <f t="shared" si="63"/>
        <v xml:space="preserve">"eBos" : 0, </v>
      </c>
      <c r="BR23" t="str">
        <f t="shared" si="64"/>
        <v xml:space="preserve">"eDes" : 0, </v>
      </c>
      <c r="BS23" t="str">
        <f t="shared" si="65"/>
        <v xml:space="preserve">"eDul" : 0, </v>
      </c>
      <c r="BT23" t="str">
        <f t="shared" si="66"/>
        <v xml:space="preserve">"eJun" : 0, </v>
      </c>
      <c r="BU23" t="str">
        <f t="shared" si="67"/>
        <v xml:space="preserve">"eLla" : 0, </v>
      </c>
      <c r="BV23" t="str">
        <f t="shared" si="68"/>
        <v xml:space="preserve">"eMon" : 0, </v>
      </c>
      <c r="BW23" t="str">
        <f t="shared" si="69"/>
        <v xml:space="preserve">"eSal" : 0, </v>
      </c>
      <c r="BX23" t="str">
        <f t="shared" si="70"/>
        <v xml:space="preserve">"eTun" : 0, </v>
      </c>
      <c r="BY23" t="str">
        <f t="shared" si="71"/>
        <v xml:space="preserve">"flag" : 6, </v>
      </c>
      <c r="BZ23" t="str">
        <f t="shared" si="72"/>
        <v xml:space="preserve">"max" : 1, </v>
      </c>
      <c r="CA23" t="str">
        <f t="shared" si="73"/>
        <v xml:space="preserve">"req" : 1, </v>
      </c>
      <c r="CB23" t="str">
        <f t="shared" si="74"/>
        <v xml:space="preserve">"tam" : 0, </v>
      </c>
      <c r="CC23" t="str">
        <f t="shared" si="75"/>
        <v xml:space="preserve">"uid" : 22 } </v>
      </c>
    </row>
    <row r="24" spans="1:81" x14ac:dyDescent="0.25">
      <c r="A24" s="1" t="str">
        <f>"lista.add(new Mejora("&amp;D24&amp;C24&amp;E24&amp;C24&amp;"));"</f>
        <v>lista.add(new Mejora(23,2,2,10,0,0,0,1,0,0,0,0,0,0,0,0,0,0,0,0,0,0,0,0,"Garras"));</v>
      </c>
      <c r="B24" t="str">
        <f t="shared" si="26"/>
        <v xml:space="preserve">"Garras" : { "alimDad" : 0, "alimDadB" : 0, "alimReq" : 0, "cam" : 0, "caz" : 0, "comb" : 1, "cost" : 10, "crecB" : 0, "def" : 0, "eBos" : 0, "eDes" : 0, "eDul" : 0, "eJun" : 0, "eLla" : 0, "eMon" : 0, "eSal" : 0, "eTun" : 0, "flag" : 0, "max" : 2, "req" : 2, "tam" : 0, "uid" : 23 } </v>
      </c>
      <c r="C24" t="s">
        <v>32</v>
      </c>
      <c r="D24" t="str">
        <f t="shared" si="27"/>
        <v>23,2,2,10,0,0,0,1,0,0,0,0,0,0,0,0,0,0,0,0,0,0,0,0,</v>
      </c>
      <c r="E24" s="2" t="s">
        <v>23</v>
      </c>
      <c r="F24" s="2">
        <f t="shared" si="0"/>
        <v>23</v>
      </c>
      <c r="G24" s="2">
        <v>2</v>
      </c>
      <c r="H24" s="2">
        <v>2</v>
      </c>
      <c r="I24" s="2">
        <f t="shared" si="1"/>
        <v>10</v>
      </c>
      <c r="J24" s="2"/>
      <c r="K24" s="2"/>
      <c r="L24" s="2"/>
      <c r="M24" s="2"/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 t="str">
        <f t="shared" si="2"/>
        <v>Garras</v>
      </c>
      <c r="AG24">
        <f t="shared" si="28"/>
        <v>23</v>
      </c>
      <c r="AH24">
        <f t="shared" si="29"/>
        <v>2</v>
      </c>
      <c r="AI24">
        <f t="shared" si="30"/>
        <v>2</v>
      </c>
      <c r="AJ24">
        <f t="shared" si="31"/>
        <v>10</v>
      </c>
      <c r="AK24">
        <f t="shared" si="32"/>
        <v>0</v>
      </c>
      <c r="AL24">
        <f t="shared" si="33"/>
        <v>0</v>
      </c>
      <c r="AM24">
        <f t="shared" si="34"/>
        <v>0</v>
      </c>
      <c r="AN24">
        <f t="shared" si="35"/>
        <v>1</v>
      </c>
      <c r="AO24">
        <f t="shared" si="36"/>
        <v>0</v>
      </c>
      <c r="AP24">
        <f t="shared" si="37"/>
        <v>0</v>
      </c>
      <c r="AQ24">
        <f t="shared" si="38"/>
        <v>0</v>
      </c>
      <c r="AR24">
        <f t="shared" si="39"/>
        <v>0</v>
      </c>
      <c r="AS24">
        <f t="shared" si="40"/>
        <v>0</v>
      </c>
      <c r="AT24">
        <f t="shared" si="41"/>
        <v>0</v>
      </c>
      <c r="AU24">
        <f t="shared" si="42"/>
        <v>0</v>
      </c>
      <c r="AV24">
        <f t="shared" si="43"/>
        <v>0</v>
      </c>
      <c r="AW24">
        <f t="shared" si="44"/>
        <v>0</v>
      </c>
      <c r="AX24">
        <f t="shared" si="45"/>
        <v>0</v>
      </c>
      <c r="AY24">
        <f t="shared" si="46"/>
        <v>0</v>
      </c>
      <c r="AZ24">
        <f t="shared" si="47"/>
        <v>0</v>
      </c>
      <c r="BA24">
        <f t="shared" si="48"/>
        <v>0</v>
      </c>
      <c r="BB24">
        <f t="shared" si="49"/>
        <v>0</v>
      </c>
      <c r="BC24">
        <f t="shared" si="50"/>
        <v>0</v>
      </c>
      <c r="BD24">
        <f t="shared" si="51"/>
        <v>0</v>
      </c>
      <c r="BF24" t="str">
        <f t="shared" si="52"/>
        <v xml:space="preserve">"Garras" : { </v>
      </c>
      <c r="BG24" t="str">
        <f t="shared" si="53"/>
        <v xml:space="preserve">"alimDad" : 0, </v>
      </c>
      <c r="BH24" t="str">
        <f t="shared" si="54"/>
        <v xml:space="preserve">"alimDadB" : 0, </v>
      </c>
      <c r="BI24" t="str">
        <f t="shared" si="55"/>
        <v xml:space="preserve">"alimReq" : 0, </v>
      </c>
      <c r="BJ24" t="str">
        <f t="shared" si="56"/>
        <v xml:space="preserve">"cam" : 0, </v>
      </c>
      <c r="BK24" t="str">
        <f t="shared" si="57"/>
        <v xml:space="preserve">"caz" : 0, </v>
      </c>
      <c r="BL24" t="str">
        <f t="shared" si="58"/>
        <v xml:space="preserve">"comb" : 1, </v>
      </c>
      <c r="BM24" t="str">
        <f t="shared" si="59"/>
        <v xml:space="preserve">"cost" : 10, </v>
      </c>
      <c r="BN24" t="str">
        <f t="shared" si="60"/>
        <v xml:space="preserve">"costJ" : 0, </v>
      </c>
      <c r="BO24" t="str">
        <f t="shared" si="61"/>
        <v xml:space="preserve">"crecB" : 0, </v>
      </c>
      <c r="BP24" t="str">
        <f t="shared" si="62"/>
        <v xml:space="preserve">"def" : 0, </v>
      </c>
      <c r="BQ24" t="str">
        <f t="shared" si="63"/>
        <v xml:space="preserve">"eBos" : 0, </v>
      </c>
      <c r="BR24" t="str">
        <f t="shared" si="64"/>
        <v xml:space="preserve">"eDes" : 0, </v>
      </c>
      <c r="BS24" t="str">
        <f t="shared" si="65"/>
        <v xml:space="preserve">"eDul" : 0, </v>
      </c>
      <c r="BT24" t="str">
        <f t="shared" si="66"/>
        <v xml:space="preserve">"eJun" : 0, </v>
      </c>
      <c r="BU24" t="str">
        <f t="shared" si="67"/>
        <v xml:space="preserve">"eLla" : 0, </v>
      </c>
      <c r="BV24" t="str">
        <f t="shared" si="68"/>
        <v xml:space="preserve">"eMon" : 0, </v>
      </c>
      <c r="BW24" t="str">
        <f t="shared" si="69"/>
        <v xml:space="preserve">"eSal" : 0, </v>
      </c>
      <c r="BX24" t="str">
        <f t="shared" si="70"/>
        <v xml:space="preserve">"eTun" : 0, </v>
      </c>
      <c r="BY24" t="str">
        <f t="shared" si="71"/>
        <v xml:space="preserve">"flag" : 0, </v>
      </c>
      <c r="BZ24" t="str">
        <f t="shared" si="72"/>
        <v xml:space="preserve">"max" : 2, </v>
      </c>
      <c r="CA24" t="str">
        <f t="shared" si="73"/>
        <v xml:space="preserve">"req" : 2, </v>
      </c>
      <c r="CB24" t="str">
        <f t="shared" si="74"/>
        <v xml:space="preserve">"tam" : 0, </v>
      </c>
      <c r="CC24" t="str">
        <f t="shared" si="75"/>
        <v xml:space="preserve">"uid" : 23 } </v>
      </c>
    </row>
    <row r="25" spans="1:81" x14ac:dyDescent="0.25">
      <c r="A25" s="1" t="str">
        <f>"lista.add(new Mejora("&amp;D25&amp;C25&amp;E25&amp;C25&amp;"));"</f>
        <v>lista.add(new Mejora(24,1,0,0,0,0,0,0,0,0,6,0,0,0,0,0,0,0,0,0,0,0,0,0,"Grande"));</v>
      </c>
      <c r="B25" t="str">
        <f t="shared" si="26"/>
        <v xml:space="preserve">"Grande" : { "alimDad" : 0, "alimDadB" : 0, "alimReq" : 0, "cam" : 0, "caz" : 0, "comb" : 0, "cost" : 0, "crecB" : 0, "def" : 0, "eBos" : 0, "eDes" : 0, "eDul" : 0, "eJun" : 0, "eLla" : 0, "eMon" : 0, "eSal" : 0, "eTun" : 0, "flag" : 0, "max" : 1, "req" : 0, "tam" : 6, "uid" : 24 } </v>
      </c>
      <c r="C25" t="s">
        <v>32</v>
      </c>
      <c r="D25" t="str">
        <f t="shared" si="27"/>
        <v>24,1,0,0,0,0,0,0,0,0,6,0,0,0,0,0,0,0,0,0,0,0,0,0,</v>
      </c>
      <c r="E25" s="2" t="s">
        <v>3</v>
      </c>
      <c r="F25" s="2">
        <f t="shared" si="0"/>
        <v>24</v>
      </c>
      <c r="G25" s="2">
        <v>1</v>
      </c>
      <c r="H25" s="2"/>
      <c r="I25" s="2">
        <f t="shared" si="1"/>
        <v>0</v>
      </c>
      <c r="J25" s="2"/>
      <c r="K25" s="2"/>
      <c r="L25" s="2"/>
      <c r="M25" s="2"/>
      <c r="N25" s="2"/>
      <c r="O25" s="2"/>
      <c r="P25" s="2"/>
      <c r="Q25" s="2">
        <v>6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 t="str">
        <f t="shared" si="2"/>
        <v>Grande</v>
      </c>
      <c r="AG25">
        <f t="shared" si="28"/>
        <v>24</v>
      </c>
      <c r="AH25">
        <f t="shared" si="29"/>
        <v>1</v>
      </c>
      <c r="AI25">
        <f t="shared" si="30"/>
        <v>0</v>
      </c>
      <c r="AJ25">
        <f t="shared" si="31"/>
        <v>0</v>
      </c>
      <c r="AK25">
        <f t="shared" si="32"/>
        <v>0</v>
      </c>
      <c r="AL25">
        <f t="shared" si="33"/>
        <v>0</v>
      </c>
      <c r="AM25">
        <f t="shared" si="34"/>
        <v>0</v>
      </c>
      <c r="AN25">
        <f t="shared" si="35"/>
        <v>0</v>
      </c>
      <c r="AO25">
        <f t="shared" si="36"/>
        <v>0</v>
      </c>
      <c r="AP25">
        <f t="shared" si="37"/>
        <v>0</v>
      </c>
      <c r="AQ25">
        <f t="shared" si="38"/>
        <v>6</v>
      </c>
      <c r="AR25">
        <f t="shared" si="39"/>
        <v>0</v>
      </c>
      <c r="AS25">
        <f t="shared" si="40"/>
        <v>0</v>
      </c>
      <c r="AT25">
        <f t="shared" si="41"/>
        <v>0</v>
      </c>
      <c r="AU25">
        <f t="shared" si="42"/>
        <v>0</v>
      </c>
      <c r="AV25">
        <f t="shared" si="43"/>
        <v>0</v>
      </c>
      <c r="AW25">
        <f t="shared" si="44"/>
        <v>0</v>
      </c>
      <c r="AX25">
        <f t="shared" si="45"/>
        <v>0</v>
      </c>
      <c r="AY25">
        <f t="shared" si="46"/>
        <v>0</v>
      </c>
      <c r="AZ25">
        <f t="shared" si="47"/>
        <v>0</v>
      </c>
      <c r="BA25">
        <f t="shared" si="48"/>
        <v>0</v>
      </c>
      <c r="BB25">
        <f t="shared" si="49"/>
        <v>0</v>
      </c>
      <c r="BC25">
        <f t="shared" si="50"/>
        <v>0</v>
      </c>
      <c r="BD25">
        <f t="shared" si="51"/>
        <v>0</v>
      </c>
      <c r="BF25" t="str">
        <f t="shared" si="52"/>
        <v xml:space="preserve">"Grande" : { </v>
      </c>
      <c r="BG25" t="str">
        <f t="shared" si="53"/>
        <v xml:space="preserve">"alimDad" : 0, </v>
      </c>
      <c r="BH25" t="str">
        <f t="shared" si="54"/>
        <v xml:space="preserve">"alimDadB" : 0, </v>
      </c>
      <c r="BI25" t="str">
        <f t="shared" si="55"/>
        <v xml:space="preserve">"alimReq" : 0, </v>
      </c>
      <c r="BJ25" t="str">
        <f t="shared" si="56"/>
        <v xml:space="preserve">"cam" : 0, </v>
      </c>
      <c r="BK25" t="str">
        <f t="shared" si="57"/>
        <v xml:space="preserve">"caz" : 0, </v>
      </c>
      <c r="BL25" t="str">
        <f t="shared" si="58"/>
        <v xml:space="preserve">"comb" : 0, </v>
      </c>
      <c r="BM25" t="str">
        <f t="shared" si="59"/>
        <v xml:space="preserve">"cost" : 0, </v>
      </c>
      <c r="BN25" t="str">
        <f t="shared" si="60"/>
        <v xml:space="preserve">"costJ" : 0, </v>
      </c>
      <c r="BO25" t="str">
        <f t="shared" si="61"/>
        <v xml:space="preserve">"crecB" : 0, </v>
      </c>
      <c r="BP25" t="str">
        <f t="shared" si="62"/>
        <v xml:space="preserve">"def" : 0, </v>
      </c>
      <c r="BQ25" t="str">
        <f t="shared" si="63"/>
        <v xml:space="preserve">"eBos" : 0, </v>
      </c>
      <c r="BR25" t="str">
        <f t="shared" si="64"/>
        <v xml:space="preserve">"eDes" : 0, </v>
      </c>
      <c r="BS25" t="str">
        <f t="shared" si="65"/>
        <v xml:space="preserve">"eDul" : 0, </v>
      </c>
      <c r="BT25" t="str">
        <f t="shared" si="66"/>
        <v xml:space="preserve">"eJun" : 0, </v>
      </c>
      <c r="BU25" t="str">
        <f t="shared" si="67"/>
        <v xml:space="preserve">"eLla" : 0, </v>
      </c>
      <c r="BV25" t="str">
        <f t="shared" si="68"/>
        <v xml:space="preserve">"eMon" : 0, </v>
      </c>
      <c r="BW25" t="str">
        <f t="shared" si="69"/>
        <v xml:space="preserve">"eSal" : 0, </v>
      </c>
      <c r="BX25" t="str">
        <f t="shared" si="70"/>
        <v xml:space="preserve">"eTun" : 0, </v>
      </c>
      <c r="BY25" t="str">
        <f t="shared" si="71"/>
        <v xml:space="preserve">"flag" : 0, </v>
      </c>
      <c r="BZ25" t="str">
        <f t="shared" si="72"/>
        <v xml:space="preserve">"max" : 1, </v>
      </c>
      <c r="CA25" t="str">
        <f t="shared" si="73"/>
        <v xml:space="preserve">"req" : 0, </v>
      </c>
      <c r="CB25" t="str">
        <f t="shared" si="74"/>
        <v xml:space="preserve">"tam" : 6, </v>
      </c>
      <c r="CC25" t="str">
        <f t="shared" si="75"/>
        <v xml:space="preserve">"uid" : 24 } </v>
      </c>
    </row>
    <row r="26" spans="1:81" x14ac:dyDescent="0.25">
      <c r="A26" s="1" t="str">
        <f>"lista.add(new Mejora("&amp;D26&amp;C26&amp;E26&amp;C26&amp;"));"</f>
        <v>lista.add(new Mejora(25,3,0,9,0,0,0,0,0,0,0,0,0,0,0,0,0,2,-1,-1,2,2,-1,0,"Grandes extensiones"));</v>
      </c>
      <c r="B26" t="str">
        <f t="shared" si="26"/>
        <v xml:space="preserve">"Grandes extensiones" : { "alimDad" : 0, "alimDadB" : 0, "alimReq" : 0, "cam" : 0, "caz" : 0, "comb" : 0, "cost" : 9, "crecB" : 0, "def" : 0, "eBos" : -1, "eDes" : 2, "eDul" : 0, "eJun" : -1, "eLla" : 2, "eMon" : -1, "eSal" : 0, "eTun" : 2, "flag" : 0, "max" : 3, "req" : 0, "tam" : 0, "uid" : 25 } </v>
      </c>
      <c r="C26" t="s">
        <v>32</v>
      </c>
      <c r="D26" t="str">
        <f t="shared" si="27"/>
        <v>25,3,0,9,0,0,0,0,0,0,0,0,0,0,0,0,0,2,-1,-1,2,2,-1,0,</v>
      </c>
      <c r="E26" s="2" t="s">
        <v>78</v>
      </c>
      <c r="F26" s="2">
        <f t="shared" si="0"/>
        <v>25</v>
      </c>
      <c r="G26" s="2">
        <v>3</v>
      </c>
      <c r="H26" s="2"/>
      <c r="I26" s="2">
        <f t="shared" si="1"/>
        <v>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2</v>
      </c>
      <c r="Y26" s="2">
        <v>-1</v>
      </c>
      <c r="Z26" s="2">
        <v>-1</v>
      </c>
      <c r="AA26" s="2">
        <v>2</v>
      </c>
      <c r="AB26" s="2">
        <v>2</v>
      </c>
      <c r="AC26" s="2">
        <v>-1</v>
      </c>
      <c r="AD26" s="2"/>
      <c r="AE26" s="2" t="str">
        <f t="shared" si="2"/>
        <v>Grandes extensiones</v>
      </c>
      <c r="AG26">
        <f t="shared" ref="AG26" si="78">IF(F26="",0,F26)</f>
        <v>25</v>
      </c>
      <c r="AH26">
        <f t="shared" si="29"/>
        <v>3</v>
      </c>
      <c r="AI26">
        <f t="shared" si="30"/>
        <v>0</v>
      </c>
      <c r="AJ26">
        <f t="shared" si="31"/>
        <v>9</v>
      </c>
      <c r="AK26">
        <f t="shared" si="32"/>
        <v>0</v>
      </c>
      <c r="AL26">
        <f t="shared" si="33"/>
        <v>0</v>
      </c>
      <c r="AM26">
        <f t="shared" si="34"/>
        <v>0</v>
      </c>
      <c r="AN26">
        <f t="shared" si="35"/>
        <v>0</v>
      </c>
      <c r="AO26">
        <f t="shared" si="36"/>
        <v>0</v>
      </c>
      <c r="AP26">
        <f t="shared" si="37"/>
        <v>0</v>
      </c>
      <c r="AQ26">
        <f t="shared" si="38"/>
        <v>0</v>
      </c>
      <c r="AR26">
        <f t="shared" si="39"/>
        <v>0</v>
      </c>
      <c r="AS26">
        <f t="shared" si="40"/>
        <v>0</v>
      </c>
      <c r="AT26">
        <f t="shared" si="41"/>
        <v>0</v>
      </c>
      <c r="AU26">
        <f t="shared" si="42"/>
        <v>0</v>
      </c>
      <c r="AV26">
        <f t="shared" si="43"/>
        <v>0</v>
      </c>
      <c r="AW26">
        <f t="shared" si="44"/>
        <v>0</v>
      </c>
      <c r="AX26">
        <f t="shared" si="45"/>
        <v>2</v>
      </c>
      <c r="AY26">
        <f t="shared" si="46"/>
        <v>-1</v>
      </c>
      <c r="AZ26">
        <f t="shared" si="47"/>
        <v>-1</v>
      </c>
      <c r="BA26">
        <f t="shared" si="48"/>
        <v>2</v>
      </c>
      <c r="BB26">
        <f t="shared" si="49"/>
        <v>2</v>
      </c>
      <c r="BC26">
        <f t="shared" si="50"/>
        <v>-1</v>
      </c>
      <c r="BD26">
        <f t="shared" si="51"/>
        <v>0</v>
      </c>
      <c r="BF26" t="str">
        <f t="shared" si="52"/>
        <v xml:space="preserve">"Grandes extensiones" : { </v>
      </c>
      <c r="BG26" t="str">
        <f t="shared" si="53"/>
        <v xml:space="preserve">"alimDad" : 0, </v>
      </c>
      <c r="BH26" t="str">
        <f t="shared" si="54"/>
        <v xml:space="preserve">"alimDadB" : 0, </v>
      </c>
      <c r="BI26" t="str">
        <f t="shared" si="55"/>
        <v xml:space="preserve">"alimReq" : 0, </v>
      </c>
      <c r="BJ26" t="str">
        <f t="shared" si="56"/>
        <v xml:space="preserve">"cam" : 0, </v>
      </c>
      <c r="BK26" t="str">
        <f t="shared" si="57"/>
        <v xml:space="preserve">"caz" : 0, </v>
      </c>
      <c r="BL26" t="str">
        <f t="shared" si="58"/>
        <v xml:space="preserve">"comb" : 0, </v>
      </c>
      <c r="BM26" t="str">
        <f t="shared" si="59"/>
        <v xml:space="preserve">"cost" : 9, </v>
      </c>
      <c r="BN26" t="str">
        <f t="shared" si="60"/>
        <v xml:space="preserve">"costJ" : 0, </v>
      </c>
      <c r="BO26" t="str">
        <f t="shared" si="61"/>
        <v xml:space="preserve">"crecB" : 0, </v>
      </c>
      <c r="BP26" t="str">
        <f t="shared" si="62"/>
        <v xml:space="preserve">"def" : 0, </v>
      </c>
      <c r="BQ26" t="str">
        <f t="shared" si="63"/>
        <v xml:space="preserve">"eBos" : -1, </v>
      </c>
      <c r="BR26" t="str">
        <f t="shared" si="64"/>
        <v xml:space="preserve">"eDes" : 2, </v>
      </c>
      <c r="BS26" t="str">
        <f t="shared" si="65"/>
        <v xml:space="preserve">"eDul" : 0, </v>
      </c>
      <c r="BT26" t="str">
        <f t="shared" si="66"/>
        <v xml:space="preserve">"eJun" : -1, </v>
      </c>
      <c r="BU26" t="str">
        <f t="shared" si="67"/>
        <v xml:space="preserve">"eLla" : 2, </v>
      </c>
      <c r="BV26" t="str">
        <f t="shared" si="68"/>
        <v xml:space="preserve">"eMon" : -1, </v>
      </c>
      <c r="BW26" t="str">
        <f t="shared" si="69"/>
        <v xml:space="preserve">"eSal" : 0, </v>
      </c>
      <c r="BX26" t="str">
        <f t="shared" si="70"/>
        <v xml:space="preserve">"eTun" : 2, </v>
      </c>
      <c r="BY26" t="str">
        <f t="shared" si="71"/>
        <v xml:space="preserve">"flag" : 0, </v>
      </c>
      <c r="BZ26" t="str">
        <f t="shared" si="72"/>
        <v xml:space="preserve">"max" : 3, </v>
      </c>
      <c r="CA26" t="str">
        <f t="shared" si="73"/>
        <v xml:space="preserve">"req" : 0, </v>
      </c>
      <c r="CB26" t="str">
        <f t="shared" si="74"/>
        <v xml:space="preserve">"tam" : 0, </v>
      </c>
      <c r="CC26" t="str">
        <f t="shared" si="75"/>
        <v xml:space="preserve">"uid" : 25 } </v>
      </c>
    </row>
    <row r="27" spans="1:81" x14ac:dyDescent="0.25">
      <c r="A27" s="1" t="str">
        <f>"lista.add(new Mejora("&amp;D27&amp;C27&amp;E27&amp;C27&amp;"));"</f>
        <v>lista.add(new Mejora(26,1,2,26,0,0,0,1,0,0,0,1,0,0,0,0,0,1,1,1,1,1,1,0,"Herramientas"));</v>
      </c>
      <c r="B27" t="str">
        <f t="shared" si="26"/>
        <v xml:space="preserve">"Herramientas" : { "alimDad" : 0, "alimDadB" : 0, "alimReq" : 1, "cam" : 0, "caz" : 0, "comb" : 1, "cost" : 26, "crecB" : 0, "def" : 0, "eBos" : 1, "eDes" : 1, "eDul" : 0, "eJun" : 1, "eLla" : 1, "eMon" : 1, "eSal" : 0, "eTun" : 1, "flag" : 0, "max" : 1, "req" : 2, "tam" : 0, "uid" : 26 } </v>
      </c>
      <c r="C27" t="s">
        <v>32</v>
      </c>
      <c r="D27" t="str">
        <f t="shared" si="27"/>
        <v>26,1,2,26,0,0,0,1,0,0,0,1,0,0,0,0,0,1,1,1,1,1,1,0,</v>
      </c>
      <c r="E27" s="2" t="s">
        <v>20</v>
      </c>
      <c r="F27" s="2">
        <f t="shared" si="0"/>
        <v>26</v>
      </c>
      <c r="G27" s="2">
        <v>1</v>
      </c>
      <c r="H27" s="2">
        <v>2</v>
      </c>
      <c r="I27" s="2">
        <f t="shared" si="1"/>
        <v>26</v>
      </c>
      <c r="J27" s="2"/>
      <c r="K27" s="2"/>
      <c r="L27" s="2"/>
      <c r="M27" s="2"/>
      <c r="N27" s="2">
        <v>1</v>
      </c>
      <c r="O27" s="2"/>
      <c r="P27" s="2"/>
      <c r="Q27" s="2"/>
      <c r="R27" s="2">
        <v>1</v>
      </c>
      <c r="S27" s="2"/>
      <c r="T27" s="2"/>
      <c r="U27" s="2"/>
      <c r="V27" s="2"/>
      <c r="W27" s="2"/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/>
      <c r="AE27" s="2" t="str">
        <f t="shared" si="2"/>
        <v>Herramientas</v>
      </c>
      <c r="AG27">
        <f t="shared" ref="AG27" si="79">IF(F27="",0,F27)</f>
        <v>26</v>
      </c>
      <c r="AH27">
        <f t="shared" si="29"/>
        <v>1</v>
      </c>
      <c r="AI27">
        <f t="shared" si="30"/>
        <v>2</v>
      </c>
      <c r="AJ27">
        <f t="shared" si="31"/>
        <v>26</v>
      </c>
      <c r="AK27">
        <f t="shared" si="32"/>
        <v>0</v>
      </c>
      <c r="AL27">
        <f t="shared" si="33"/>
        <v>0</v>
      </c>
      <c r="AM27">
        <f t="shared" si="34"/>
        <v>0</v>
      </c>
      <c r="AN27">
        <f t="shared" si="35"/>
        <v>1</v>
      </c>
      <c r="AO27">
        <f t="shared" si="36"/>
        <v>0</v>
      </c>
      <c r="AP27">
        <f t="shared" si="37"/>
        <v>0</v>
      </c>
      <c r="AQ27">
        <f t="shared" si="38"/>
        <v>0</v>
      </c>
      <c r="AR27">
        <f t="shared" si="39"/>
        <v>1</v>
      </c>
      <c r="AS27">
        <f t="shared" si="40"/>
        <v>0</v>
      </c>
      <c r="AT27">
        <f t="shared" si="41"/>
        <v>0</v>
      </c>
      <c r="AU27">
        <f t="shared" si="42"/>
        <v>0</v>
      </c>
      <c r="AV27">
        <f t="shared" si="43"/>
        <v>0</v>
      </c>
      <c r="AW27">
        <f t="shared" si="44"/>
        <v>0</v>
      </c>
      <c r="AX27">
        <f t="shared" si="45"/>
        <v>1</v>
      </c>
      <c r="AY27">
        <f t="shared" si="46"/>
        <v>1</v>
      </c>
      <c r="AZ27">
        <f t="shared" si="47"/>
        <v>1</v>
      </c>
      <c r="BA27">
        <f t="shared" si="48"/>
        <v>1</v>
      </c>
      <c r="BB27">
        <f t="shared" si="49"/>
        <v>1</v>
      </c>
      <c r="BC27">
        <f t="shared" si="50"/>
        <v>1</v>
      </c>
      <c r="BD27">
        <f t="shared" si="51"/>
        <v>0</v>
      </c>
      <c r="BF27" t="str">
        <f t="shared" si="52"/>
        <v xml:space="preserve">"Herramientas" : { </v>
      </c>
      <c r="BG27" t="str">
        <f t="shared" si="53"/>
        <v xml:space="preserve">"alimDad" : 0, </v>
      </c>
      <c r="BH27" t="str">
        <f t="shared" si="54"/>
        <v xml:space="preserve">"alimDadB" : 0, </v>
      </c>
      <c r="BI27" t="str">
        <f t="shared" si="55"/>
        <v xml:space="preserve">"alimReq" : 1, </v>
      </c>
      <c r="BJ27" t="str">
        <f t="shared" si="56"/>
        <v xml:space="preserve">"cam" : 0, </v>
      </c>
      <c r="BK27" t="str">
        <f t="shared" si="57"/>
        <v xml:space="preserve">"caz" : 0, </v>
      </c>
      <c r="BL27" t="str">
        <f t="shared" si="58"/>
        <v xml:space="preserve">"comb" : 1, </v>
      </c>
      <c r="BM27" t="str">
        <f t="shared" si="59"/>
        <v xml:space="preserve">"cost" : 26, </v>
      </c>
      <c r="BN27" t="str">
        <f t="shared" si="60"/>
        <v xml:space="preserve">"costJ" : 0, </v>
      </c>
      <c r="BO27" t="str">
        <f t="shared" si="61"/>
        <v xml:space="preserve">"crecB" : 0, </v>
      </c>
      <c r="BP27" t="str">
        <f t="shared" si="62"/>
        <v xml:space="preserve">"def" : 0, </v>
      </c>
      <c r="BQ27" t="str">
        <f t="shared" si="63"/>
        <v xml:space="preserve">"eBos" : 1, </v>
      </c>
      <c r="BR27" t="str">
        <f t="shared" si="64"/>
        <v xml:space="preserve">"eDes" : 1, </v>
      </c>
      <c r="BS27" t="str">
        <f t="shared" si="65"/>
        <v xml:space="preserve">"eDul" : 0, </v>
      </c>
      <c r="BT27" t="str">
        <f t="shared" si="66"/>
        <v xml:space="preserve">"eJun" : 1, </v>
      </c>
      <c r="BU27" t="str">
        <f t="shared" si="67"/>
        <v xml:space="preserve">"eLla" : 1, </v>
      </c>
      <c r="BV27" t="str">
        <f t="shared" si="68"/>
        <v xml:space="preserve">"eMon" : 1, </v>
      </c>
      <c r="BW27" t="str">
        <f t="shared" si="69"/>
        <v xml:space="preserve">"eSal" : 0, </v>
      </c>
      <c r="BX27" t="str">
        <f t="shared" si="70"/>
        <v xml:space="preserve">"eTun" : 1, </v>
      </c>
      <c r="BY27" t="str">
        <f t="shared" si="71"/>
        <v xml:space="preserve">"flag" : 0, </v>
      </c>
      <c r="BZ27" t="str">
        <f t="shared" si="72"/>
        <v xml:space="preserve">"max" : 1, </v>
      </c>
      <c r="CA27" t="str">
        <f t="shared" si="73"/>
        <v xml:space="preserve">"req" : 2, </v>
      </c>
      <c r="CB27" t="str">
        <f t="shared" si="74"/>
        <v xml:space="preserve">"tam" : 0, </v>
      </c>
      <c r="CC27" t="str">
        <f t="shared" si="75"/>
        <v xml:space="preserve">"uid" : 26 } </v>
      </c>
    </row>
    <row r="28" spans="1:81" x14ac:dyDescent="0.25">
      <c r="A28" s="1" t="str">
        <f>"lista.add(new Mejora("&amp;D28&amp;C28&amp;E28&amp;C28&amp;"));"</f>
        <v>lista.add(new Mejora(27,1,2,5,9,0,0,0,0,1,0,0,0,0,0,0,0,0,0,0,0,0,0,0,"Hervivoro"));</v>
      </c>
      <c r="B28" t="str">
        <f t="shared" si="26"/>
        <v xml:space="preserve">"Hervivoro" : { "alimDad" : 0, "alimDadB" : 0, "alimReq" : 0, "cam" : 0, "caz" : 0, "comb" : 0, "cost" : 5, "crecB" : 0, "def" : 1, "eBos" : 0, "eDes" : 0, "eDul" : 0, "eJun" : 0, "eLla" : 0, "eMon" : 0, "eSal" : 0, "eTun" : 0, "flag" : 9, "max" : 1, "req" : 2, "tam" : 0, "uid" : 27 } </v>
      </c>
      <c r="C28" t="s">
        <v>32</v>
      </c>
      <c r="D28" t="str">
        <f t="shared" si="27"/>
        <v>27,1,2,5,9,0,0,0,0,1,0,0,0,0,0,0,0,0,0,0,0,0,0,0,</v>
      </c>
      <c r="E28" s="2" t="s">
        <v>7</v>
      </c>
      <c r="F28" s="2">
        <f t="shared" si="0"/>
        <v>27</v>
      </c>
      <c r="G28" s="2">
        <v>1</v>
      </c>
      <c r="H28" s="2">
        <v>2</v>
      </c>
      <c r="I28" s="2">
        <f t="shared" si="1"/>
        <v>5</v>
      </c>
      <c r="J28" s="2"/>
      <c r="K28" s="2">
        <v>9</v>
      </c>
      <c r="L28" s="2"/>
      <c r="M28" s="2"/>
      <c r="N28" s="2"/>
      <c r="O28" s="2"/>
      <c r="P28" s="2">
        <v>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 t="str">
        <f t="shared" si="2"/>
        <v>Hervivoro</v>
      </c>
      <c r="AG28">
        <f t="shared" ref="AG28" si="80">IF(F28="",0,F28)</f>
        <v>27</v>
      </c>
      <c r="AH28">
        <f t="shared" si="29"/>
        <v>1</v>
      </c>
      <c r="AI28">
        <f t="shared" si="30"/>
        <v>2</v>
      </c>
      <c r="AJ28">
        <f t="shared" si="31"/>
        <v>5</v>
      </c>
      <c r="AK28">
        <f t="shared" si="32"/>
        <v>9</v>
      </c>
      <c r="AL28">
        <f t="shared" si="33"/>
        <v>0</v>
      </c>
      <c r="AM28">
        <f t="shared" si="34"/>
        <v>0</v>
      </c>
      <c r="AN28">
        <f t="shared" si="35"/>
        <v>0</v>
      </c>
      <c r="AO28">
        <f t="shared" si="36"/>
        <v>0</v>
      </c>
      <c r="AP28">
        <f t="shared" si="37"/>
        <v>1</v>
      </c>
      <c r="AQ28">
        <f t="shared" si="38"/>
        <v>0</v>
      </c>
      <c r="AR28">
        <f t="shared" si="39"/>
        <v>0</v>
      </c>
      <c r="AS28">
        <f t="shared" si="40"/>
        <v>0</v>
      </c>
      <c r="AT28">
        <f t="shared" si="41"/>
        <v>0</v>
      </c>
      <c r="AU28">
        <f t="shared" si="42"/>
        <v>0</v>
      </c>
      <c r="AV28">
        <f t="shared" si="43"/>
        <v>0</v>
      </c>
      <c r="AW28">
        <f t="shared" si="44"/>
        <v>0</v>
      </c>
      <c r="AX28">
        <f t="shared" si="45"/>
        <v>0</v>
      </c>
      <c r="AY28">
        <f t="shared" si="46"/>
        <v>0</v>
      </c>
      <c r="AZ28">
        <f t="shared" si="47"/>
        <v>0</v>
      </c>
      <c r="BA28">
        <f t="shared" si="48"/>
        <v>0</v>
      </c>
      <c r="BB28">
        <f t="shared" si="49"/>
        <v>0</v>
      </c>
      <c r="BC28">
        <f t="shared" si="50"/>
        <v>0</v>
      </c>
      <c r="BD28">
        <f t="shared" si="51"/>
        <v>0</v>
      </c>
      <c r="BF28" t="str">
        <f t="shared" si="52"/>
        <v xml:space="preserve">"Hervivoro" : { </v>
      </c>
      <c r="BG28" t="str">
        <f t="shared" si="53"/>
        <v xml:space="preserve">"alimDad" : 0, </v>
      </c>
      <c r="BH28" t="str">
        <f t="shared" si="54"/>
        <v xml:space="preserve">"alimDadB" : 0, </v>
      </c>
      <c r="BI28" t="str">
        <f t="shared" si="55"/>
        <v xml:space="preserve">"alimReq" : 0, </v>
      </c>
      <c r="BJ28" t="str">
        <f t="shared" si="56"/>
        <v xml:space="preserve">"cam" : 0, </v>
      </c>
      <c r="BK28" t="str">
        <f t="shared" si="57"/>
        <v xml:space="preserve">"caz" : 0, </v>
      </c>
      <c r="BL28" t="str">
        <f t="shared" si="58"/>
        <v xml:space="preserve">"comb" : 0, </v>
      </c>
      <c r="BM28" t="str">
        <f t="shared" si="59"/>
        <v xml:space="preserve">"cost" : 5, </v>
      </c>
      <c r="BN28" t="str">
        <f t="shared" si="60"/>
        <v xml:space="preserve">"costJ" : 0, </v>
      </c>
      <c r="BO28" t="str">
        <f t="shared" si="61"/>
        <v xml:space="preserve">"crecB" : 0, </v>
      </c>
      <c r="BP28" t="str">
        <f t="shared" si="62"/>
        <v xml:space="preserve">"def" : 1, </v>
      </c>
      <c r="BQ28" t="str">
        <f t="shared" si="63"/>
        <v xml:space="preserve">"eBos" : 0, </v>
      </c>
      <c r="BR28" t="str">
        <f t="shared" si="64"/>
        <v xml:space="preserve">"eDes" : 0, </v>
      </c>
      <c r="BS28" t="str">
        <f t="shared" si="65"/>
        <v xml:space="preserve">"eDul" : 0, </v>
      </c>
      <c r="BT28" t="str">
        <f t="shared" si="66"/>
        <v xml:space="preserve">"eJun" : 0, </v>
      </c>
      <c r="BU28" t="str">
        <f t="shared" si="67"/>
        <v xml:space="preserve">"eLla" : 0, </v>
      </c>
      <c r="BV28" t="str">
        <f t="shared" si="68"/>
        <v xml:space="preserve">"eMon" : 0, </v>
      </c>
      <c r="BW28" t="str">
        <f t="shared" si="69"/>
        <v xml:space="preserve">"eSal" : 0, </v>
      </c>
      <c r="BX28" t="str">
        <f t="shared" si="70"/>
        <v xml:space="preserve">"eTun" : 0, </v>
      </c>
      <c r="BY28" t="str">
        <f t="shared" si="71"/>
        <v xml:space="preserve">"flag" : 9, </v>
      </c>
      <c r="BZ28" t="str">
        <f t="shared" si="72"/>
        <v xml:space="preserve">"max" : 1, </v>
      </c>
      <c r="CA28" t="str">
        <f t="shared" si="73"/>
        <v xml:space="preserve">"req" : 2, </v>
      </c>
      <c r="CB28" t="str">
        <f t="shared" si="74"/>
        <v xml:space="preserve">"tam" : 0, </v>
      </c>
      <c r="CC28" t="str">
        <f t="shared" si="75"/>
        <v xml:space="preserve">"uid" : 27 } </v>
      </c>
    </row>
    <row r="29" spans="1:81" x14ac:dyDescent="0.25">
      <c r="A29" s="1" t="str">
        <f>"lista.add(new Mejora("&amp;D29&amp;C29&amp;E29&amp;C29&amp;"));"</f>
        <v>lista.add(new Mejora(28,3,1,17,3,5,0,0,0,0,0,0,0,2,0,0,0,1,1,0,0,1,1,0,"Hoja Caduca"));</v>
      </c>
      <c r="B29" t="str">
        <f t="shared" si="26"/>
        <v xml:space="preserve">"Hoja Caduca" : { "alimDad" : 0, "alimDadB" : 2, "alimReq" : 0, "cam" : 0, "caz" : 0, "comb" : 0, "cost" : 17, "crecB" : 0, "def" : 0, "eBos" : 1, "eDes" : 0, "eDul" : 0, "eJun" : 0, "eLla" : 1, "eMon" : 1, "eSal" : 0, "eTun" : 1, "flag" : 3, "max" : 3, "req" : 1, "tam" : 0, "uid" : 28 } </v>
      </c>
      <c r="C29" t="s">
        <v>32</v>
      </c>
      <c r="D29" t="str">
        <f t="shared" si="27"/>
        <v>28,3,1,17,3,5,0,0,0,0,0,0,0,2,0,0,0,1,1,0,0,1,1,0,</v>
      </c>
      <c r="E29" s="2" t="s">
        <v>74</v>
      </c>
      <c r="F29" s="2">
        <f t="shared" si="0"/>
        <v>28</v>
      </c>
      <c r="G29" s="2">
        <v>3</v>
      </c>
      <c r="H29" s="2">
        <v>1</v>
      </c>
      <c r="I29" s="2">
        <f t="shared" si="1"/>
        <v>17</v>
      </c>
      <c r="J29" s="2"/>
      <c r="K29" s="2">
        <v>3</v>
      </c>
      <c r="L29" s="2">
        <v>5</v>
      </c>
      <c r="M29" s="2"/>
      <c r="N29" s="2"/>
      <c r="O29" s="2"/>
      <c r="P29" s="2"/>
      <c r="Q29" s="2"/>
      <c r="R29" s="2"/>
      <c r="S29" s="2"/>
      <c r="T29" s="2">
        <v>2</v>
      </c>
      <c r="U29" s="2"/>
      <c r="V29" s="2"/>
      <c r="W29" s="2"/>
      <c r="X29" s="2">
        <v>1</v>
      </c>
      <c r="Y29" s="2">
        <v>1</v>
      </c>
      <c r="Z29" s="2"/>
      <c r="AA29" s="2"/>
      <c r="AB29" s="2">
        <v>1</v>
      </c>
      <c r="AC29" s="2">
        <v>1</v>
      </c>
      <c r="AD29" s="2"/>
      <c r="AE29" s="2" t="str">
        <f t="shared" si="2"/>
        <v>Hoja Caduca</v>
      </c>
      <c r="AG29">
        <f t="shared" si="28"/>
        <v>28</v>
      </c>
      <c r="AH29">
        <f t="shared" si="29"/>
        <v>3</v>
      </c>
      <c r="AI29">
        <f t="shared" si="30"/>
        <v>1</v>
      </c>
      <c r="AJ29">
        <f t="shared" si="31"/>
        <v>17</v>
      </c>
      <c r="AK29">
        <f t="shared" si="32"/>
        <v>3</v>
      </c>
      <c r="AL29">
        <f t="shared" si="33"/>
        <v>5</v>
      </c>
      <c r="AM29">
        <f t="shared" si="34"/>
        <v>0</v>
      </c>
      <c r="AN29">
        <f t="shared" si="35"/>
        <v>0</v>
      </c>
      <c r="AO29">
        <f t="shared" si="36"/>
        <v>0</v>
      </c>
      <c r="AP29">
        <f t="shared" si="37"/>
        <v>0</v>
      </c>
      <c r="AQ29">
        <f t="shared" si="38"/>
        <v>0</v>
      </c>
      <c r="AR29">
        <f t="shared" si="39"/>
        <v>0</v>
      </c>
      <c r="AS29">
        <f t="shared" si="40"/>
        <v>0</v>
      </c>
      <c r="AT29">
        <f t="shared" si="41"/>
        <v>2</v>
      </c>
      <c r="AU29">
        <f t="shared" si="42"/>
        <v>0</v>
      </c>
      <c r="AV29">
        <f t="shared" si="43"/>
        <v>0</v>
      </c>
      <c r="AW29">
        <f t="shared" si="44"/>
        <v>0</v>
      </c>
      <c r="AX29">
        <f t="shared" si="45"/>
        <v>1</v>
      </c>
      <c r="AY29">
        <f t="shared" si="46"/>
        <v>1</v>
      </c>
      <c r="AZ29">
        <f t="shared" si="47"/>
        <v>0</v>
      </c>
      <c r="BA29">
        <f t="shared" si="48"/>
        <v>0</v>
      </c>
      <c r="BB29">
        <f t="shared" si="49"/>
        <v>1</v>
      </c>
      <c r="BC29">
        <f t="shared" si="50"/>
        <v>1</v>
      </c>
      <c r="BD29">
        <f t="shared" si="51"/>
        <v>0</v>
      </c>
      <c r="BF29" t="str">
        <f t="shared" si="52"/>
        <v xml:space="preserve">"Hoja Caduca" : { </v>
      </c>
      <c r="BG29" t="str">
        <f t="shared" si="53"/>
        <v xml:space="preserve">"alimDad" : 0, </v>
      </c>
      <c r="BH29" t="str">
        <f t="shared" si="54"/>
        <v xml:space="preserve">"alimDadB" : 2, </v>
      </c>
      <c r="BI29" t="str">
        <f t="shared" si="55"/>
        <v xml:space="preserve">"alimReq" : 0, </v>
      </c>
      <c r="BJ29" t="str">
        <f t="shared" si="56"/>
        <v xml:space="preserve">"cam" : 0, </v>
      </c>
      <c r="BK29" t="str">
        <f t="shared" si="57"/>
        <v xml:space="preserve">"caz" : 0, </v>
      </c>
      <c r="BL29" t="str">
        <f t="shared" si="58"/>
        <v xml:space="preserve">"comb" : 0, </v>
      </c>
      <c r="BM29" t="str">
        <f t="shared" si="59"/>
        <v xml:space="preserve">"cost" : 17, </v>
      </c>
      <c r="BN29" t="str">
        <f t="shared" si="60"/>
        <v xml:space="preserve">"costJ" : 0, </v>
      </c>
      <c r="BO29" t="str">
        <f t="shared" si="61"/>
        <v xml:space="preserve">"crecB" : 0, </v>
      </c>
      <c r="BP29" t="str">
        <f t="shared" si="62"/>
        <v xml:space="preserve">"def" : 0, </v>
      </c>
      <c r="BQ29" t="str">
        <f t="shared" si="63"/>
        <v xml:space="preserve">"eBos" : 1, </v>
      </c>
      <c r="BR29" t="str">
        <f t="shared" si="64"/>
        <v xml:space="preserve">"eDes" : 0, </v>
      </c>
      <c r="BS29" t="str">
        <f t="shared" si="65"/>
        <v xml:space="preserve">"eDul" : 0, </v>
      </c>
      <c r="BT29" t="str">
        <f t="shared" si="66"/>
        <v xml:space="preserve">"eJun" : 0, </v>
      </c>
      <c r="BU29" t="str">
        <f t="shared" si="67"/>
        <v xml:space="preserve">"eLla" : 1, </v>
      </c>
      <c r="BV29" t="str">
        <f t="shared" si="68"/>
        <v xml:space="preserve">"eMon" : 1, </v>
      </c>
      <c r="BW29" t="str">
        <f t="shared" si="69"/>
        <v xml:space="preserve">"eSal" : 0, </v>
      </c>
      <c r="BX29" t="str">
        <f t="shared" si="70"/>
        <v xml:space="preserve">"eTun" : 1, </v>
      </c>
      <c r="BY29" t="str">
        <f t="shared" si="71"/>
        <v xml:space="preserve">"flag" : 3, </v>
      </c>
      <c r="BZ29" t="str">
        <f t="shared" si="72"/>
        <v xml:space="preserve">"max" : 3, </v>
      </c>
      <c r="CA29" t="str">
        <f t="shared" si="73"/>
        <v xml:space="preserve">"req" : 1, </v>
      </c>
      <c r="CB29" t="str">
        <f t="shared" si="74"/>
        <v xml:space="preserve">"tam" : 0, </v>
      </c>
      <c r="CC29" t="str">
        <f t="shared" si="75"/>
        <v xml:space="preserve">"uid" : 28 } </v>
      </c>
    </row>
    <row r="30" spans="1:81" x14ac:dyDescent="0.25">
      <c r="A30" s="1" t="str">
        <f>"lista.add(new Mejora("&amp;D30&amp;C30&amp;E30&amp;C30&amp;"));"</f>
        <v>lista.add(new Mejora(29,3,1,17,3,0,0,0,0,0,0,0,0,4,0,0,0,1,1,1,1,0,0,0,"Hoja Perenne"));</v>
      </c>
      <c r="B30" t="str">
        <f t="shared" si="26"/>
        <v xml:space="preserve">"Hoja Perenne" : { "alimDad" : 0, "alimDadB" : 4, "alimReq" : 0, "cam" : 0, "caz" : 0, "comb" : 0, "cost" : 17, "crecB" : 0, "def" : 0, "eBos" : 1, "eDes" : 1, "eDul" : 0, "eJun" : 1, "eLla" : 1, "eMon" : 0, "eSal" : 0, "eTun" : 0, "flag" : 3, "max" : 3, "req" : 1, "tam" : 0, "uid" : 29 } </v>
      </c>
      <c r="C30" t="s">
        <v>32</v>
      </c>
      <c r="D30" t="str">
        <f t="shared" si="27"/>
        <v>29,3,1,17,3,0,0,0,0,0,0,0,0,4,0,0,0,1,1,1,1,0,0,0,</v>
      </c>
      <c r="E30" s="2" t="s">
        <v>79</v>
      </c>
      <c r="F30" s="2">
        <f t="shared" si="0"/>
        <v>29</v>
      </c>
      <c r="G30" s="2">
        <v>3</v>
      </c>
      <c r="H30" s="2">
        <v>1</v>
      </c>
      <c r="I30" s="2">
        <f t="shared" si="1"/>
        <v>17</v>
      </c>
      <c r="J30" s="2">
        <v>5</v>
      </c>
      <c r="K30" s="2">
        <v>3</v>
      </c>
      <c r="L30" s="2"/>
      <c r="M30" s="2"/>
      <c r="N30" s="2"/>
      <c r="O30" s="2"/>
      <c r="P30" s="2"/>
      <c r="Q30" s="2"/>
      <c r="R30" s="2"/>
      <c r="S30" s="2"/>
      <c r="T30" s="2">
        <v>4</v>
      </c>
      <c r="U30" s="2"/>
      <c r="V30" s="2"/>
      <c r="W30" s="2"/>
      <c r="X30" s="2">
        <v>1</v>
      </c>
      <c r="Y30" s="2">
        <v>1</v>
      </c>
      <c r="Z30" s="2">
        <v>1</v>
      </c>
      <c r="AA30" s="2">
        <v>1</v>
      </c>
      <c r="AB30" s="2"/>
      <c r="AC30" s="2"/>
      <c r="AD30" s="2"/>
      <c r="AE30" s="2" t="str">
        <f t="shared" si="2"/>
        <v>Hoja Perenne</v>
      </c>
      <c r="AG30">
        <f t="shared" si="28"/>
        <v>29</v>
      </c>
      <c r="AH30">
        <f t="shared" si="29"/>
        <v>3</v>
      </c>
      <c r="AI30">
        <f t="shared" si="30"/>
        <v>1</v>
      </c>
      <c r="AJ30">
        <f t="shared" si="31"/>
        <v>17</v>
      </c>
      <c r="AK30">
        <f t="shared" si="32"/>
        <v>3</v>
      </c>
      <c r="AL30">
        <f t="shared" si="33"/>
        <v>0</v>
      </c>
      <c r="AM30">
        <f t="shared" si="34"/>
        <v>0</v>
      </c>
      <c r="AN30">
        <f t="shared" si="35"/>
        <v>0</v>
      </c>
      <c r="AO30">
        <f t="shared" si="36"/>
        <v>0</v>
      </c>
      <c r="AP30">
        <f t="shared" si="37"/>
        <v>0</v>
      </c>
      <c r="AQ30">
        <f t="shared" si="38"/>
        <v>0</v>
      </c>
      <c r="AR30">
        <f t="shared" si="39"/>
        <v>0</v>
      </c>
      <c r="AS30">
        <f t="shared" si="40"/>
        <v>0</v>
      </c>
      <c r="AT30">
        <f t="shared" si="41"/>
        <v>4</v>
      </c>
      <c r="AU30">
        <f t="shared" si="42"/>
        <v>0</v>
      </c>
      <c r="AV30">
        <f t="shared" si="43"/>
        <v>0</v>
      </c>
      <c r="AW30">
        <f t="shared" si="44"/>
        <v>0</v>
      </c>
      <c r="AX30">
        <f t="shared" si="45"/>
        <v>1</v>
      </c>
      <c r="AY30">
        <f t="shared" si="46"/>
        <v>1</v>
      </c>
      <c r="AZ30">
        <f t="shared" si="47"/>
        <v>1</v>
      </c>
      <c r="BA30">
        <f t="shared" si="48"/>
        <v>1</v>
      </c>
      <c r="BB30">
        <f t="shared" si="49"/>
        <v>0</v>
      </c>
      <c r="BC30">
        <f t="shared" si="50"/>
        <v>0</v>
      </c>
      <c r="BD30">
        <f t="shared" si="51"/>
        <v>0</v>
      </c>
      <c r="BF30" t="str">
        <f t="shared" si="52"/>
        <v xml:space="preserve">"Hoja Perenne" : { </v>
      </c>
      <c r="BG30" t="str">
        <f t="shared" si="53"/>
        <v xml:space="preserve">"alimDad" : 0, </v>
      </c>
      <c r="BH30" t="str">
        <f t="shared" si="54"/>
        <v xml:space="preserve">"alimDadB" : 4, </v>
      </c>
      <c r="BI30" t="str">
        <f t="shared" si="55"/>
        <v xml:space="preserve">"alimReq" : 0, </v>
      </c>
      <c r="BJ30" t="str">
        <f t="shared" si="56"/>
        <v xml:space="preserve">"cam" : 0, </v>
      </c>
      <c r="BK30" t="str">
        <f t="shared" si="57"/>
        <v xml:space="preserve">"caz" : 0, </v>
      </c>
      <c r="BL30" t="str">
        <f t="shared" si="58"/>
        <v xml:space="preserve">"comb" : 0, </v>
      </c>
      <c r="BM30" t="str">
        <f t="shared" si="59"/>
        <v xml:space="preserve">"cost" : 17, </v>
      </c>
      <c r="BN30" t="str">
        <f t="shared" si="60"/>
        <v xml:space="preserve">"costJ" : 0, </v>
      </c>
      <c r="BO30" t="str">
        <f t="shared" si="61"/>
        <v xml:space="preserve">"crecB" : 0, </v>
      </c>
      <c r="BP30" t="str">
        <f t="shared" si="62"/>
        <v xml:space="preserve">"def" : 0, </v>
      </c>
      <c r="BQ30" t="str">
        <f t="shared" si="63"/>
        <v xml:space="preserve">"eBos" : 1, </v>
      </c>
      <c r="BR30" t="str">
        <f t="shared" si="64"/>
        <v xml:space="preserve">"eDes" : 1, </v>
      </c>
      <c r="BS30" t="str">
        <f t="shared" si="65"/>
        <v xml:space="preserve">"eDul" : 0, </v>
      </c>
      <c r="BT30" t="str">
        <f t="shared" si="66"/>
        <v xml:space="preserve">"eJun" : 1, </v>
      </c>
      <c r="BU30" t="str">
        <f t="shared" si="67"/>
        <v xml:space="preserve">"eLla" : 1, </v>
      </c>
      <c r="BV30" t="str">
        <f t="shared" si="68"/>
        <v xml:space="preserve">"eMon" : 0, </v>
      </c>
      <c r="BW30" t="str">
        <f t="shared" si="69"/>
        <v xml:space="preserve">"eSal" : 0, </v>
      </c>
      <c r="BX30" t="str">
        <f t="shared" si="70"/>
        <v xml:space="preserve">"eTun" : 0, </v>
      </c>
      <c r="BY30" t="str">
        <f t="shared" si="71"/>
        <v xml:space="preserve">"flag" : 3, </v>
      </c>
      <c r="BZ30" t="str">
        <f t="shared" si="72"/>
        <v xml:space="preserve">"max" : 3, </v>
      </c>
      <c r="CA30" t="str">
        <f t="shared" si="73"/>
        <v xml:space="preserve">"req" : 1, </v>
      </c>
      <c r="CB30" t="str">
        <f t="shared" si="74"/>
        <v xml:space="preserve">"tam" : 0, </v>
      </c>
      <c r="CC30" t="str">
        <f t="shared" si="75"/>
        <v xml:space="preserve">"uid" : 29 } </v>
      </c>
    </row>
    <row r="31" spans="1:81" x14ac:dyDescent="0.25">
      <c r="A31" s="1" t="str">
        <f>"lista.add(new Mejora("&amp;D31&amp;C31&amp;E31&amp;C31&amp;"));"</f>
        <v>lista.add(new Mejora(30,1,2,15,11,5,0,0,0,2,0,0,0,0,0,0,0,0,0,0,0,0,0,0,"Manada"));</v>
      </c>
      <c r="B31" t="str">
        <f t="shared" si="26"/>
        <v xml:space="preserve">"Manada" : { "alimDad" : 0, "alimDadB" : 0, "alimReq" : 0, "cam" : 0, "caz" : 0, "comb" : 0, "cost" : 15, "crecB" : 0, "def" : 2, "eBos" : 0, "eDes" : 0, "eDul" : 0, "eJun" : 0, "eLla" : 0, "eMon" : 0, "eSal" : 0, "eTun" : 0, "flag" : 11, "max" : 1, "req" : 2, "tam" : 0, "uid" : 30 } </v>
      </c>
      <c r="C31" t="s">
        <v>32</v>
      </c>
      <c r="D31" t="str">
        <f t="shared" si="27"/>
        <v>30,1,2,15,11,5,0,0,0,2,0,0,0,0,0,0,0,0,0,0,0,0,0,0,</v>
      </c>
      <c r="E31" s="2" t="s">
        <v>76</v>
      </c>
      <c r="F31" s="2">
        <f t="shared" si="0"/>
        <v>30</v>
      </c>
      <c r="G31" s="2">
        <v>1</v>
      </c>
      <c r="H31" s="2">
        <v>2</v>
      </c>
      <c r="I31" s="2">
        <f t="shared" si="1"/>
        <v>15</v>
      </c>
      <c r="J31" s="2"/>
      <c r="K31" s="2">
        <v>11</v>
      </c>
      <c r="L31" s="2">
        <v>5</v>
      </c>
      <c r="M31" s="2"/>
      <c r="N31" s="2"/>
      <c r="O31" s="2"/>
      <c r="P31" s="2">
        <v>2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 t="str">
        <f t="shared" si="2"/>
        <v>Manada</v>
      </c>
      <c r="AG31">
        <f t="shared" si="28"/>
        <v>30</v>
      </c>
      <c r="AH31">
        <f t="shared" si="29"/>
        <v>1</v>
      </c>
      <c r="AI31">
        <f t="shared" si="30"/>
        <v>2</v>
      </c>
      <c r="AJ31">
        <f t="shared" si="31"/>
        <v>15</v>
      </c>
      <c r="AK31">
        <f t="shared" si="32"/>
        <v>11</v>
      </c>
      <c r="AL31">
        <f t="shared" si="33"/>
        <v>5</v>
      </c>
      <c r="AM31">
        <f t="shared" si="34"/>
        <v>0</v>
      </c>
      <c r="AN31">
        <f t="shared" si="35"/>
        <v>0</v>
      </c>
      <c r="AO31">
        <f t="shared" si="36"/>
        <v>0</v>
      </c>
      <c r="AP31">
        <f t="shared" si="37"/>
        <v>2</v>
      </c>
      <c r="AQ31">
        <f t="shared" si="38"/>
        <v>0</v>
      </c>
      <c r="AR31">
        <f t="shared" si="39"/>
        <v>0</v>
      </c>
      <c r="AS31">
        <f t="shared" si="40"/>
        <v>0</v>
      </c>
      <c r="AT31">
        <f t="shared" si="41"/>
        <v>0</v>
      </c>
      <c r="AU31">
        <f t="shared" si="42"/>
        <v>0</v>
      </c>
      <c r="AV31">
        <f t="shared" si="43"/>
        <v>0</v>
      </c>
      <c r="AW31">
        <f t="shared" si="44"/>
        <v>0</v>
      </c>
      <c r="AX31">
        <f t="shared" si="45"/>
        <v>0</v>
      </c>
      <c r="AY31">
        <f t="shared" si="46"/>
        <v>0</v>
      </c>
      <c r="AZ31">
        <f t="shared" si="47"/>
        <v>0</v>
      </c>
      <c r="BA31">
        <f t="shared" si="48"/>
        <v>0</v>
      </c>
      <c r="BB31">
        <f t="shared" si="49"/>
        <v>0</v>
      </c>
      <c r="BC31">
        <f t="shared" si="50"/>
        <v>0</v>
      </c>
      <c r="BD31">
        <f t="shared" si="51"/>
        <v>0</v>
      </c>
      <c r="BF31" t="str">
        <f t="shared" si="52"/>
        <v xml:space="preserve">"Manada" : { </v>
      </c>
      <c r="BG31" t="str">
        <f t="shared" si="53"/>
        <v xml:space="preserve">"alimDad" : 0, </v>
      </c>
      <c r="BH31" t="str">
        <f t="shared" si="54"/>
        <v xml:space="preserve">"alimDadB" : 0, </v>
      </c>
      <c r="BI31" t="str">
        <f t="shared" si="55"/>
        <v xml:space="preserve">"alimReq" : 0, </v>
      </c>
      <c r="BJ31" t="str">
        <f t="shared" si="56"/>
        <v xml:space="preserve">"cam" : 0, </v>
      </c>
      <c r="BK31" t="str">
        <f t="shared" si="57"/>
        <v xml:space="preserve">"caz" : 0, </v>
      </c>
      <c r="BL31" t="str">
        <f t="shared" si="58"/>
        <v xml:space="preserve">"comb" : 0, </v>
      </c>
      <c r="BM31" t="str">
        <f t="shared" si="59"/>
        <v xml:space="preserve">"cost" : 15, </v>
      </c>
      <c r="BN31" t="str">
        <f t="shared" si="60"/>
        <v xml:space="preserve">"costJ" : 0, </v>
      </c>
      <c r="BO31" t="str">
        <f t="shared" si="61"/>
        <v xml:space="preserve">"crecB" : 0, </v>
      </c>
      <c r="BP31" t="str">
        <f t="shared" si="62"/>
        <v xml:space="preserve">"def" : 2, </v>
      </c>
      <c r="BQ31" t="str">
        <f t="shared" si="63"/>
        <v xml:space="preserve">"eBos" : 0, </v>
      </c>
      <c r="BR31" t="str">
        <f t="shared" si="64"/>
        <v xml:space="preserve">"eDes" : 0, </v>
      </c>
      <c r="BS31" t="str">
        <f t="shared" si="65"/>
        <v xml:space="preserve">"eDul" : 0, </v>
      </c>
      <c r="BT31" t="str">
        <f t="shared" si="66"/>
        <v xml:space="preserve">"eJun" : 0, </v>
      </c>
      <c r="BU31" t="str">
        <f t="shared" si="67"/>
        <v xml:space="preserve">"eLla" : 0, </v>
      </c>
      <c r="BV31" t="str">
        <f t="shared" si="68"/>
        <v xml:space="preserve">"eMon" : 0, </v>
      </c>
      <c r="BW31" t="str">
        <f t="shared" si="69"/>
        <v xml:space="preserve">"eSal" : 0, </v>
      </c>
      <c r="BX31" t="str">
        <f t="shared" si="70"/>
        <v xml:space="preserve">"eTun" : 0, </v>
      </c>
      <c r="BY31" t="str">
        <f t="shared" si="71"/>
        <v xml:space="preserve">"flag" : 11, </v>
      </c>
      <c r="BZ31" t="str">
        <f t="shared" si="72"/>
        <v xml:space="preserve">"max" : 1, </v>
      </c>
      <c r="CA31" t="str">
        <f t="shared" si="73"/>
        <v xml:space="preserve">"req" : 2, </v>
      </c>
      <c r="CB31" t="str">
        <f t="shared" si="74"/>
        <v xml:space="preserve">"tam" : 0, </v>
      </c>
      <c r="CC31" t="str">
        <f t="shared" si="75"/>
        <v xml:space="preserve">"uid" : 30 } </v>
      </c>
    </row>
    <row r="32" spans="1:81" x14ac:dyDescent="0.25">
      <c r="A32" s="1" t="str">
        <f>"lista.add(new Mejora("&amp;D32&amp;C32&amp;E32&amp;C32&amp;"));"</f>
        <v>lista.add(new Mejora(31,3,0,-1,0,0,0,0,0,-1,0,-2,0,0,0,0,0,0,0,0,0,0,0,0,"Metabolismo lento"));</v>
      </c>
      <c r="B32" t="str">
        <f t="shared" si="26"/>
        <v xml:space="preserve">"Metabolismo lento" : { "alimDad" : 0, "alimDadB" : 0, "alimReq" : -2, "cam" : 0, "caz" : 0, "comb" : 0, "cost" : -1, "crecB" : 0, "def" : -1, "eBos" : 0, "eDes" : 0, "eDul" : 0, "eJun" : 0, "eLla" : 0, "eMon" : 0, "eSal" : 0, "eTun" : 0, "flag" : 0, "max" : 3, "req" : 0, "tam" : 0, "uid" : 31 } </v>
      </c>
      <c r="C32" t="s">
        <v>32</v>
      </c>
      <c r="D32" t="str">
        <f t="shared" si="27"/>
        <v>31,3,0,-1,0,0,0,0,0,-1,0,-2,0,0,0,0,0,0,0,0,0,0,0,0,</v>
      </c>
      <c r="E32" s="2" t="s">
        <v>26</v>
      </c>
      <c r="F32" s="2">
        <f t="shared" si="0"/>
        <v>31</v>
      </c>
      <c r="G32" s="2">
        <v>3</v>
      </c>
      <c r="H32" s="2"/>
      <c r="I32" s="2">
        <f t="shared" si="1"/>
        <v>-1</v>
      </c>
      <c r="J32" s="2"/>
      <c r="K32" s="2"/>
      <c r="L32" s="2"/>
      <c r="M32" s="2"/>
      <c r="N32" s="2"/>
      <c r="O32" s="2"/>
      <c r="P32" s="2">
        <v>-1</v>
      </c>
      <c r="Q32" s="2"/>
      <c r="R32" s="2">
        <v>-2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 t="str">
        <f t="shared" si="2"/>
        <v>Metabolismo lento</v>
      </c>
      <c r="AG32">
        <f t="shared" si="28"/>
        <v>31</v>
      </c>
      <c r="AH32">
        <f t="shared" si="29"/>
        <v>3</v>
      </c>
      <c r="AI32">
        <f t="shared" si="30"/>
        <v>0</v>
      </c>
      <c r="AJ32">
        <f t="shared" si="31"/>
        <v>-1</v>
      </c>
      <c r="AK32">
        <f t="shared" si="32"/>
        <v>0</v>
      </c>
      <c r="AL32">
        <f t="shared" si="33"/>
        <v>0</v>
      </c>
      <c r="AM32">
        <f t="shared" si="34"/>
        <v>0</v>
      </c>
      <c r="AN32">
        <f t="shared" si="35"/>
        <v>0</v>
      </c>
      <c r="AO32">
        <f t="shared" si="36"/>
        <v>0</v>
      </c>
      <c r="AP32">
        <f t="shared" si="37"/>
        <v>-1</v>
      </c>
      <c r="AQ32">
        <f t="shared" si="38"/>
        <v>0</v>
      </c>
      <c r="AR32">
        <f t="shared" si="39"/>
        <v>-2</v>
      </c>
      <c r="AS32">
        <f t="shared" si="40"/>
        <v>0</v>
      </c>
      <c r="AT32">
        <f t="shared" si="41"/>
        <v>0</v>
      </c>
      <c r="AU32">
        <f t="shared" si="42"/>
        <v>0</v>
      </c>
      <c r="AV32">
        <f t="shared" si="43"/>
        <v>0</v>
      </c>
      <c r="AW32">
        <f t="shared" si="44"/>
        <v>0</v>
      </c>
      <c r="AX32">
        <f t="shared" si="45"/>
        <v>0</v>
      </c>
      <c r="AY32">
        <f t="shared" si="46"/>
        <v>0</v>
      </c>
      <c r="AZ32">
        <f t="shared" si="47"/>
        <v>0</v>
      </c>
      <c r="BA32">
        <f t="shared" si="48"/>
        <v>0</v>
      </c>
      <c r="BB32">
        <f t="shared" si="49"/>
        <v>0</v>
      </c>
      <c r="BC32">
        <f t="shared" si="50"/>
        <v>0</v>
      </c>
      <c r="BD32">
        <f t="shared" si="51"/>
        <v>0</v>
      </c>
      <c r="BF32" t="str">
        <f t="shared" si="52"/>
        <v xml:space="preserve">"Metabolismo lento" : { </v>
      </c>
      <c r="BG32" t="str">
        <f t="shared" si="53"/>
        <v xml:space="preserve">"alimDad" : 0, </v>
      </c>
      <c r="BH32" t="str">
        <f t="shared" si="54"/>
        <v xml:space="preserve">"alimDadB" : 0, </v>
      </c>
      <c r="BI32" t="str">
        <f t="shared" si="55"/>
        <v xml:space="preserve">"alimReq" : -2, </v>
      </c>
      <c r="BJ32" t="str">
        <f t="shared" si="56"/>
        <v xml:space="preserve">"cam" : 0, </v>
      </c>
      <c r="BK32" t="str">
        <f t="shared" si="57"/>
        <v xml:space="preserve">"caz" : 0, </v>
      </c>
      <c r="BL32" t="str">
        <f t="shared" si="58"/>
        <v xml:space="preserve">"comb" : 0, </v>
      </c>
      <c r="BM32" t="str">
        <f t="shared" si="59"/>
        <v xml:space="preserve">"cost" : -1, </v>
      </c>
      <c r="BN32" t="str">
        <f t="shared" si="60"/>
        <v xml:space="preserve">"costJ" : 0, </v>
      </c>
      <c r="BO32" t="str">
        <f t="shared" si="61"/>
        <v xml:space="preserve">"crecB" : 0, </v>
      </c>
      <c r="BP32" t="str">
        <f t="shared" si="62"/>
        <v xml:space="preserve">"def" : -1, </v>
      </c>
      <c r="BQ32" t="str">
        <f t="shared" si="63"/>
        <v xml:space="preserve">"eBos" : 0, </v>
      </c>
      <c r="BR32" t="str">
        <f t="shared" si="64"/>
        <v xml:space="preserve">"eDes" : 0, </v>
      </c>
      <c r="BS32" t="str">
        <f t="shared" si="65"/>
        <v xml:space="preserve">"eDul" : 0, </v>
      </c>
      <c r="BT32" t="str">
        <f t="shared" si="66"/>
        <v xml:space="preserve">"eJun" : 0, </v>
      </c>
      <c r="BU32" t="str">
        <f t="shared" si="67"/>
        <v xml:space="preserve">"eLla" : 0, </v>
      </c>
      <c r="BV32" t="str">
        <f t="shared" si="68"/>
        <v xml:space="preserve">"eMon" : 0, </v>
      </c>
      <c r="BW32" t="str">
        <f t="shared" si="69"/>
        <v xml:space="preserve">"eSal" : 0, </v>
      </c>
      <c r="BX32" t="str">
        <f t="shared" si="70"/>
        <v xml:space="preserve">"eTun" : 0, </v>
      </c>
      <c r="BY32" t="str">
        <f t="shared" si="71"/>
        <v xml:space="preserve">"flag" : 0, </v>
      </c>
      <c r="BZ32" t="str">
        <f t="shared" si="72"/>
        <v xml:space="preserve">"max" : 3, </v>
      </c>
      <c r="CA32" t="str">
        <f t="shared" si="73"/>
        <v xml:space="preserve">"req" : 0, </v>
      </c>
      <c r="CB32" t="str">
        <f t="shared" si="74"/>
        <v xml:space="preserve">"tam" : 0, </v>
      </c>
      <c r="CC32" t="str">
        <f t="shared" si="75"/>
        <v xml:space="preserve">"uid" : 31 } </v>
      </c>
    </row>
    <row r="33" spans="1:81" x14ac:dyDescent="0.25">
      <c r="A33" s="1" t="str">
        <f>"lista.add(new Mejora("&amp;D33&amp;C33&amp;E33&amp;C33&amp;"));"</f>
        <v>lista.add(new Mejora(32,1,0,0,0,0,0,0,0,0,3,0,0,0,0,0,0,0,0,0,0,0,0,0,"Muy Pequeño"));</v>
      </c>
      <c r="B33" t="str">
        <f t="shared" si="26"/>
        <v xml:space="preserve">"Muy Pequeño" : { "alimDad" : 0, "alimDadB" : 0, "alimReq" : 0, "cam" : 0, "caz" : 0, "comb" : 0, "cost" : 0, "crecB" : 0, "def" : 0, "eBos" : 0, "eDes" : 0, "eDul" : 0, "eJun" : 0, "eLla" : 0, "eMon" : 0, "eSal" : 0, "eTun" : 0, "flag" : 0, "max" : 1, "req" : 0, "tam" : 3, "uid" : 32 } </v>
      </c>
      <c r="C33" t="s">
        <v>32</v>
      </c>
      <c r="D33" t="str">
        <f t="shared" si="27"/>
        <v>32,1,0,0,0,0,0,0,0,0,3,0,0,0,0,0,0,0,0,0,0,0,0,0,</v>
      </c>
      <c r="E33" s="2" t="s">
        <v>6</v>
      </c>
      <c r="F33" s="2">
        <f t="shared" si="0"/>
        <v>32</v>
      </c>
      <c r="G33" s="2">
        <v>1</v>
      </c>
      <c r="H33" s="2"/>
      <c r="I33" s="2">
        <f t="shared" si="1"/>
        <v>0</v>
      </c>
      <c r="J33" s="2"/>
      <c r="K33" s="2"/>
      <c r="L33" s="2"/>
      <c r="M33" s="2"/>
      <c r="N33" s="2"/>
      <c r="O33" s="2"/>
      <c r="P33" s="2"/>
      <c r="Q33" s="2">
        <v>3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 t="str">
        <f t="shared" si="2"/>
        <v>Muy Pequeño</v>
      </c>
      <c r="AG33">
        <f t="shared" ref="AG33" si="81">IF(F33="",0,F33)</f>
        <v>32</v>
      </c>
      <c r="AH33">
        <f t="shared" si="29"/>
        <v>1</v>
      </c>
      <c r="AI33">
        <f t="shared" si="30"/>
        <v>0</v>
      </c>
      <c r="AJ33">
        <f t="shared" si="31"/>
        <v>0</v>
      </c>
      <c r="AK33">
        <f t="shared" si="32"/>
        <v>0</v>
      </c>
      <c r="AL33">
        <f t="shared" si="33"/>
        <v>0</v>
      </c>
      <c r="AM33">
        <f t="shared" si="34"/>
        <v>0</v>
      </c>
      <c r="AN33">
        <f t="shared" si="35"/>
        <v>0</v>
      </c>
      <c r="AO33">
        <f t="shared" si="36"/>
        <v>0</v>
      </c>
      <c r="AP33">
        <f t="shared" si="37"/>
        <v>0</v>
      </c>
      <c r="AQ33">
        <f t="shared" si="38"/>
        <v>3</v>
      </c>
      <c r="AR33">
        <f t="shared" si="39"/>
        <v>0</v>
      </c>
      <c r="AS33">
        <f t="shared" si="40"/>
        <v>0</v>
      </c>
      <c r="AT33">
        <f t="shared" si="41"/>
        <v>0</v>
      </c>
      <c r="AU33">
        <f t="shared" si="42"/>
        <v>0</v>
      </c>
      <c r="AV33">
        <f t="shared" si="43"/>
        <v>0</v>
      </c>
      <c r="AW33">
        <f t="shared" si="44"/>
        <v>0</v>
      </c>
      <c r="AX33">
        <f t="shared" si="45"/>
        <v>0</v>
      </c>
      <c r="AY33">
        <f t="shared" si="46"/>
        <v>0</v>
      </c>
      <c r="AZ33">
        <f t="shared" si="47"/>
        <v>0</v>
      </c>
      <c r="BA33">
        <f t="shared" si="48"/>
        <v>0</v>
      </c>
      <c r="BB33">
        <f t="shared" si="49"/>
        <v>0</v>
      </c>
      <c r="BC33">
        <f t="shared" si="50"/>
        <v>0</v>
      </c>
      <c r="BD33">
        <f t="shared" si="51"/>
        <v>0</v>
      </c>
      <c r="BF33" t="str">
        <f t="shared" si="52"/>
        <v xml:space="preserve">"Muy Pequeño" : { </v>
      </c>
      <c r="BG33" t="str">
        <f t="shared" si="53"/>
        <v xml:space="preserve">"alimDad" : 0, </v>
      </c>
      <c r="BH33" t="str">
        <f t="shared" si="54"/>
        <v xml:space="preserve">"alimDadB" : 0, </v>
      </c>
      <c r="BI33" t="str">
        <f t="shared" si="55"/>
        <v xml:space="preserve">"alimReq" : 0, </v>
      </c>
      <c r="BJ33" t="str">
        <f t="shared" si="56"/>
        <v xml:space="preserve">"cam" : 0, </v>
      </c>
      <c r="BK33" t="str">
        <f t="shared" si="57"/>
        <v xml:space="preserve">"caz" : 0, </v>
      </c>
      <c r="BL33" t="str">
        <f t="shared" si="58"/>
        <v xml:space="preserve">"comb" : 0, </v>
      </c>
      <c r="BM33" t="str">
        <f t="shared" si="59"/>
        <v xml:space="preserve">"cost" : 0, </v>
      </c>
      <c r="BN33" t="str">
        <f t="shared" si="60"/>
        <v xml:space="preserve">"costJ" : 0, </v>
      </c>
      <c r="BO33" t="str">
        <f t="shared" si="61"/>
        <v xml:space="preserve">"crecB" : 0, </v>
      </c>
      <c r="BP33" t="str">
        <f t="shared" si="62"/>
        <v xml:space="preserve">"def" : 0, </v>
      </c>
      <c r="BQ33" t="str">
        <f t="shared" si="63"/>
        <v xml:space="preserve">"eBos" : 0, </v>
      </c>
      <c r="BR33" t="str">
        <f t="shared" si="64"/>
        <v xml:space="preserve">"eDes" : 0, </v>
      </c>
      <c r="BS33" t="str">
        <f t="shared" si="65"/>
        <v xml:space="preserve">"eDul" : 0, </v>
      </c>
      <c r="BT33" t="str">
        <f t="shared" si="66"/>
        <v xml:space="preserve">"eJun" : 0, </v>
      </c>
      <c r="BU33" t="str">
        <f t="shared" si="67"/>
        <v xml:space="preserve">"eLla" : 0, </v>
      </c>
      <c r="BV33" t="str">
        <f t="shared" si="68"/>
        <v xml:space="preserve">"eMon" : 0, </v>
      </c>
      <c r="BW33" t="str">
        <f t="shared" si="69"/>
        <v xml:space="preserve">"eSal" : 0, </v>
      </c>
      <c r="BX33" t="str">
        <f t="shared" si="70"/>
        <v xml:space="preserve">"eTun" : 0, </v>
      </c>
      <c r="BY33" t="str">
        <f t="shared" si="71"/>
        <v xml:space="preserve">"flag" : 0, </v>
      </c>
      <c r="BZ33" t="str">
        <f t="shared" si="72"/>
        <v xml:space="preserve">"max" : 1, </v>
      </c>
      <c r="CA33" t="str">
        <f t="shared" si="73"/>
        <v xml:space="preserve">"req" : 0, </v>
      </c>
      <c r="CB33" t="str">
        <f t="shared" si="74"/>
        <v xml:space="preserve">"tam" : 3, </v>
      </c>
      <c r="CC33" t="str">
        <f t="shared" si="75"/>
        <v xml:space="preserve">"uid" : 32 } </v>
      </c>
    </row>
    <row r="34" spans="1:81" x14ac:dyDescent="0.25">
      <c r="A34" s="1" t="str">
        <f>"lista.add(new Mejora("&amp;D34&amp;C34&amp;E34&amp;C34&amp;"));"</f>
        <v>lista.add(new Mejora(33,3,0,-2,0,0,0,0,0,0,0,1,0,0,0,0,0,0,0,0,0,0,0,0,"Necesita mucho alimento"));</v>
      </c>
      <c r="B34" t="str">
        <f t="shared" si="26"/>
        <v xml:space="preserve">"Necesita mucho alimento" : { "alimDad" : 0, "alimDadB" : 0, "alimReq" : 1, "cam" : 0, "caz" : 0, "comb" : 0, "cost" : -2, "crecB" : 0, "def" : 0, "eBos" : 0, "eDes" : 0, "eDul" : 0, "eJun" : 0, "eLla" : 0, "eMon" : 0, "eSal" : 0, "eTun" : 0, "flag" : 0, "max" : 3, "req" : 0, "tam" : 0, "uid" : 33 } </v>
      </c>
      <c r="C34" t="s">
        <v>32</v>
      </c>
      <c r="D34" t="str">
        <f t="shared" si="27"/>
        <v>33,3,0,-2,0,0,0,0,0,0,0,1,0,0,0,0,0,0,0,0,0,0,0,0,</v>
      </c>
      <c r="E34" s="2" t="s">
        <v>30</v>
      </c>
      <c r="F34" s="2">
        <f t="shared" ref="F34:F73" si="82">ROW()-1</f>
        <v>33</v>
      </c>
      <c r="G34" s="2">
        <v>3</v>
      </c>
      <c r="H34" s="2"/>
      <c r="I34" s="2">
        <f t="shared" ref="I34:I61" si="83">ROUNDDOWN(L34+M34*5+N34*10+O34*5+P34*5-R34*2+S34*2+SUM(V34:AC34)*3+IFERROR(ROUNDUP(U34/T34*10,0),0),0)+J34</f>
        <v>-2</v>
      </c>
      <c r="J34" s="2"/>
      <c r="K34" s="2"/>
      <c r="L34" s="2"/>
      <c r="M34" s="2"/>
      <c r="N34" s="2"/>
      <c r="O34" s="2"/>
      <c r="P34" s="2"/>
      <c r="Q34" s="2"/>
      <c r="R34" s="2">
        <v>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 t="str">
        <f t="shared" ref="AE34:AE59" si="84">E34</f>
        <v>Necesita mucho alimento</v>
      </c>
      <c r="AG34">
        <f t="shared" si="28"/>
        <v>33</v>
      </c>
      <c r="AH34">
        <f t="shared" si="29"/>
        <v>3</v>
      </c>
      <c r="AI34">
        <f t="shared" si="30"/>
        <v>0</v>
      </c>
      <c r="AJ34">
        <f t="shared" si="31"/>
        <v>-2</v>
      </c>
      <c r="AK34">
        <f t="shared" si="32"/>
        <v>0</v>
      </c>
      <c r="AL34">
        <f t="shared" si="33"/>
        <v>0</v>
      </c>
      <c r="AM34">
        <f t="shared" si="34"/>
        <v>0</v>
      </c>
      <c r="AN34">
        <f t="shared" si="35"/>
        <v>0</v>
      </c>
      <c r="AO34">
        <f t="shared" si="36"/>
        <v>0</v>
      </c>
      <c r="AP34">
        <f t="shared" si="37"/>
        <v>0</v>
      </c>
      <c r="AQ34">
        <f t="shared" si="38"/>
        <v>0</v>
      </c>
      <c r="AR34">
        <f t="shared" si="39"/>
        <v>1</v>
      </c>
      <c r="AS34">
        <f t="shared" si="40"/>
        <v>0</v>
      </c>
      <c r="AT34">
        <f t="shared" si="41"/>
        <v>0</v>
      </c>
      <c r="AU34">
        <f t="shared" si="42"/>
        <v>0</v>
      </c>
      <c r="AV34">
        <f t="shared" si="43"/>
        <v>0</v>
      </c>
      <c r="AW34">
        <f t="shared" si="44"/>
        <v>0</v>
      </c>
      <c r="AX34">
        <f t="shared" si="45"/>
        <v>0</v>
      </c>
      <c r="AY34">
        <f t="shared" si="46"/>
        <v>0</v>
      </c>
      <c r="AZ34">
        <f t="shared" si="47"/>
        <v>0</v>
      </c>
      <c r="BA34">
        <f t="shared" si="48"/>
        <v>0</v>
      </c>
      <c r="BB34">
        <f t="shared" si="49"/>
        <v>0</v>
      </c>
      <c r="BC34">
        <f t="shared" si="50"/>
        <v>0</v>
      </c>
      <c r="BD34">
        <f t="shared" si="51"/>
        <v>0</v>
      </c>
      <c r="BF34" t="str">
        <f t="shared" si="52"/>
        <v xml:space="preserve">"Necesita mucho alimento" : { </v>
      </c>
      <c r="BG34" t="str">
        <f t="shared" si="53"/>
        <v xml:space="preserve">"alimDad" : 0, </v>
      </c>
      <c r="BH34" t="str">
        <f t="shared" si="54"/>
        <v xml:space="preserve">"alimDadB" : 0, </v>
      </c>
      <c r="BI34" t="str">
        <f t="shared" si="55"/>
        <v xml:space="preserve">"alimReq" : 1, </v>
      </c>
      <c r="BJ34" t="str">
        <f t="shared" si="56"/>
        <v xml:space="preserve">"cam" : 0, </v>
      </c>
      <c r="BK34" t="str">
        <f t="shared" si="57"/>
        <v xml:space="preserve">"caz" : 0, </v>
      </c>
      <c r="BL34" t="str">
        <f t="shared" si="58"/>
        <v xml:space="preserve">"comb" : 0, </v>
      </c>
      <c r="BM34" t="str">
        <f t="shared" si="59"/>
        <v xml:space="preserve">"cost" : -2, </v>
      </c>
      <c r="BN34" t="str">
        <f t="shared" si="60"/>
        <v xml:space="preserve">"costJ" : 0, </v>
      </c>
      <c r="BO34" t="str">
        <f t="shared" si="61"/>
        <v xml:space="preserve">"crecB" : 0, </v>
      </c>
      <c r="BP34" t="str">
        <f t="shared" si="62"/>
        <v xml:space="preserve">"def" : 0, </v>
      </c>
      <c r="BQ34" t="str">
        <f t="shared" si="63"/>
        <v xml:space="preserve">"eBos" : 0, </v>
      </c>
      <c r="BR34" t="str">
        <f t="shared" si="64"/>
        <v xml:space="preserve">"eDes" : 0, </v>
      </c>
      <c r="BS34" t="str">
        <f t="shared" si="65"/>
        <v xml:space="preserve">"eDul" : 0, </v>
      </c>
      <c r="BT34" t="str">
        <f t="shared" si="66"/>
        <v xml:space="preserve">"eJun" : 0, </v>
      </c>
      <c r="BU34" t="str">
        <f t="shared" si="67"/>
        <v xml:space="preserve">"eLla" : 0, </v>
      </c>
      <c r="BV34" t="str">
        <f t="shared" si="68"/>
        <v xml:space="preserve">"eMon" : 0, </v>
      </c>
      <c r="BW34" t="str">
        <f t="shared" si="69"/>
        <v xml:space="preserve">"eSal" : 0, </v>
      </c>
      <c r="BX34" t="str">
        <f t="shared" si="70"/>
        <v xml:space="preserve">"eTun" : 0, </v>
      </c>
      <c r="BY34" t="str">
        <f t="shared" si="71"/>
        <v xml:space="preserve">"flag" : 0, </v>
      </c>
      <c r="BZ34" t="str">
        <f t="shared" si="72"/>
        <v xml:space="preserve">"max" : 3, </v>
      </c>
      <c r="CA34" t="str">
        <f t="shared" si="73"/>
        <v xml:space="preserve">"req" : 0, </v>
      </c>
      <c r="CB34" t="str">
        <f t="shared" si="74"/>
        <v xml:space="preserve">"tam" : 0, </v>
      </c>
      <c r="CC34" t="str">
        <f t="shared" si="75"/>
        <v xml:space="preserve">"uid" : 33 } </v>
      </c>
    </row>
    <row r="35" spans="1:81" x14ac:dyDescent="0.25">
      <c r="A35" s="1" t="str">
        <f>"lista.add(new Mejora("&amp;D35&amp;C35&amp;E35&amp;C35&amp;"));"</f>
        <v>lista.add(new Mejora(34,3,0,2,0,0,0,0,0,0,0,-1,0,0,0,0,0,0,0,0,0,0,0,0,"Necesita Poco alimento"));</v>
      </c>
      <c r="B35" t="str">
        <f t="shared" si="26"/>
        <v xml:space="preserve">"Necesita Poco alimento" : { "alimDad" : 0, "alimDadB" : 0, "alimReq" : -1, "cam" : 0, "caz" : 0, "comb" : 0, "cost" : 2, "crecB" : 0, "def" : 0, "eBos" : 0, "eDes" : 0, "eDul" : 0, "eJun" : 0, "eLla" : 0, "eMon" : 0, "eSal" : 0, "eTun" : 0, "flag" : 0, "max" : 3, "req" : 0, "tam" : 0, "uid" : 34 } </v>
      </c>
      <c r="C35" t="s">
        <v>32</v>
      </c>
      <c r="D35" t="str">
        <f t="shared" si="27"/>
        <v>34,3,0,2,0,0,0,0,0,0,0,-1,0,0,0,0,0,0,0,0,0,0,0,0,</v>
      </c>
      <c r="E35" s="2" t="s">
        <v>9</v>
      </c>
      <c r="F35" s="2">
        <f t="shared" si="82"/>
        <v>34</v>
      </c>
      <c r="G35" s="2">
        <v>3</v>
      </c>
      <c r="H35" s="2"/>
      <c r="I35" s="2">
        <f t="shared" si="83"/>
        <v>2</v>
      </c>
      <c r="J35" s="2"/>
      <c r="K35" s="2"/>
      <c r="L35" s="2"/>
      <c r="M35" s="2"/>
      <c r="N35" s="2"/>
      <c r="O35" s="2"/>
      <c r="P35" s="2"/>
      <c r="Q35" s="2"/>
      <c r="R35" s="2">
        <v>-1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 t="str">
        <f t="shared" si="84"/>
        <v>Necesita Poco alimento</v>
      </c>
      <c r="AG35">
        <f t="shared" si="28"/>
        <v>34</v>
      </c>
      <c r="AH35">
        <f t="shared" si="29"/>
        <v>3</v>
      </c>
      <c r="AI35">
        <f t="shared" si="30"/>
        <v>0</v>
      </c>
      <c r="AJ35">
        <f t="shared" si="31"/>
        <v>2</v>
      </c>
      <c r="AK35">
        <f t="shared" si="32"/>
        <v>0</v>
      </c>
      <c r="AL35">
        <f t="shared" si="33"/>
        <v>0</v>
      </c>
      <c r="AM35">
        <f t="shared" si="34"/>
        <v>0</v>
      </c>
      <c r="AN35">
        <f t="shared" si="35"/>
        <v>0</v>
      </c>
      <c r="AO35">
        <f t="shared" si="36"/>
        <v>0</v>
      </c>
      <c r="AP35">
        <f t="shared" si="37"/>
        <v>0</v>
      </c>
      <c r="AQ35">
        <f t="shared" si="38"/>
        <v>0</v>
      </c>
      <c r="AR35">
        <f t="shared" si="39"/>
        <v>-1</v>
      </c>
      <c r="AS35">
        <f t="shared" si="40"/>
        <v>0</v>
      </c>
      <c r="AT35">
        <f t="shared" si="41"/>
        <v>0</v>
      </c>
      <c r="AU35">
        <f t="shared" si="42"/>
        <v>0</v>
      </c>
      <c r="AV35">
        <f t="shared" si="43"/>
        <v>0</v>
      </c>
      <c r="AW35">
        <f t="shared" si="44"/>
        <v>0</v>
      </c>
      <c r="AX35">
        <f t="shared" si="45"/>
        <v>0</v>
      </c>
      <c r="AY35">
        <f t="shared" si="46"/>
        <v>0</v>
      </c>
      <c r="AZ35">
        <f t="shared" si="47"/>
        <v>0</v>
      </c>
      <c r="BA35">
        <f t="shared" si="48"/>
        <v>0</v>
      </c>
      <c r="BB35">
        <f t="shared" si="49"/>
        <v>0</v>
      </c>
      <c r="BC35">
        <f t="shared" si="50"/>
        <v>0</v>
      </c>
      <c r="BD35">
        <f t="shared" si="51"/>
        <v>0</v>
      </c>
      <c r="BF35" t="str">
        <f t="shared" si="52"/>
        <v xml:space="preserve">"Necesita Poco alimento" : { </v>
      </c>
      <c r="BG35" t="str">
        <f t="shared" si="53"/>
        <v xml:space="preserve">"alimDad" : 0, </v>
      </c>
      <c r="BH35" t="str">
        <f t="shared" si="54"/>
        <v xml:space="preserve">"alimDadB" : 0, </v>
      </c>
      <c r="BI35" t="str">
        <f t="shared" si="55"/>
        <v xml:space="preserve">"alimReq" : -1, </v>
      </c>
      <c r="BJ35" t="str">
        <f t="shared" si="56"/>
        <v xml:space="preserve">"cam" : 0, </v>
      </c>
      <c r="BK35" t="str">
        <f t="shared" si="57"/>
        <v xml:space="preserve">"caz" : 0, </v>
      </c>
      <c r="BL35" t="str">
        <f t="shared" si="58"/>
        <v xml:space="preserve">"comb" : 0, </v>
      </c>
      <c r="BM35" t="str">
        <f t="shared" si="59"/>
        <v xml:space="preserve">"cost" : 2, </v>
      </c>
      <c r="BN35" t="str">
        <f t="shared" si="60"/>
        <v xml:space="preserve">"costJ" : 0, </v>
      </c>
      <c r="BO35" t="str">
        <f t="shared" si="61"/>
        <v xml:space="preserve">"crecB" : 0, </v>
      </c>
      <c r="BP35" t="str">
        <f t="shared" si="62"/>
        <v xml:space="preserve">"def" : 0, </v>
      </c>
      <c r="BQ35" t="str">
        <f t="shared" si="63"/>
        <v xml:space="preserve">"eBos" : 0, </v>
      </c>
      <c r="BR35" t="str">
        <f t="shared" si="64"/>
        <v xml:space="preserve">"eDes" : 0, </v>
      </c>
      <c r="BS35" t="str">
        <f t="shared" si="65"/>
        <v xml:space="preserve">"eDul" : 0, </v>
      </c>
      <c r="BT35" t="str">
        <f t="shared" si="66"/>
        <v xml:space="preserve">"eJun" : 0, </v>
      </c>
      <c r="BU35" t="str">
        <f t="shared" si="67"/>
        <v xml:space="preserve">"eLla" : 0, </v>
      </c>
      <c r="BV35" t="str">
        <f t="shared" si="68"/>
        <v xml:space="preserve">"eMon" : 0, </v>
      </c>
      <c r="BW35" t="str">
        <f t="shared" si="69"/>
        <v xml:space="preserve">"eSal" : 0, </v>
      </c>
      <c r="BX35" t="str">
        <f t="shared" si="70"/>
        <v xml:space="preserve">"eTun" : 0, </v>
      </c>
      <c r="BY35" t="str">
        <f t="shared" si="71"/>
        <v xml:space="preserve">"flag" : 0, </v>
      </c>
      <c r="BZ35" t="str">
        <f t="shared" si="72"/>
        <v xml:space="preserve">"max" : 3, </v>
      </c>
      <c r="CA35" t="str">
        <f t="shared" si="73"/>
        <v xml:space="preserve">"req" : 0, </v>
      </c>
      <c r="CB35" t="str">
        <f t="shared" si="74"/>
        <v xml:space="preserve">"tam" : 0, </v>
      </c>
      <c r="CC35" t="str">
        <f t="shared" si="75"/>
        <v xml:space="preserve">"uid" : 34 } </v>
      </c>
    </row>
    <row r="36" spans="1:81" x14ac:dyDescent="0.25">
      <c r="A36" s="1" t="str">
        <f>"lista.add(new Mejora("&amp;D36&amp;C36&amp;E36&amp;C36&amp;"));"</f>
        <v>lista.add(new Mejora(35,1,10,10,0,10,0,0,0,0,0,0,0,0,0,0,0,0,0,0,0,0,0,0,"Nido"));</v>
      </c>
      <c r="B36" t="str">
        <f t="shared" si="26"/>
        <v xml:space="preserve">"Nido" : { "alimDad" : 0, "alimDadB" : 0, "alimReq" : 0, "cam" : 0, "caz" : 0, "comb" : 0, "cost" : 10, "crecB" : 0, "def" : 0, "eBos" : 0, "eDes" : 0, "eDul" : 0, "eJun" : 0, "eLla" : 0, "eMon" : 0, "eSal" : 0, "eTun" : 0, "flag" : 0, "max" : 1, "req" : 10, "tam" : 0, "uid" : 35 } </v>
      </c>
      <c r="C36" t="s">
        <v>32</v>
      </c>
      <c r="D36" t="str">
        <f t="shared" si="27"/>
        <v>35,1,10,10,0,10,0,0,0,0,0,0,0,0,0,0,0,0,0,0,0,0,0,0,</v>
      </c>
      <c r="E36" s="2" t="s">
        <v>72</v>
      </c>
      <c r="F36" s="2">
        <f t="shared" si="82"/>
        <v>35</v>
      </c>
      <c r="G36" s="2">
        <v>1</v>
      </c>
      <c r="H36" s="2">
        <v>10</v>
      </c>
      <c r="I36" s="2">
        <f t="shared" si="83"/>
        <v>10</v>
      </c>
      <c r="J36" s="2"/>
      <c r="K36" s="2"/>
      <c r="L36" s="2">
        <v>10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 t="str">
        <f t="shared" si="84"/>
        <v>Nido</v>
      </c>
      <c r="AG36">
        <f t="shared" si="28"/>
        <v>35</v>
      </c>
      <c r="AH36">
        <f t="shared" si="29"/>
        <v>1</v>
      </c>
      <c r="AI36">
        <f t="shared" si="30"/>
        <v>10</v>
      </c>
      <c r="AJ36">
        <f t="shared" si="31"/>
        <v>10</v>
      </c>
      <c r="AK36">
        <f t="shared" si="32"/>
        <v>0</v>
      </c>
      <c r="AL36">
        <f t="shared" si="33"/>
        <v>10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43"/>
        <v>0</v>
      </c>
      <c r="AW36">
        <f t="shared" si="44"/>
        <v>0</v>
      </c>
      <c r="AX36">
        <f t="shared" si="45"/>
        <v>0</v>
      </c>
      <c r="AY36">
        <f t="shared" si="46"/>
        <v>0</v>
      </c>
      <c r="AZ36">
        <f t="shared" si="47"/>
        <v>0</v>
      </c>
      <c r="BA36">
        <f t="shared" si="48"/>
        <v>0</v>
      </c>
      <c r="BB36">
        <f t="shared" si="49"/>
        <v>0</v>
      </c>
      <c r="BC36">
        <f t="shared" si="50"/>
        <v>0</v>
      </c>
      <c r="BD36">
        <f t="shared" si="51"/>
        <v>0</v>
      </c>
      <c r="BF36" t="str">
        <f t="shared" si="52"/>
        <v xml:space="preserve">"Nido" : { </v>
      </c>
      <c r="BG36" t="str">
        <f t="shared" si="53"/>
        <v xml:space="preserve">"alimDad" : 0, </v>
      </c>
      <c r="BH36" t="str">
        <f t="shared" si="54"/>
        <v xml:space="preserve">"alimDadB" : 0, </v>
      </c>
      <c r="BI36" t="str">
        <f t="shared" si="55"/>
        <v xml:space="preserve">"alimReq" : 0, </v>
      </c>
      <c r="BJ36" t="str">
        <f t="shared" si="56"/>
        <v xml:space="preserve">"cam" : 0, </v>
      </c>
      <c r="BK36" t="str">
        <f t="shared" si="57"/>
        <v xml:space="preserve">"caz" : 0, </v>
      </c>
      <c r="BL36" t="str">
        <f t="shared" si="58"/>
        <v xml:space="preserve">"comb" : 0, </v>
      </c>
      <c r="BM36" t="str">
        <f t="shared" si="59"/>
        <v xml:space="preserve">"cost" : 10, </v>
      </c>
      <c r="BN36" t="str">
        <f t="shared" si="60"/>
        <v xml:space="preserve">"costJ" : 0, </v>
      </c>
      <c r="BO36" t="str">
        <f t="shared" si="61"/>
        <v xml:space="preserve">"crecB" : 0, </v>
      </c>
      <c r="BP36" t="str">
        <f t="shared" si="62"/>
        <v xml:space="preserve">"def" : 0, </v>
      </c>
      <c r="BQ36" t="str">
        <f t="shared" si="63"/>
        <v xml:space="preserve">"eBos" : 0, </v>
      </c>
      <c r="BR36" t="str">
        <f t="shared" si="64"/>
        <v xml:space="preserve">"eDes" : 0, </v>
      </c>
      <c r="BS36" t="str">
        <f t="shared" si="65"/>
        <v xml:space="preserve">"eDul" : 0, </v>
      </c>
      <c r="BT36" t="str">
        <f t="shared" si="66"/>
        <v xml:space="preserve">"eJun" : 0, </v>
      </c>
      <c r="BU36" t="str">
        <f t="shared" si="67"/>
        <v xml:space="preserve">"eLla" : 0, </v>
      </c>
      <c r="BV36" t="str">
        <f t="shared" si="68"/>
        <v xml:space="preserve">"eMon" : 0, </v>
      </c>
      <c r="BW36" t="str">
        <f t="shared" si="69"/>
        <v xml:space="preserve">"eSal" : 0, </v>
      </c>
      <c r="BX36" t="str">
        <f t="shared" si="70"/>
        <v xml:space="preserve">"eTun" : 0, </v>
      </c>
      <c r="BY36" t="str">
        <f t="shared" si="71"/>
        <v xml:space="preserve">"flag" : 0, </v>
      </c>
      <c r="BZ36" t="str">
        <f t="shared" si="72"/>
        <v xml:space="preserve">"max" : 1, </v>
      </c>
      <c r="CA36" t="str">
        <f t="shared" si="73"/>
        <v xml:space="preserve">"req" : 10, </v>
      </c>
      <c r="CB36" t="str">
        <f t="shared" si="74"/>
        <v xml:space="preserve">"tam" : 0, </v>
      </c>
      <c r="CC36" t="str">
        <f t="shared" si="75"/>
        <v xml:space="preserve">"uid" : 35 } </v>
      </c>
    </row>
    <row r="37" spans="1:81" x14ac:dyDescent="0.25">
      <c r="A37" s="1" t="str">
        <f>"lista.add(new Mejora("&amp;D37&amp;C37&amp;E37&amp;C37&amp;"));"</f>
        <v>lista.add(new Mejora(36,1,2,-27,0,0,0,0,0,0,0,0,0,0,0,-6,-3,0,0,0,0,0,0,0,"No nada"));</v>
      </c>
      <c r="B37" t="str">
        <f t="shared" si="26"/>
        <v xml:space="preserve">"No nada" : { "alimDad" : 0, "alimDadB" : 0, "alimReq" : 0, "cam" : 0, "caz" : 0, "comb" : 0, "cost" : -27, "crecB" : 0, "def" : 0, "eBos" : 0, "eDes" : 0, "eDul" : -3, "eJun" : 0, "eLla" : 0, "eMon" : 0, "eSal" : -6, "eTun" : 0, "flag" : 0, "max" : 1, "req" : 2, "tam" : 0, "uid" : 36 } </v>
      </c>
      <c r="C37" t="s">
        <v>32</v>
      </c>
      <c r="D37" t="str">
        <f t="shared" si="27"/>
        <v>36,1,2,-27,0,0,0,0,0,0,0,0,0,0,0,-6,-3,0,0,0,0,0,0,0,</v>
      </c>
      <c r="E37" s="2" t="s">
        <v>81</v>
      </c>
      <c r="F37" s="2">
        <f t="shared" si="82"/>
        <v>36</v>
      </c>
      <c r="G37" s="2">
        <v>1</v>
      </c>
      <c r="H37" s="2">
        <v>2</v>
      </c>
      <c r="I37" s="2">
        <f t="shared" si="83"/>
        <v>-27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-6</v>
      </c>
      <c r="W37" s="2">
        <v>-3</v>
      </c>
      <c r="X37" s="2"/>
      <c r="Y37" s="2"/>
      <c r="Z37" s="2"/>
      <c r="AA37" s="2"/>
      <c r="AB37" s="2"/>
      <c r="AC37" s="2"/>
      <c r="AD37" s="2"/>
      <c r="AE37" s="2" t="str">
        <f t="shared" si="84"/>
        <v>No nada</v>
      </c>
      <c r="AG37">
        <f t="shared" si="28"/>
        <v>36</v>
      </c>
      <c r="AH37">
        <f t="shared" si="29"/>
        <v>1</v>
      </c>
      <c r="AI37">
        <f t="shared" si="30"/>
        <v>2</v>
      </c>
      <c r="AJ37">
        <f t="shared" si="31"/>
        <v>-27</v>
      </c>
      <c r="AK37">
        <f t="shared" si="32"/>
        <v>0</v>
      </c>
      <c r="AL37">
        <f t="shared" si="33"/>
        <v>0</v>
      </c>
      <c r="AM37">
        <f t="shared" si="34"/>
        <v>0</v>
      </c>
      <c r="AN37">
        <f t="shared" si="35"/>
        <v>0</v>
      </c>
      <c r="AO37">
        <f t="shared" si="36"/>
        <v>0</v>
      </c>
      <c r="AP37">
        <f t="shared" si="37"/>
        <v>0</v>
      </c>
      <c r="AQ37">
        <f t="shared" si="38"/>
        <v>0</v>
      </c>
      <c r="AR37">
        <f t="shared" si="39"/>
        <v>0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43"/>
        <v>-6</v>
      </c>
      <c r="AW37">
        <f t="shared" si="44"/>
        <v>-3</v>
      </c>
      <c r="AX37">
        <f t="shared" si="45"/>
        <v>0</v>
      </c>
      <c r="AY37">
        <f t="shared" si="46"/>
        <v>0</v>
      </c>
      <c r="AZ37">
        <f t="shared" si="47"/>
        <v>0</v>
      </c>
      <c r="BA37">
        <f t="shared" si="48"/>
        <v>0</v>
      </c>
      <c r="BB37">
        <f t="shared" si="49"/>
        <v>0</v>
      </c>
      <c r="BC37">
        <f t="shared" si="50"/>
        <v>0</v>
      </c>
      <c r="BD37">
        <f t="shared" si="51"/>
        <v>0</v>
      </c>
      <c r="BF37" t="str">
        <f t="shared" si="52"/>
        <v xml:space="preserve">"No nada" : { </v>
      </c>
      <c r="BG37" t="str">
        <f t="shared" si="53"/>
        <v xml:space="preserve">"alimDad" : 0, </v>
      </c>
      <c r="BH37" t="str">
        <f t="shared" si="54"/>
        <v xml:space="preserve">"alimDadB" : 0, </v>
      </c>
      <c r="BI37" t="str">
        <f t="shared" si="55"/>
        <v xml:space="preserve">"alimReq" : 0, </v>
      </c>
      <c r="BJ37" t="str">
        <f t="shared" si="56"/>
        <v xml:space="preserve">"cam" : 0, </v>
      </c>
      <c r="BK37" t="str">
        <f t="shared" si="57"/>
        <v xml:space="preserve">"caz" : 0, </v>
      </c>
      <c r="BL37" t="str">
        <f t="shared" si="58"/>
        <v xml:space="preserve">"comb" : 0, </v>
      </c>
      <c r="BM37" t="str">
        <f t="shared" si="59"/>
        <v xml:space="preserve">"cost" : -27, </v>
      </c>
      <c r="BN37" t="str">
        <f t="shared" si="60"/>
        <v xml:space="preserve">"costJ" : 0, </v>
      </c>
      <c r="BO37" t="str">
        <f t="shared" si="61"/>
        <v xml:space="preserve">"crecB" : 0, </v>
      </c>
      <c r="BP37" t="str">
        <f t="shared" si="62"/>
        <v xml:space="preserve">"def" : 0, </v>
      </c>
      <c r="BQ37" t="str">
        <f t="shared" si="63"/>
        <v xml:space="preserve">"eBos" : 0, </v>
      </c>
      <c r="BR37" t="str">
        <f t="shared" si="64"/>
        <v xml:space="preserve">"eDes" : 0, </v>
      </c>
      <c r="BS37" t="str">
        <f t="shared" si="65"/>
        <v xml:space="preserve">"eDul" : -3, </v>
      </c>
      <c r="BT37" t="str">
        <f t="shared" si="66"/>
        <v xml:space="preserve">"eJun" : 0, </v>
      </c>
      <c r="BU37" t="str">
        <f t="shared" si="67"/>
        <v xml:space="preserve">"eLla" : 0, </v>
      </c>
      <c r="BV37" t="str">
        <f t="shared" si="68"/>
        <v xml:space="preserve">"eMon" : 0, </v>
      </c>
      <c r="BW37" t="str">
        <f t="shared" si="69"/>
        <v xml:space="preserve">"eSal" : -6, </v>
      </c>
      <c r="BX37" t="str">
        <f t="shared" si="70"/>
        <v xml:space="preserve">"eTun" : 0, </v>
      </c>
      <c r="BY37" t="str">
        <f t="shared" si="71"/>
        <v xml:space="preserve">"flag" : 0, </v>
      </c>
      <c r="BZ37" t="str">
        <f t="shared" si="72"/>
        <v xml:space="preserve">"max" : 1, </v>
      </c>
      <c r="CA37" t="str">
        <f t="shared" si="73"/>
        <v xml:space="preserve">"req" : 2, </v>
      </c>
      <c r="CB37" t="str">
        <f t="shared" si="74"/>
        <v xml:space="preserve">"tam" : 0, </v>
      </c>
      <c r="CC37" t="str">
        <f t="shared" si="75"/>
        <v xml:space="preserve">"uid" : 36 } </v>
      </c>
    </row>
    <row r="38" spans="1:81" x14ac:dyDescent="0.25">
      <c r="A38" s="1" t="str">
        <f>"lista.add(new Mejora("&amp;D38&amp;C38&amp;E38&amp;C38&amp;"));"</f>
        <v>lista.add(new Mejora(37,3,0,-6,0,0,0,0,0,0,0,0,0,0,0,0,0,0,0,-1,-1,0,0,0,"No resiste el calor "));</v>
      </c>
      <c r="B38" t="str">
        <f t="shared" si="26"/>
        <v xml:space="preserve">"No resiste el calor " : { "alimDad" : 0, "alimDadB" : 0, "alimReq" : 0, "cam" : 0, "caz" : 0, "comb" : 0, "cost" : -6, "crecB" : 0, "def" : 0, "eBos" : 0, "eDes" : -1, "eDul" : 0, "eJun" : -1, "eLla" : 0, "eMon" : 0, "eSal" : 0, "eTun" : 0, "flag" : 0, "max" : 3, "req" : 0, "tam" : 0, "uid" : 37 } </v>
      </c>
      <c r="C38" t="s">
        <v>32</v>
      </c>
      <c r="D38" t="str">
        <f t="shared" si="27"/>
        <v>37,3,0,-6,0,0,0,0,0,0,0,0,0,0,0,0,0,0,0,-1,-1,0,0,0,</v>
      </c>
      <c r="E38" s="2" t="s">
        <v>82</v>
      </c>
      <c r="F38" s="2">
        <f t="shared" si="82"/>
        <v>37</v>
      </c>
      <c r="G38" s="2">
        <v>3</v>
      </c>
      <c r="H38" s="2"/>
      <c r="I38" s="2">
        <f t="shared" si="83"/>
        <v>-6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-1</v>
      </c>
      <c r="AA38" s="2">
        <v>-1</v>
      </c>
      <c r="AB38" s="2"/>
      <c r="AC38" s="2"/>
      <c r="AD38" s="2"/>
      <c r="AE38" s="2" t="str">
        <f t="shared" si="84"/>
        <v xml:space="preserve">No resiste el calor </v>
      </c>
      <c r="AG38">
        <f t="shared" si="28"/>
        <v>37</v>
      </c>
      <c r="AH38">
        <f t="shared" si="29"/>
        <v>3</v>
      </c>
      <c r="AI38">
        <f t="shared" si="30"/>
        <v>0</v>
      </c>
      <c r="AJ38">
        <f t="shared" si="31"/>
        <v>-6</v>
      </c>
      <c r="AK38">
        <f t="shared" si="32"/>
        <v>0</v>
      </c>
      <c r="AL38">
        <f t="shared" si="33"/>
        <v>0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0</v>
      </c>
      <c r="AR38">
        <f t="shared" si="39"/>
        <v>0</v>
      </c>
      <c r="AS38">
        <f t="shared" si="40"/>
        <v>0</v>
      </c>
      <c r="AT38">
        <f t="shared" si="41"/>
        <v>0</v>
      </c>
      <c r="AU38">
        <f t="shared" si="42"/>
        <v>0</v>
      </c>
      <c r="AV38">
        <f t="shared" si="43"/>
        <v>0</v>
      </c>
      <c r="AW38">
        <f t="shared" si="44"/>
        <v>0</v>
      </c>
      <c r="AX38">
        <f t="shared" si="45"/>
        <v>0</v>
      </c>
      <c r="AY38">
        <f t="shared" si="46"/>
        <v>0</v>
      </c>
      <c r="AZ38">
        <f t="shared" si="47"/>
        <v>-1</v>
      </c>
      <c r="BA38">
        <f t="shared" si="48"/>
        <v>-1</v>
      </c>
      <c r="BB38">
        <f t="shared" si="49"/>
        <v>0</v>
      </c>
      <c r="BC38">
        <f t="shared" si="50"/>
        <v>0</v>
      </c>
      <c r="BD38">
        <f t="shared" si="51"/>
        <v>0</v>
      </c>
      <c r="BF38" t="str">
        <f t="shared" si="52"/>
        <v xml:space="preserve">"No resiste el calor " : { </v>
      </c>
      <c r="BG38" t="str">
        <f t="shared" si="53"/>
        <v xml:space="preserve">"alimDad" : 0, </v>
      </c>
      <c r="BH38" t="str">
        <f t="shared" si="54"/>
        <v xml:space="preserve">"alimDadB" : 0, </v>
      </c>
      <c r="BI38" t="str">
        <f t="shared" si="55"/>
        <v xml:space="preserve">"alimReq" : 0, </v>
      </c>
      <c r="BJ38" t="str">
        <f t="shared" si="56"/>
        <v xml:space="preserve">"cam" : 0, </v>
      </c>
      <c r="BK38" t="str">
        <f t="shared" si="57"/>
        <v xml:space="preserve">"caz" : 0, </v>
      </c>
      <c r="BL38" t="str">
        <f t="shared" si="58"/>
        <v xml:space="preserve">"comb" : 0, </v>
      </c>
      <c r="BM38" t="str">
        <f t="shared" si="59"/>
        <v xml:space="preserve">"cost" : -6, </v>
      </c>
      <c r="BN38" t="str">
        <f t="shared" si="60"/>
        <v xml:space="preserve">"costJ" : 0, </v>
      </c>
      <c r="BO38" t="str">
        <f t="shared" si="61"/>
        <v xml:space="preserve">"crecB" : 0, </v>
      </c>
      <c r="BP38" t="str">
        <f t="shared" si="62"/>
        <v xml:space="preserve">"def" : 0, </v>
      </c>
      <c r="BQ38" t="str">
        <f t="shared" si="63"/>
        <v xml:space="preserve">"eBos" : 0, </v>
      </c>
      <c r="BR38" t="str">
        <f t="shared" si="64"/>
        <v xml:space="preserve">"eDes" : -1, </v>
      </c>
      <c r="BS38" t="str">
        <f t="shared" si="65"/>
        <v xml:space="preserve">"eDul" : 0, </v>
      </c>
      <c r="BT38" t="str">
        <f t="shared" si="66"/>
        <v xml:space="preserve">"eJun" : -1, </v>
      </c>
      <c r="BU38" t="str">
        <f t="shared" si="67"/>
        <v xml:space="preserve">"eLla" : 0, </v>
      </c>
      <c r="BV38" t="str">
        <f t="shared" si="68"/>
        <v xml:space="preserve">"eMon" : 0, </v>
      </c>
      <c r="BW38" t="str">
        <f t="shared" si="69"/>
        <v xml:space="preserve">"eSal" : 0, </v>
      </c>
      <c r="BX38" t="str">
        <f t="shared" si="70"/>
        <v xml:space="preserve">"eTun" : 0, </v>
      </c>
      <c r="BY38" t="str">
        <f t="shared" si="71"/>
        <v xml:space="preserve">"flag" : 0, </v>
      </c>
      <c r="BZ38" t="str">
        <f t="shared" si="72"/>
        <v xml:space="preserve">"max" : 3, </v>
      </c>
      <c r="CA38" t="str">
        <f t="shared" si="73"/>
        <v xml:space="preserve">"req" : 0, </v>
      </c>
      <c r="CB38" t="str">
        <f t="shared" si="74"/>
        <v xml:space="preserve">"tam" : 0, </v>
      </c>
      <c r="CC38" t="str">
        <f t="shared" si="75"/>
        <v xml:space="preserve">"uid" : 37 } </v>
      </c>
    </row>
    <row r="39" spans="1:81" x14ac:dyDescent="0.25">
      <c r="A39" s="1" t="str">
        <f>"lista.add(new Mejora("&amp;D39&amp;C39&amp;E39&amp;C39&amp;"));"</f>
        <v>lista.add(new Mejora(38,3,0,-6,0,0,0,0,0,0,0,0,0,0,0,0,0,0,0,0,0,-1,-1,0,"No resiste el frio "));</v>
      </c>
      <c r="B39" t="str">
        <f t="shared" si="26"/>
        <v xml:space="preserve">"No resiste el frio " : { "alimDad" : 0, "alimDadB" : 0, "alimReq" : 0, "cam" : 0, "caz" : 0, "comb" : 0, "cost" : -6, "crecB" : 0, "def" : 0, "eBos" : 0, "eDes" : 0, "eDul" : 0, "eJun" : 0, "eLla" : 0, "eMon" : -1, "eSal" : 0, "eTun" : -1, "flag" : 0, "max" : 3, "req" : 0, "tam" : 0, "uid" : 38 } </v>
      </c>
      <c r="C39" t="s">
        <v>32</v>
      </c>
      <c r="D39" t="str">
        <f t="shared" si="27"/>
        <v>38,3,0,-6,0,0,0,0,0,0,0,0,0,0,0,0,0,0,0,0,0,-1,-1,0,</v>
      </c>
      <c r="E39" s="2" t="s">
        <v>83</v>
      </c>
      <c r="F39" s="2">
        <f t="shared" si="82"/>
        <v>38</v>
      </c>
      <c r="G39" s="2">
        <v>3</v>
      </c>
      <c r="H39" s="2"/>
      <c r="I39" s="2">
        <f t="shared" si="83"/>
        <v>-6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-1</v>
      </c>
      <c r="AC39" s="2">
        <v>-1</v>
      </c>
      <c r="AD39" s="2"/>
      <c r="AE39" s="2" t="str">
        <f t="shared" si="84"/>
        <v xml:space="preserve">No resiste el frio </v>
      </c>
      <c r="AG39">
        <f t="shared" si="28"/>
        <v>38</v>
      </c>
      <c r="AH39">
        <f t="shared" si="29"/>
        <v>3</v>
      </c>
      <c r="AI39">
        <f t="shared" si="30"/>
        <v>0</v>
      </c>
      <c r="AJ39">
        <f t="shared" si="31"/>
        <v>-6</v>
      </c>
      <c r="AK39">
        <f t="shared" si="32"/>
        <v>0</v>
      </c>
      <c r="AL39">
        <f t="shared" si="33"/>
        <v>0</v>
      </c>
      <c r="AM39">
        <f t="shared" si="34"/>
        <v>0</v>
      </c>
      <c r="AN39">
        <f t="shared" si="35"/>
        <v>0</v>
      </c>
      <c r="AO39">
        <f t="shared" si="36"/>
        <v>0</v>
      </c>
      <c r="AP39">
        <f t="shared" si="37"/>
        <v>0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43"/>
        <v>0</v>
      </c>
      <c r="AW39">
        <f t="shared" si="44"/>
        <v>0</v>
      </c>
      <c r="AX39">
        <f t="shared" si="45"/>
        <v>0</v>
      </c>
      <c r="AY39">
        <f t="shared" si="46"/>
        <v>0</v>
      </c>
      <c r="AZ39">
        <f t="shared" si="47"/>
        <v>0</v>
      </c>
      <c r="BA39">
        <f t="shared" si="48"/>
        <v>0</v>
      </c>
      <c r="BB39">
        <f t="shared" si="49"/>
        <v>-1</v>
      </c>
      <c r="BC39">
        <f t="shared" si="50"/>
        <v>-1</v>
      </c>
      <c r="BD39">
        <f t="shared" si="51"/>
        <v>0</v>
      </c>
      <c r="BF39" t="str">
        <f t="shared" si="52"/>
        <v xml:space="preserve">"No resiste el frio " : { </v>
      </c>
      <c r="BG39" t="str">
        <f t="shared" si="53"/>
        <v xml:space="preserve">"alimDad" : 0, </v>
      </c>
      <c r="BH39" t="str">
        <f t="shared" si="54"/>
        <v xml:space="preserve">"alimDadB" : 0, </v>
      </c>
      <c r="BI39" t="str">
        <f t="shared" si="55"/>
        <v xml:space="preserve">"alimReq" : 0, </v>
      </c>
      <c r="BJ39" t="str">
        <f t="shared" si="56"/>
        <v xml:space="preserve">"cam" : 0, </v>
      </c>
      <c r="BK39" t="str">
        <f t="shared" si="57"/>
        <v xml:space="preserve">"caz" : 0, </v>
      </c>
      <c r="BL39" t="str">
        <f t="shared" si="58"/>
        <v xml:space="preserve">"comb" : 0, </v>
      </c>
      <c r="BM39" t="str">
        <f t="shared" si="59"/>
        <v xml:space="preserve">"cost" : -6, </v>
      </c>
      <c r="BN39" t="str">
        <f t="shared" si="60"/>
        <v xml:space="preserve">"costJ" : 0, </v>
      </c>
      <c r="BO39" t="str">
        <f t="shared" si="61"/>
        <v xml:space="preserve">"crecB" : 0, </v>
      </c>
      <c r="BP39" t="str">
        <f t="shared" si="62"/>
        <v xml:space="preserve">"def" : 0, </v>
      </c>
      <c r="BQ39" t="str">
        <f t="shared" si="63"/>
        <v xml:space="preserve">"eBos" : 0, </v>
      </c>
      <c r="BR39" t="str">
        <f t="shared" si="64"/>
        <v xml:space="preserve">"eDes" : 0, </v>
      </c>
      <c r="BS39" t="str">
        <f t="shared" si="65"/>
        <v xml:space="preserve">"eDul" : 0, </v>
      </c>
      <c r="BT39" t="str">
        <f t="shared" si="66"/>
        <v xml:space="preserve">"eJun" : 0, </v>
      </c>
      <c r="BU39" t="str">
        <f t="shared" si="67"/>
        <v xml:space="preserve">"eLla" : 0, </v>
      </c>
      <c r="BV39" t="str">
        <f t="shared" si="68"/>
        <v xml:space="preserve">"eMon" : -1, </v>
      </c>
      <c r="BW39" t="str">
        <f t="shared" si="69"/>
        <v xml:space="preserve">"eSal" : 0, </v>
      </c>
      <c r="BX39" t="str">
        <f t="shared" si="70"/>
        <v xml:space="preserve">"eTun" : -1, </v>
      </c>
      <c r="BY39" t="str">
        <f t="shared" si="71"/>
        <v xml:space="preserve">"flag" : 0, </v>
      </c>
      <c r="BZ39" t="str">
        <f t="shared" si="72"/>
        <v xml:space="preserve">"max" : 3, </v>
      </c>
      <c r="CA39" t="str">
        <f t="shared" si="73"/>
        <v xml:space="preserve">"req" : 0, </v>
      </c>
      <c r="CB39" t="str">
        <f t="shared" si="74"/>
        <v xml:space="preserve">"tam" : 0, </v>
      </c>
      <c r="CC39" t="str">
        <f t="shared" si="75"/>
        <v xml:space="preserve">"uid" : 38 } </v>
      </c>
    </row>
    <row r="40" spans="1:81" x14ac:dyDescent="0.25">
      <c r="A40" s="1" t="str">
        <f>"lista.add(new Mejora("&amp;D40&amp;C40&amp;E40&amp;C40&amp;"));"</f>
        <v>lista.add(new Mejora(39,3,0,-6,0,0,0,0,0,0,0,0,0,0,0,0,0,0,0,0,-1,0,-1,0,"No resiste temperaturas extremas"));</v>
      </c>
      <c r="B40" t="str">
        <f t="shared" si="26"/>
        <v xml:space="preserve">"No resiste temperaturas extremas" : { "alimDad" : 0, "alimDadB" : 0, "alimReq" : 0, "cam" : 0, "caz" : 0, "comb" : 0, "cost" : -6, "crecB" : 0, "def" : 0, "eBos" : 0, "eDes" : -1, "eDul" : 0, "eJun" : 0, "eLla" : 0, "eMon" : -1, "eSal" : 0, "eTun" : 0, "flag" : 0, "max" : 3, "req" : 0, "tam" : 0, "uid" : 39 } </v>
      </c>
      <c r="C40" t="s">
        <v>32</v>
      </c>
      <c r="D40" t="str">
        <f t="shared" si="27"/>
        <v>39,3,0,-6,0,0,0,0,0,0,0,0,0,0,0,0,0,0,0,0,-1,0,-1,0,</v>
      </c>
      <c r="E40" s="2" t="s">
        <v>84</v>
      </c>
      <c r="F40" s="2">
        <f t="shared" si="82"/>
        <v>39</v>
      </c>
      <c r="G40" s="2">
        <v>3</v>
      </c>
      <c r="H40" s="2"/>
      <c r="I40" s="2">
        <f t="shared" si="83"/>
        <v>-6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-1</v>
      </c>
      <c r="AB40" s="2"/>
      <c r="AC40" s="2">
        <v>-1</v>
      </c>
      <c r="AD40" s="2"/>
      <c r="AE40" s="2" t="str">
        <f t="shared" si="84"/>
        <v>No resiste temperaturas extremas</v>
      </c>
      <c r="AG40">
        <f t="shared" si="28"/>
        <v>39</v>
      </c>
      <c r="AH40">
        <f t="shared" si="29"/>
        <v>3</v>
      </c>
      <c r="AI40">
        <f t="shared" si="30"/>
        <v>0</v>
      </c>
      <c r="AJ40">
        <f t="shared" si="31"/>
        <v>-6</v>
      </c>
      <c r="AK40">
        <f t="shared" si="32"/>
        <v>0</v>
      </c>
      <c r="AL40">
        <f t="shared" si="33"/>
        <v>0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43"/>
        <v>0</v>
      </c>
      <c r="AW40">
        <f t="shared" si="44"/>
        <v>0</v>
      </c>
      <c r="AX40">
        <f t="shared" si="45"/>
        <v>0</v>
      </c>
      <c r="AY40">
        <f t="shared" si="46"/>
        <v>0</v>
      </c>
      <c r="AZ40">
        <f t="shared" si="47"/>
        <v>0</v>
      </c>
      <c r="BA40">
        <f t="shared" si="48"/>
        <v>-1</v>
      </c>
      <c r="BB40">
        <f t="shared" si="49"/>
        <v>0</v>
      </c>
      <c r="BC40">
        <f t="shared" si="50"/>
        <v>-1</v>
      </c>
      <c r="BD40">
        <f t="shared" si="51"/>
        <v>0</v>
      </c>
      <c r="BF40" t="str">
        <f t="shared" si="52"/>
        <v xml:space="preserve">"No resiste temperaturas extremas" : { </v>
      </c>
      <c r="BG40" t="str">
        <f t="shared" si="53"/>
        <v xml:space="preserve">"alimDad" : 0, </v>
      </c>
      <c r="BH40" t="str">
        <f t="shared" si="54"/>
        <v xml:space="preserve">"alimDadB" : 0, </v>
      </c>
      <c r="BI40" t="str">
        <f t="shared" si="55"/>
        <v xml:space="preserve">"alimReq" : 0, </v>
      </c>
      <c r="BJ40" t="str">
        <f t="shared" si="56"/>
        <v xml:space="preserve">"cam" : 0, </v>
      </c>
      <c r="BK40" t="str">
        <f t="shared" si="57"/>
        <v xml:space="preserve">"caz" : 0, </v>
      </c>
      <c r="BL40" t="str">
        <f t="shared" si="58"/>
        <v xml:space="preserve">"comb" : 0, </v>
      </c>
      <c r="BM40" t="str">
        <f t="shared" si="59"/>
        <v xml:space="preserve">"cost" : -6, </v>
      </c>
      <c r="BN40" t="str">
        <f t="shared" si="60"/>
        <v xml:space="preserve">"costJ" : 0, </v>
      </c>
      <c r="BO40" t="str">
        <f t="shared" si="61"/>
        <v xml:space="preserve">"crecB" : 0, </v>
      </c>
      <c r="BP40" t="str">
        <f t="shared" si="62"/>
        <v xml:space="preserve">"def" : 0, </v>
      </c>
      <c r="BQ40" t="str">
        <f t="shared" si="63"/>
        <v xml:space="preserve">"eBos" : 0, </v>
      </c>
      <c r="BR40" t="str">
        <f t="shared" si="64"/>
        <v xml:space="preserve">"eDes" : -1, </v>
      </c>
      <c r="BS40" t="str">
        <f t="shared" si="65"/>
        <v xml:space="preserve">"eDul" : 0, </v>
      </c>
      <c r="BT40" t="str">
        <f t="shared" si="66"/>
        <v xml:space="preserve">"eJun" : 0, </v>
      </c>
      <c r="BU40" t="str">
        <f t="shared" si="67"/>
        <v xml:space="preserve">"eLla" : 0, </v>
      </c>
      <c r="BV40" t="str">
        <f t="shared" si="68"/>
        <v xml:space="preserve">"eMon" : -1, </v>
      </c>
      <c r="BW40" t="str">
        <f t="shared" si="69"/>
        <v xml:space="preserve">"eSal" : 0, </v>
      </c>
      <c r="BX40" t="str">
        <f t="shared" si="70"/>
        <v xml:space="preserve">"eTun" : 0, </v>
      </c>
      <c r="BY40" t="str">
        <f t="shared" si="71"/>
        <v xml:space="preserve">"flag" : 0, </v>
      </c>
      <c r="BZ40" t="str">
        <f t="shared" si="72"/>
        <v xml:space="preserve">"max" : 3, </v>
      </c>
      <c r="CA40" t="str">
        <f t="shared" si="73"/>
        <v xml:space="preserve">"req" : 0, </v>
      </c>
      <c r="CB40" t="str">
        <f t="shared" si="74"/>
        <v xml:space="preserve">"tam" : 0, </v>
      </c>
      <c r="CC40" t="str">
        <f t="shared" si="75"/>
        <v xml:space="preserve">"uid" : 39 } </v>
      </c>
    </row>
    <row r="41" spans="1:81" x14ac:dyDescent="0.25">
      <c r="A41" s="1" t="str">
        <f>"lista.add(new Mejora("&amp;D41&amp;C41&amp;E41&amp;C41&amp;"));"</f>
        <v>lista.add(new Mejora(40,3,2,12,0,0,0,0,0,0,0,0,0,0,0,0,0,0,2,2,0,0,0,0,"Ocultarse en la maleza "));</v>
      </c>
      <c r="B41" t="str">
        <f t="shared" si="26"/>
        <v xml:space="preserve">"Ocultarse en la maleza " : { "alimDad" : 0, "alimDadB" : 0, "alimReq" : 0, "cam" : 0, "caz" : 0, "comb" : 0, "cost" : 12, "crecB" : 0, "def" : 0, "eBos" : 2, "eDes" : 0, "eDul" : 0, "eJun" : 2, "eLla" : 0, "eMon" : 0, "eSal" : 0, "eTun" : 0, "flag" : 0, "max" : 3, "req" : 2, "tam" : 0, "uid" : 40 } </v>
      </c>
      <c r="C41" t="s">
        <v>32</v>
      </c>
      <c r="D41" t="str">
        <f t="shared" si="27"/>
        <v>40,3,2,12,0,0,0,0,0,0,0,0,0,0,0,0,0,0,2,2,0,0,0,0,</v>
      </c>
      <c r="E41" s="2" t="s">
        <v>85</v>
      </c>
      <c r="F41" s="2">
        <f t="shared" si="82"/>
        <v>40</v>
      </c>
      <c r="G41" s="2">
        <v>3</v>
      </c>
      <c r="H41" s="2">
        <v>2</v>
      </c>
      <c r="I41" s="2">
        <f t="shared" si="83"/>
        <v>12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2</v>
      </c>
      <c r="Z41" s="2">
        <v>2</v>
      </c>
      <c r="AA41" s="2"/>
      <c r="AB41" s="2"/>
      <c r="AC41" s="2"/>
      <c r="AD41" s="2"/>
      <c r="AE41" s="2" t="str">
        <f t="shared" si="84"/>
        <v xml:space="preserve">Ocultarse en la maleza </v>
      </c>
      <c r="AG41">
        <f t="shared" si="28"/>
        <v>40</v>
      </c>
      <c r="AH41">
        <f t="shared" si="29"/>
        <v>3</v>
      </c>
      <c r="AI41">
        <f t="shared" si="30"/>
        <v>2</v>
      </c>
      <c r="AJ41">
        <f t="shared" si="31"/>
        <v>12</v>
      </c>
      <c r="AK41">
        <f t="shared" si="32"/>
        <v>0</v>
      </c>
      <c r="AL41">
        <f t="shared" si="33"/>
        <v>0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43"/>
        <v>0</v>
      </c>
      <c r="AW41">
        <f t="shared" si="44"/>
        <v>0</v>
      </c>
      <c r="AX41">
        <f t="shared" si="45"/>
        <v>0</v>
      </c>
      <c r="AY41">
        <f t="shared" si="46"/>
        <v>2</v>
      </c>
      <c r="AZ41">
        <f t="shared" si="47"/>
        <v>2</v>
      </c>
      <c r="BA41">
        <f t="shared" si="48"/>
        <v>0</v>
      </c>
      <c r="BB41">
        <f t="shared" si="49"/>
        <v>0</v>
      </c>
      <c r="BC41">
        <f t="shared" si="50"/>
        <v>0</v>
      </c>
      <c r="BD41">
        <f t="shared" si="51"/>
        <v>0</v>
      </c>
      <c r="BF41" t="str">
        <f t="shared" si="52"/>
        <v xml:space="preserve">"Ocultarse en la maleza " : { </v>
      </c>
      <c r="BG41" t="str">
        <f t="shared" si="53"/>
        <v xml:space="preserve">"alimDad" : 0, </v>
      </c>
      <c r="BH41" t="str">
        <f t="shared" si="54"/>
        <v xml:space="preserve">"alimDadB" : 0, </v>
      </c>
      <c r="BI41" t="str">
        <f t="shared" si="55"/>
        <v xml:space="preserve">"alimReq" : 0, </v>
      </c>
      <c r="BJ41" t="str">
        <f t="shared" si="56"/>
        <v xml:space="preserve">"cam" : 0, </v>
      </c>
      <c r="BK41" t="str">
        <f t="shared" si="57"/>
        <v xml:space="preserve">"caz" : 0, </v>
      </c>
      <c r="BL41" t="str">
        <f t="shared" si="58"/>
        <v xml:space="preserve">"comb" : 0, </v>
      </c>
      <c r="BM41" t="str">
        <f t="shared" si="59"/>
        <v xml:space="preserve">"cost" : 12, </v>
      </c>
      <c r="BN41" t="str">
        <f t="shared" si="60"/>
        <v xml:space="preserve">"costJ" : 0, </v>
      </c>
      <c r="BO41" t="str">
        <f t="shared" si="61"/>
        <v xml:space="preserve">"crecB" : 0, </v>
      </c>
      <c r="BP41" t="str">
        <f t="shared" si="62"/>
        <v xml:space="preserve">"def" : 0, </v>
      </c>
      <c r="BQ41" t="str">
        <f t="shared" si="63"/>
        <v xml:space="preserve">"eBos" : 2, </v>
      </c>
      <c r="BR41" t="str">
        <f t="shared" si="64"/>
        <v xml:space="preserve">"eDes" : 0, </v>
      </c>
      <c r="BS41" t="str">
        <f t="shared" si="65"/>
        <v xml:space="preserve">"eDul" : 0, </v>
      </c>
      <c r="BT41" t="str">
        <f t="shared" si="66"/>
        <v xml:space="preserve">"eJun" : 2, </v>
      </c>
      <c r="BU41" t="str">
        <f t="shared" si="67"/>
        <v xml:space="preserve">"eLla" : 0, </v>
      </c>
      <c r="BV41" t="str">
        <f t="shared" si="68"/>
        <v xml:space="preserve">"eMon" : 0, </v>
      </c>
      <c r="BW41" t="str">
        <f t="shared" si="69"/>
        <v xml:space="preserve">"eSal" : 0, </v>
      </c>
      <c r="BX41" t="str">
        <f t="shared" si="70"/>
        <v xml:space="preserve">"eTun" : 0, </v>
      </c>
      <c r="BY41" t="str">
        <f t="shared" si="71"/>
        <v xml:space="preserve">"flag" : 0, </v>
      </c>
      <c r="BZ41" t="str">
        <f t="shared" si="72"/>
        <v xml:space="preserve">"max" : 3, </v>
      </c>
      <c r="CA41" t="str">
        <f t="shared" si="73"/>
        <v xml:space="preserve">"req" : 2, </v>
      </c>
      <c r="CB41" t="str">
        <f t="shared" si="74"/>
        <v xml:space="preserve">"tam" : 0, </v>
      </c>
      <c r="CC41" t="str">
        <f t="shared" si="75"/>
        <v xml:space="preserve">"uid" : 40 } </v>
      </c>
    </row>
    <row r="42" spans="1:81" x14ac:dyDescent="0.25">
      <c r="A42" s="1" t="str">
        <f>"lista.add(new Mejora("&amp;D42&amp;C42&amp;E42&amp;C42&amp;"));"</f>
        <v>lista.add(new Mejora(41,1,2,10,0,0,0,1,0,0,0,0,0,0,0,0,0,0,0,0,0,0,0,0,"Ojo Compuesto"));</v>
      </c>
      <c r="B42" t="str">
        <f t="shared" si="26"/>
        <v xml:space="preserve">"Ojo Compuesto" : { "alimDad" : 0, "alimDadB" : 0, "alimReq" : 0, "cam" : 0, "caz" : 0, "comb" : 1, "cost" : 10, "crecB" : 0, "def" : 0, "eBos" : 0, "eDes" : 0, "eDul" : 0, "eJun" : 0, "eLla" : 0, "eMon" : 0, "eSal" : 0, "eTun" : 0, "flag" : 0, "max" : 1, "req" : 2, "tam" : 0, "uid" : 41 } </v>
      </c>
      <c r="C42" t="s">
        <v>32</v>
      </c>
      <c r="D42" t="str">
        <f t="shared" si="27"/>
        <v>41,1,2,10,0,0,0,1,0,0,0,0,0,0,0,0,0,0,0,0,0,0,0,0,</v>
      </c>
      <c r="E42" s="2" t="s">
        <v>10</v>
      </c>
      <c r="F42" s="2">
        <f t="shared" si="82"/>
        <v>41</v>
      </c>
      <c r="G42" s="2">
        <v>1</v>
      </c>
      <c r="H42" s="2">
        <v>2</v>
      </c>
      <c r="I42" s="2">
        <f t="shared" si="83"/>
        <v>10</v>
      </c>
      <c r="J42" s="2"/>
      <c r="K42" s="2"/>
      <c r="L42" s="2"/>
      <c r="M42" s="2"/>
      <c r="N42" s="2">
        <v>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 t="str">
        <f t="shared" si="84"/>
        <v>Ojo Compuesto</v>
      </c>
      <c r="AG42">
        <f t="shared" si="28"/>
        <v>41</v>
      </c>
      <c r="AH42">
        <f t="shared" si="29"/>
        <v>1</v>
      </c>
      <c r="AI42">
        <f t="shared" si="30"/>
        <v>2</v>
      </c>
      <c r="AJ42">
        <f t="shared" si="31"/>
        <v>10</v>
      </c>
      <c r="AK42">
        <f t="shared" si="32"/>
        <v>0</v>
      </c>
      <c r="AL42">
        <f t="shared" si="33"/>
        <v>0</v>
      </c>
      <c r="AM42">
        <f t="shared" si="34"/>
        <v>0</v>
      </c>
      <c r="AN42">
        <f t="shared" si="35"/>
        <v>1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43"/>
        <v>0</v>
      </c>
      <c r="AW42">
        <f t="shared" si="44"/>
        <v>0</v>
      </c>
      <c r="AX42">
        <f t="shared" si="45"/>
        <v>0</v>
      </c>
      <c r="AY42">
        <f t="shared" si="46"/>
        <v>0</v>
      </c>
      <c r="AZ42">
        <f t="shared" si="47"/>
        <v>0</v>
      </c>
      <c r="BA42">
        <f t="shared" si="48"/>
        <v>0</v>
      </c>
      <c r="BB42">
        <f t="shared" si="49"/>
        <v>0</v>
      </c>
      <c r="BC42">
        <f t="shared" si="50"/>
        <v>0</v>
      </c>
      <c r="BD42">
        <f t="shared" si="51"/>
        <v>0</v>
      </c>
      <c r="BF42" t="str">
        <f t="shared" si="52"/>
        <v xml:space="preserve">"Ojo Compuesto" : { </v>
      </c>
      <c r="BG42" t="str">
        <f t="shared" si="53"/>
        <v xml:space="preserve">"alimDad" : 0, </v>
      </c>
      <c r="BH42" t="str">
        <f t="shared" si="54"/>
        <v xml:space="preserve">"alimDadB" : 0, </v>
      </c>
      <c r="BI42" t="str">
        <f t="shared" si="55"/>
        <v xml:space="preserve">"alimReq" : 0, </v>
      </c>
      <c r="BJ42" t="str">
        <f t="shared" si="56"/>
        <v xml:space="preserve">"cam" : 0, </v>
      </c>
      <c r="BK42" t="str">
        <f t="shared" si="57"/>
        <v xml:space="preserve">"caz" : 0, </v>
      </c>
      <c r="BL42" t="str">
        <f t="shared" si="58"/>
        <v xml:space="preserve">"comb" : 1, </v>
      </c>
      <c r="BM42" t="str">
        <f t="shared" si="59"/>
        <v xml:space="preserve">"cost" : 10, </v>
      </c>
      <c r="BN42" t="str">
        <f t="shared" si="60"/>
        <v xml:space="preserve">"costJ" : 0, </v>
      </c>
      <c r="BO42" t="str">
        <f t="shared" si="61"/>
        <v xml:space="preserve">"crecB" : 0, </v>
      </c>
      <c r="BP42" t="str">
        <f t="shared" si="62"/>
        <v xml:space="preserve">"def" : 0, </v>
      </c>
      <c r="BQ42" t="str">
        <f t="shared" si="63"/>
        <v xml:space="preserve">"eBos" : 0, </v>
      </c>
      <c r="BR42" t="str">
        <f t="shared" si="64"/>
        <v xml:space="preserve">"eDes" : 0, </v>
      </c>
      <c r="BS42" t="str">
        <f t="shared" si="65"/>
        <v xml:space="preserve">"eDul" : 0, </v>
      </c>
      <c r="BT42" t="str">
        <f t="shared" si="66"/>
        <v xml:space="preserve">"eJun" : 0, </v>
      </c>
      <c r="BU42" t="str">
        <f t="shared" si="67"/>
        <v xml:space="preserve">"eLla" : 0, </v>
      </c>
      <c r="BV42" t="str">
        <f t="shared" si="68"/>
        <v xml:space="preserve">"eMon" : 0, </v>
      </c>
      <c r="BW42" t="str">
        <f t="shared" si="69"/>
        <v xml:space="preserve">"eSal" : 0, </v>
      </c>
      <c r="BX42" t="str">
        <f t="shared" si="70"/>
        <v xml:space="preserve">"eTun" : 0, </v>
      </c>
      <c r="BY42" t="str">
        <f t="shared" si="71"/>
        <v xml:space="preserve">"flag" : 0, </v>
      </c>
      <c r="BZ42" t="str">
        <f t="shared" si="72"/>
        <v xml:space="preserve">"max" : 1, </v>
      </c>
      <c r="CA42" t="str">
        <f t="shared" si="73"/>
        <v xml:space="preserve">"req" : 2, </v>
      </c>
      <c r="CB42" t="str">
        <f t="shared" si="74"/>
        <v xml:space="preserve">"tam" : 0, </v>
      </c>
      <c r="CC42" t="str">
        <f t="shared" si="75"/>
        <v xml:space="preserve">"uid" : 41 } </v>
      </c>
    </row>
    <row r="43" spans="1:81" x14ac:dyDescent="0.25">
      <c r="A43" s="1" t="str">
        <f>"lista.add(new Mejora("&amp;D43&amp;C43&amp;E43&amp;C43&amp;"));"</f>
        <v>lista.add(new Mejora(42,1,2,10,0,0,0,0,2,0,0,0,0,0,0,0,0,0,0,0,0,0,0,0,"Ojo de larga distancia"));</v>
      </c>
      <c r="B43" t="str">
        <f t="shared" si="26"/>
        <v xml:space="preserve">"Ojo de larga distancia" : { "alimDad" : 0, "alimDadB" : 0, "alimReq" : 0, "cam" : 0, "caz" : 2, "comb" : 0, "cost" : 10, "crecB" : 0, "def" : 0, "eBos" : 0, "eDes" : 0, "eDul" : 0, "eJun" : 0, "eLla" : 0, "eMon" : 0, "eSal" : 0, "eTun" : 0, "flag" : 0, "max" : 1, "req" : 2, "tam" : 0, "uid" : 42 } </v>
      </c>
      <c r="C43" t="s">
        <v>32</v>
      </c>
      <c r="D43" t="str">
        <f t="shared" si="27"/>
        <v>42,1,2,10,0,0,0,0,2,0,0,0,0,0,0,0,0,0,0,0,0,0,0,0,</v>
      </c>
      <c r="E43" s="2" t="s">
        <v>65</v>
      </c>
      <c r="F43" s="2">
        <f t="shared" si="82"/>
        <v>42</v>
      </c>
      <c r="G43" s="2">
        <v>1</v>
      </c>
      <c r="H43" s="2">
        <v>2</v>
      </c>
      <c r="I43" s="2">
        <f t="shared" si="83"/>
        <v>10</v>
      </c>
      <c r="J43" s="2"/>
      <c r="K43" s="2"/>
      <c r="L43" s="2"/>
      <c r="M43" s="2"/>
      <c r="N43" s="2"/>
      <c r="O43" s="2">
        <v>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 t="str">
        <f t="shared" si="84"/>
        <v>Ojo de larga distancia</v>
      </c>
      <c r="AG43">
        <f t="shared" si="28"/>
        <v>42</v>
      </c>
      <c r="AH43">
        <f t="shared" si="29"/>
        <v>1</v>
      </c>
      <c r="AI43">
        <f t="shared" si="30"/>
        <v>2</v>
      </c>
      <c r="AJ43">
        <f t="shared" si="31"/>
        <v>10</v>
      </c>
      <c r="AK43">
        <f t="shared" si="32"/>
        <v>0</v>
      </c>
      <c r="AL43">
        <f t="shared" si="33"/>
        <v>0</v>
      </c>
      <c r="AM43">
        <f t="shared" si="34"/>
        <v>0</v>
      </c>
      <c r="AN43">
        <f t="shared" si="35"/>
        <v>0</v>
      </c>
      <c r="AO43">
        <f t="shared" si="36"/>
        <v>2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43"/>
        <v>0</v>
      </c>
      <c r="AW43">
        <f t="shared" si="44"/>
        <v>0</v>
      </c>
      <c r="AX43">
        <f t="shared" si="45"/>
        <v>0</v>
      </c>
      <c r="AY43">
        <f t="shared" si="46"/>
        <v>0</v>
      </c>
      <c r="AZ43">
        <f t="shared" si="47"/>
        <v>0</v>
      </c>
      <c r="BA43">
        <f t="shared" si="48"/>
        <v>0</v>
      </c>
      <c r="BB43">
        <f t="shared" si="49"/>
        <v>0</v>
      </c>
      <c r="BC43">
        <f t="shared" si="50"/>
        <v>0</v>
      </c>
      <c r="BD43">
        <f t="shared" si="51"/>
        <v>0</v>
      </c>
      <c r="BF43" t="str">
        <f t="shared" si="52"/>
        <v xml:space="preserve">"Ojo de larga distancia" : { </v>
      </c>
      <c r="BG43" t="str">
        <f t="shared" si="53"/>
        <v xml:space="preserve">"alimDad" : 0, </v>
      </c>
      <c r="BH43" t="str">
        <f t="shared" si="54"/>
        <v xml:space="preserve">"alimDadB" : 0, </v>
      </c>
      <c r="BI43" t="str">
        <f t="shared" si="55"/>
        <v xml:space="preserve">"alimReq" : 0, </v>
      </c>
      <c r="BJ43" t="str">
        <f t="shared" si="56"/>
        <v xml:space="preserve">"cam" : 0, </v>
      </c>
      <c r="BK43" t="str">
        <f t="shared" si="57"/>
        <v xml:space="preserve">"caz" : 2, </v>
      </c>
      <c r="BL43" t="str">
        <f t="shared" si="58"/>
        <v xml:space="preserve">"comb" : 0, </v>
      </c>
      <c r="BM43" t="str">
        <f t="shared" si="59"/>
        <v xml:space="preserve">"cost" : 10, </v>
      </c>
      <c r="BN43" t="str">
        <f t="shared" si="60"/>
        <v xml:space="preserve">"costJ" : 0, </v>
      </c>
      <c r="BO43" t="str">
        <f t="shared" si="61"/>
        <v xml:space="preserve">"crecB" : 0, </v>
      </c>
      <c r="BP43" t="str">
        <f t="shared" si="62"/>
        <v xml:space="preserve">"def" : 0, </v>
      </c>
      <c r="BQ43" t="str">
        <f t="shared" si="63"/>
        <v xml:space="preserve">"eBos" : 0, </v>
      </c>
      <c r="BR43" t="str">
        <f t="shared" si="64"/>
        <v xml:space="preserve">"eDes" : 0, </v>
      </c>
      <c r="BS43" t="str">
        <f t="shared" si="65"/>
        <v xml:space="preserve">"eDul" : 0, </v>
      </c>
      <c r="BT43" t="str">
        <f t="shared" si="66"/>
        <v xml:space="preserve">"eJun" : 0, </v>
      </c>
      <c r="BU43" t="str">
        <f t="shared" si="67"/>
        <v xml:space="preserve">"eLla" : 0, </v>
      </c>
      <c r="BV43" t="str">
        <f t="shared" si="68"/>
        <v xml:space="preserve">"eMon" : 0, </v>
      </c>
      <c r="BW43" t="str">
        <f t="shared" si="69"/>
        <v xml:space="preserve">"eSal" : 0, </v>
      </c>
      <c r="BX43" t="str">
        <f t="shared" si="70"/>
        <v xml:space="preserve">"eTun" : 0, </v>
      </c>
      <c r="BY43" t="str">
        <f t="shared" si="71"/>
        <v xml:space="preserve">"flag" : 0, </v>
      </c>
      <c r="BZ43" t="str">
        <f t="shared" si="72"/>
        <v xml:space="preserve">"max" : 1, </v>
      </c>
      <c r="CA43" t="str">
        <f t="shared" si="73"/>
        <v xml:space="preserve">"req" : 2, </v>
      </c>
      <c r="CB43" t="str">
        <f t="shared" si="74"/>
        <v xml:space="preserve">"tam" : 0, </v>
      </c>
      <c r="CC43" t="str">
        <f t="shared" si="75"/>
        <v xml:space="preserve">"uid" : 42 } </v>
      </c>
    </row>
    <row r="44" spans="1:81" x14ac:dyDescent="0.25">
      <c r="A44" s="1" t="str">
        <f>"lista.add(new Mejora("&amp;D44&amp;C44&amp;E44&amp;C44&amp;"));"</f>
        <v>lista.add(new Mejora(43,1,0,0,0,0,0,0,0,0,4,0,0,0,0,0,0,0,0,0,0,0,0,0,"Pequeño"));</v>
      </c>
      <c r="B44" t="str">
        <f t="shared" si="26"/>
        <v xml:space="preserve">"Pequeño" : { "alimDad" : 0, "alimDadB" : 0, "alimReq" : 0, "cam" : 0, "caz" : 0, "comb" : 0, "cost" : 0, "crecB" : 0, "def" : 0, "eBos" : 0, "eDes" : 0, "eDul" : 0, "eJun" : 0, "eLla" : 0, "eMon" : 0, "eSal" : 0, "eTun" : 0, "flag" : 0, "max" : 1, "req" : 0, "tam" : 4, "uid" : 43 } </v>
      </c>
      <c r="C44" t="s">
        <v>32</v>
      </c>
      <c r="D44" t="str">
        <f t="shared" si="27"/>
        <v>43,1,0,0,0,0,0,0,0,0,4,0,0,0,0,0,0,0,0,0,0,0,0,0,</v>
      </c>
      <c r="E44" s="2" t="s">
        <v>2</v>
      </c>
      <c r="F44" s="2">
        <f t="shared" si="82"/>
        <v>43</v>
      </c>
      <c r="G44" s="2">
        <v>1</v>
      </c>
      <c r="H44" s="2"/>
      <c r="I44" s="2">
        <f t="shared" si="83"/>
        <v>0</v>
      </c>
      <c r="J44" s="2"/>
      <c r="K44" s="2"/>
      <c r="L44" s="2"/>
      <c r="M44" s="2"/>
      <c r="N44" s="2"/>
      <c r="O44" s="2"/>
      <c r="P44" s="2"/>
      <c r="Q44" s="2">
        <v>4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 t="str">
        <f t="shared" si="84"/>
        <v>Pequeño</v>
      </c>
      <c r="AG44">
        <f t="shared" si="28"/>
        <v>43</v>
      </c>
      <c r="AH44">
        <f t="shared" si="29"/>
        <v>1</v>
      </c>
      <c r="AI44">
        <f t="shared" si="30"/>
        <v>0</v>
      </c>
      <c r="AJ44">
        <f t="shared" si="31"/>
        <v>0</v>
      </c>
      <c r="AK44">
        <f t="shared" si="32"/>
        <v>0</v>
      </c>
      <c r="AL44">
        <f t="shared" si="33"/>
        <v>0</v>
      </c>
      <c r="AM44">
        <f t="shared" si="34"/>
        <v>0</v>
      </c>
      <c r="AN44">
        <f t="shared" si="35"/>
        <v>0</v>
      </c>
      <c r="AO44">
        <f t="shared" si="36"/>
        <v>0</v>
      </c>
      <c r="AP44">
        <f t="shared" si="37"/>
        <v>0</v>
      </c>
      <c r="AQ44">
        <f t="shared" si="38"/>
        <v>4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43"/>
        <v>0</v>
      </c>
      <c r="AW44">
        <f t="shared" si="44"/>
        <v>0</v>
      </c>
      <c r="AX44">
        <f t="shared" si="45"/>
        <v>0</v>
      </c>
      <c r="AY44">
        <f t="shared" si="46"/>
        <v>0</v>
      </c>
      <c r="AZ44">
        <f t="shared" si="47"/>
        <v>0</v>
      </c>
      <c r="BA44">
        <f t="shared" si="48"/>
        <v>0</v>
      </c>
      <c r="BB44">
        <f t="shared" si="49"/>
        <v>0</v>
      </c>
      <c r="BC44">
        <f t="shared" si="50"/>
        <v>0</v>
      </c>
      <c r="BD44">
        <f t="shared" si="51"/>
        <v>0</v>
      </c>
      <c r="BF44" t="str">
        <f t="shared" si="52"/>
        <v xml:space="preserve">"Pequeño" : { </v>
      </c>
      <c r="BG44" t="str">
        <f t="shared" si="53"/>
        <v xml:space="preserve">"alimDad" : 0, </v>
      </c>
      <c r="BH44" t="str">
        <f t="shared" si="54"/>
        <v xml:space="preserve">"alimDadB" : 0, </v>
      </c>
      <c r="BI44" t="str">
        <f t="shared" si="55"/>
        <v xml:space="preserve">"alimReq" : 0, </v>
      </c>
      <c r="BJ44" t="str">
        <f t="shared" si="56"/>
        <v xml:space="preserve">"cam" : 0, </v>
      </c>
      <c r="BK44" t="str">
        <f t="shared" si="57"/>
        <v xml:space="preserve">"caz" : 0, </v>
      </c>
      <c r="BL44" t="str">
        <f t="shared" si="58"/>
        <v xml:space="preserve">"comb" : 0, </v>
      </c>
      <c r="BM44" t="str">
        <f t="shared" si="59"/>
        <v xml:space="preserve">"cost" : 0, </v>
      </c>
      <c r="BN44" t="str">
        <f t="shared" si="60"/>
        <v xml:space="preserve">"costJ" : 0, </v>
      </c>
      <c r="BO44" t="str">
        <f t="shared" si="61"/>
        <v xml:space="preserve">"crecB" : 0, </v>
      </c>
      <c r="BP44" t="str">
        <f t="shared" si="62"/>
        <v xml:space="preserve">"def" : 0, </v>
      </c>
      <c r="BQ44" t="str">
        <f t="shared" si="63"/>
        <v xml:space="preserve">"eBos" : 0, </v>
      </c>
      <c r="BR44" t="str">
        <f t="shared" si="64"/>
        <v xml:space="preserve">"eDes" : 0, </v>
      </c>
      <c r="BS44" t="str">
        <f t="shared" si="65"/>
        <v xml:space="preserve">"eDul" : 0, </v>
      </c>
      <c r="BT44" t="str">
        <f t="shared" si="66"/>
        <v xml:space="preserve">"eJun" : 0, </v>
      </c>
      <c r="BU44" t="str">
        <f t="shared" si="67"/>
        <v xml:space="preserve">"eLla" : 0, </v>
      </c>
      <c r="BV44" t="str">
        <f t="shared" si="68"/>
        <v xml:space="preserve">"eMon" : 0, </v>
      </c>
      <c r="BW44" t="str">
        <f t="shared" si="69"/>
        <v xml:space="preserve">"eSal" : 0, </v>
      </c>
      <c r="BX44" t="str">
        <f t="shared" si="70"/>
        <v xml:space="preserve">"eTun" : 0, </v>
      </c>
      <c r="BY44" t="str">
        <f t="shared" si="71"/>
        <v xml:space="preserve">"flag" : 0, </v>
      </c>
      <c r="BZ44" t="str">
        <f t="shared" si="72"/>
        <v xml:space="preserve">"max" : 1, </v>
      </c>
      <c r="CA44" t="str">
        <f t="shared" si="73"/>
        <v xml:space="preserve">"req" : 0, </v>
      </c>
      <c r="CB44" t="str">
        <f t="shared" si="74"/>
        <v xml:space="preserve">"tam" : 4, </v>
      </c>
      <c r="CC44" t="str">
        <f t="shared" si="75"/>
        <v xml:space="preserve">"uid" : 43 } </v>
      </c>
    </row>
    <row r="45" spans="1:81" x14ac:dyDescent="0.25">
      <c r="A45" s="1" t="str">
        <f>"lista.add(new Mejora("&amp;D45&amp;C45&amp;E45&amp;C45&amp;"));"</f>
        <v>lista.add(new Mejora(44,1,2,9,0,0,0,0,0,0,0,0,0,0,0,0,0,1,0,0,1,0,1,0,"Pezuñas"));</v>
      </c>
      <c r="B45" t="str">
        <f t="shared" si="26"/>
        <v xml:space="preserve">"Pezuñas" : { "alimDad" : 0, "alimDadB" : 0, "alimReq" : 0, "cam" : 0, "caz" : 0, "comb" : 0, "cost" : 9, "crecB" : 0, "def" : 0, "eBos" : 0, "eDes" : 1, "eDul" : 0, "eJun" : 0, "eLla" : 1, "eMon" : 1, "eSal" : 0, "eTun" : 0, "flag" : 0, "max" : 1, "req" : 2, "tam" : 0, "uid" : 44 } </v>
      </c>
      <c r="C45" t="s">
        <v>32</v>
      </c>
      <c r="D45" t="str">
        <f t="shared" si="27"/>
        <v>44,1,2,9,0,0,0,0,0,0,0,0,0,0,0,0,0,1,0,0,1,0,1,0,</v>
      </c>
      <c r="E45" s="2" t="s">
        <v>86</v>
      </c>
      <c r="F45" s="2">
        <f t="shared" si="82"/>
        <v>44</v>
      </c>
      <c r="G45" s="2">
        <v>1</v>
      </c>
      <c r="H45" s="2">
        <v>2</v>
      </c>
      <c r="I45" s="2">
        <f t="shared" si="83"/>
        <v>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v>1</v>
      </c>
      <c r="Y45" s="2"/>
      <c r="Z45" s="2"/>
      <c r="AA45" s="2">
        <v>1</v>
      </c>
      <c r="AB45" s="2"/>
      <c r="AC45" s="2">
        <v>1</v>
      </c>
      <c r="AD45" s="2"/>
      <c r="AE45" s="2" t="str">
        <f t="shared" si="84"/>
        <v>Pezuñas</v>
      </c>
      <c r="AG45">
        <f t="shared" si="28"/>
        <v>44</v>
      </c>
      <c r="AH45">
        <f t="shared" si="29"/>
        <v>1</v>
      </c>
      <c r="AI45">
        <f t="shared" si="30"/>
        <v>2</v>
      </c>
      <c r="AJ45">
        <f t="shared" si="31"/>
        <v>9</v>
      </c>
      <c r="AK45">
        <f t="shared" si="32"/>
        <v>0</v>
      </c>
      <c r="AL45">
        <f t="shared" si="33"/>
        <v>0</v>
      </c>
      <c r="AM45">
        <f t="shared" si="34"/>
        <v>0</v>
      </c>
      <c r="AN45">
        <f t="shared" si="35"/>
        <v>0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43"/>
        <v>0</v>
      </c>
      <c r="AW45">
        <f t="shared" si="44"/>
        <v>0</v>
      </c>
      <c r="AX45">
        <f t="shared" si="45"/>
        <v>1</v>
      </c>
      <c r="AY45">
        <f t="shared" si="46"/>
        <v>0</v>
      </c>
      <c r="AZ45">
        <f t="shared" si="47"/>
        <v>0</v>
      </c>
      <c r="BA45">
        <f t="shared" si="48"/>
        <v>1</v>
      </c>
      <c r="BB45">
        <f t="shared" si="49"/>
        <v>0</v>
      </c>
      <c r="BC45">
        <f t="shared" si="50"/>
        <v>1</v>
      </c>
      <c r="BD45">
        <f t="shared" si="51"/>
        <v>0</v>
      </c>
      <c r="BF45" t="str">
        <f t="shared" si="52"/>
        <v xml:space="preserve">"Pezuñas" : { </v>
      </c>
      <c r="BG45" t="str">
        <f t="shared" si="53"/>
        <v xml:space="preserve">"alimDad" : 0, </v>
      </c>
      <c r="BH45" t="str">
        <f t="shared" si="54"/>
        <v xml:space="preserve">"alimDadB" : 0, </v>
      </c>
      <c r="BI45" t="str">
        <f t="shared" si="55"/>
        <v xml:space="preserve">"alimReq" : 0, </v>
      </c>
      <c r="BJ45" t="str">
        <f t="shared" si="56"/>
        <v xml:space="preserve">"cam" : 0, </v>
      </c>
      <c r="BK45" t="str">
        <f t="shared" si="57"/>
        <v xml:space="preserve">"caz" : 0, </v>
      </c>
      <c r="BL45" t="str">
        <f t="shared" si="58"/>
        <v xml:space="preserve">"comb" : 0, </v>
      </c>
      <c r="BM45" t="str">
        <f t="shared" si="59"/>
        <v xml:space="preserve">"cost" : 9, </v>
      </c>
      <c r="BN45" t="str">
        <f t="shared" si="60"/>
        <v xml:space="preserve">"costJ" : 0, </v>
      </c>
      <c r="BO45" t="str">
        <f t="shared" si="61"/>
        <v xml:space="preserve">"crecB" : 0, </v>
      </c>
      <c r="BP45" t="str">
        <f t="shared" si="62"/>
        <v xml:space="preserve">"def" : 0, </v>
      </c>
      <c r="BQ45" t="str">
        <f t="shared" si="63"/>
        <v xml:space="preserve">"eBos" : 0, </v>
      </c>
      <c r="BR45" t="str">
        <f t="shared" si="64"/>
        <v xml:space="preserve">"eDes" : 1, </v>
      </c>
      <c r="BS45" t="str">
        <f t="shared" si="65"/>
        <v xml:space="preserve">"eDul" : 0, </v>
      </c>
      <c r="BT45" t="str">
        <f t="shared" si="66"/>
        <v xml:space="preserve">"eJun" : 0, </v>
      </c>
      <c r="BU45" t="str">
        <f t="shared" si="67"/>
        <v xml:space="preserve">"eLla" : 1, </v>
      </c>
      <c r="BV45" t="str">
        <f t="shared" si="68"/>
        <v xml:space="preserve">"eMon" : 1, </v>
      </c>
      <c r="BW45" t="str">
        <f t="shared" si="69"/>
        <v xml:space="preserve">"eSal" : 0, </v>
      </c>
      <c r="BX45" t="str">
        <f t="shared" si="70"/>
        <v xml:space="preserve">"eTun" : 0, </v>
      </c>
      <c r="BY45" t="str">
        <f t="shared" si="71"/>
        <v xml:space="preserve">"flag" : 0, </v>
      </c>
      <c r="BZ45" t="str">
        <f t="shared" si="72"/>
        <v xml:space="preserve">"max" : 1, </v>
      </c>
      <c r="CA45" t="str">
        <f t="shared" si="73"/>
        <v xml:space="preserve">"req" : 2, </v>
      </c>
      <c r="CB45" t="str">
        <f t="shared" si="74"/>
        <v xml:space="preserve">"tam" : 0, </v>
      </c>
      <c r="CC45" t="str">
        <f t="shared" si="75"/>
        <v xml:space="preserve">"uid" : 44 } </v>
      </c>
    </row>
    <row r="46" spans="1:81" x14ac:dyDescent="0.25">
      <c r="A46" s="1" t="str">
        <f>"lista.add(new Mejora("&amp;D46&amp;C46&amp;E46&amp;C46&amp;"));"</f>
        <v>lista.add(new Mejora(45,2,5,2,0,0,0.5f,0,0,0,0,0,0,0,0,0,0,0,0,0,0,0,0,0,"Posibles gemelos"));</v>
      </c>
      <c r="B46" t="str">
        <f t="shared" si="26"/>
        <v xml:space="preserve">"Posibles gemelos" : { "alimDad" : 0, "alimDadB" : 0, "alimReq" : 0, "cam" : 0.5f, "caz" : 0, "comb" : 0, "cost" : 2, "crecB" : 0, "def" : 0, "eBos" : 0, "eDes" : 0, "eDul" : 0, "eJun" : 0, "eLla" : 0, "eMon" : 0, "eSal" : 0, "eTun" : 0, "flag" : 0, "max" : 2, "req" : 5, "tam" : 0, "uid" : 45 } </v>
      </c>
      <c r="C46" t="s">
        <v>32</v>
      </c>
      <c r="D46" t="str">
        <f t="shared" si="27"/>
        <v>45,2,5,2,0,0,0.5f,0,0,0,0,0,0,0,0,0,0,0,0,0,0,0,0,0,</v>
      </c>
      <c r="E46" s="2" t="s">
        <v>14</v>
      </c>
      <c r="F46" s="2">
        <f t="shared" si="82"/>
        <v>45</v>
      </c>
      <c r="G46" s="2">
        <v>2</v>
      </c>
      <c r="H46" s="2">
        <v>5</v>
      </c>
      <c r="I46" s="2">
        <f t="shared" si="83"/>
        <v>2</v>
      </c>
      <c r="J46" s="2"/>
      <c r="K46" s="2"/>
      <c r="L46" s="2"/>
      <c r="M46" s="2">
        <v>0.5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 t="str">
        <f t="shared" si="84"/>
        <v>Posibles gemelos</v>
      </c>
      <c r="AG46">
        <f t="shared" ref="AG46" si="85">IF(F46="",0,F46)</f>
        <v>45</v>
      </c>
      <c r="AH46">
        <f t="shared" si="29"/>
        <v>2</v>
      </c>
      <c r="AI46">
        <f t="shared" si="30"/>
        <v>5</v>
      </c>
      <c r="AJ46">
        <f t="shared" si="31"/>
        <v>2</v>
      </c>
      <c r="AK46">
        <f t="shared" si="32"/>
        <v>0</v>
      </c>
      <c r="AL46">
        <f t="shared" si="33"/>
        <v>0</v>
      </c>
      <c r="AM46" t="str">
        <f t="shared" si="34"/>
        <v>0.5f</v>
      </c>
      <c r="AN46">
        <f t="shared" si="35"/>
        <v>0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43"/>
        <v>0</v>
      </c>
      <c r="AW46">
        <f t="shared" si="44"/>
        <v>0</v>
      </c>
      <c r="AX46">
        <f t="shared" si="45"/>
        <v>0</v>
      </c>
      <c r="AY46">
        <f t="shared" si="46"/>
        <v>0</v>
      </c>
      <c r="AZ46">
        <f t="shared" si="47"/>
        <v>0</v>
      </c>
      <c r="BA46">
        <f t="shared" si="48"/>
        <v>0</v>
      </c>
      <c r="BB46">
        <f t="shared" si="49"/>
        <v>0</v>
      </c>
      <c r="BC46">
        <f t="shared" si="50"/>
        <v>0</v>
      </c>
      <c r="BD46">
        <f t="shared" si="51"/>
        <v>0</v>
      </c>
      <c r="BF46" t="str">
        <f t="shared" si="52"/>
        <v xml:space="preserve">"Posibles gemelos" : { </v>
      </c>
      <c r="BG46" t="str">
        <f t="shared" si="53"/>
        <v xml:space="preserve">"alimDad" : 0, </v>
      </c>
      <c r="BH46" t="str">
        <f t="shared" si="54"/>
        <v xml:space="preserve">"alimDadB" : 0, </v>
      </c>
      <c r="BI46" t="str">
        <f t="shared" si="55"/>
        <v xml:space="preserve">"alimReq" : 0, </v>
      </c>
      <c r="BJ46" t="str">
        <f t="shared" si="56"/>
        <v xml:space="preserve">"cam" : 0.5f, </v>
      </c>
      <c r="BK46" t="str">
        <f t="shared" si="57"/>
        <v xml:space="preserve">"caz" : 0, </v>
      </c>
      <c r="BL46" t="str">
        <f t="shared" si="58"/>
        <v xml:space="preserve">"comb" : 0, </v>
      </c>
      <c r="BM46" t="str">
        <f t="shared" si="59"/>
        <v xml:space="preserve">"cost" : 2, </v>
      </c>
      <c r="BN46" t="str">
        <f t="shared" si="60"/>
        <v xml:space="preserve">"costJ" : 0, </v>
      </c>
      <c r="BO46" t="str">
        <f t="shared" si="61"/>
        <v xml:space="preserve">"crecB" : 0, </v>
      </c>
      <c r="BP46" t="str">
        <f t="shared" si="62"/>
        <v xml:space="preserve">"def" : 0, </v>
      </c>
      <c r="BQ46" t="str">
        <f t="shared" si="63"/>
        <v xml:space="preserve">"eBos" : 0, </v>
      </c>
      <c r="BR46" t="str">
        <f t="shared" si="64"/>
        <v xml:space="preserve">"eDes" : 0, </v>
      </c>
      <c r="BS46" t="str">
        <f t="shared" si="65"/>
        <v xml:space="preserve">"eDul" : 0, </v>
      </c>
      <c r="BT46" t="str">
        <f t="shared" si="66"/>
        <v xml:space="preserve">"eJun" : 0, </v>
      </c>
      <c r="BU46" t="str">
        <f t="shared" si="67"/>
        <v xml:space="preserve">"eLla" : 0, </v>
      </c>
      <c r="BV46" t="str">
        <f t="shared" si="68"/>
        <v xml:space="preserve">"eMon" : 0, </v>
      </c>
      <c r="BW46" t="str">
        <f t="shared" si="69"/>
        <v xml:space="preserve">"eSal" : 0, </v>
      </c>
      <c r="BX46" t="str">
        <f t="shared" si="70"/>
        <v xml:space="preserve">"eTun" : 0, </v>
      </c>
      <c r="BY46" t="str">
        <f t="shared" si="71"/>
        <v xml:space="preserve">"flag" : 0, </v>
      </c>
      <c r="BZ46" t="str">
        <f t="shared" si="72"/>
        <v xml:space="preserve">"max" : 2, </v>
      </c>
      <c r="CA46" t="str">
        <f t="shared" si="73"/>
        <v xml:space="preserve">"req" : 5, </v>
      </c>
      <c r="CB46" t="str">
        <f t="shared" si="74"/>
        <v xml:space="preserve">"tam" : 0, </v>
      </c>
      <c r="CC46" t="str">
        <f t="shared" si="75"/>
        <v xml:space="preserve">"uid" : 45 } </v>
      </c>
    </row>
    <row r="47" spans="1:81" x14ac:dyDescent="0.25">
      <c r="A47" s="1" t="str">
        <f>"lista.add(new Mejora("&amp;D47&amp;C47&amp;E47&amp;C47&amp;"));"</f>
        <v>lista.add(new Mejora(46,2,1,11,0,5,0,0,0,0,0,0,0,0,0,0,0,0,0,0,2,0,0,0,"Raices Largas"));</v>
      </c>
      <c r="B47" t="str">
        <f t="shared" si="26"/>
        <v xml:space="preserve">"Raices Largas" : { "alimDad" : 0, "alimDadB" : 0, "alimReq" : 0, "cam" : 0, "caz" : 0, "comb" : 0, "cost" : 11, "crecB" : 0, "def" : 0, "eBos" : 0, "eDes" : 2, "eDul" : 0, "eJun" : 0, "eLla" : 0, "eMon" : 0, "eSal" : 0, "eTun" : 0, "flag" : 0, "max" : 2, "req" : 1, "tam" : 0, "uid" : 46 } </v>
      </c>
      <c r="C47" t="s">
        <v>32</v>
      </c>
      <c r="D47" t="str">
        <f t="shared" si="27"/>
        <v>46,2,1,11,0,5,0,0,0,0,0,0,0,0,0,0,0,0,0,0,2,0,0,0,</v>
      </c>
      <c r="E47" s="2" t="s">
        <v>68</v>
      </c>
      <c r="F47" s="2">
        <f t="shared" si="82"/>
        <v>46</v>
      </c>
      <c r="G47" s="2">
        <v>2</v>
      </c>
      <c r="H47" s="2">
        <v>1</v>
      </c>
      <c r="I47" s="2">
        <f t="shared" si="83"/>
        <v>11</v>
      </c>
      <c r="J47" s="2"/>
      <c r="K47" s="2"/>
      <c r="L47" s="2">
        <v>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>
        <v>2</v>
      </c>
      <c r="AB47" s="2"/>
      <c r="AC47" s="2"/>
      <c r="AD47" s="2"/>
      <c r="AE47" s="2" t="str">
        <f t="shared" si="84"/>
        <v>Raices Largas</v>
      </c>
      <c r="AG47">
        <f t="shared" si="28"/>
        <v>46</v>
      </c>
      <c r="AH47">
        <f t="shared" si="29"/>
        <v>2</v>
      </c>
      <c r="AI47">
        <f t="shared" si="30"/>
        <v>1</v>
      </c>
      <c r="AJ47">
        <f t="shared" si="31"/>
        <v>11</v>
      </c>
      <c r="AK47">
        <f t="shared" si="32"/>
        <v>0</v>
      </c>
      <c r="AL47">
        <f t="shared" si="33"/>
        <v>5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43"/>
        <v>0</v>
      </c>
      <c r="AW47">
        <f t="shared" si="44"/>
        <v>0</v>
      </c>
      <c r="AX47">
        <f t="shared" si="45"/>
        <v>0</v>
      </c>
      <c r="AY47">
        <f t="shared" si="46"/>
        <v>0</v>
      </c>
      <c r="AZ47">
        <f t="shared" si="47"/>
        <v>0</v>
      </c>
      <c r="BA47">
        <f t="shared" si="48"/>
        <v>2</v>
      </c>
      <c r="BB47">
        <f t="shared" si="49"/>
        <v>0</v>
      </c>
      <c r="BC47">
        <f t="shared" si="50"/>
        <v>0</v>
      </c>
      <c r="BD47">
        <f t="shared" si="51"/>
        <v>0</v>
      </c>
      <c r="BF47" t="str">
        <f t="shared" si="52"/>
        <v xml:space="preserve">"Raices Largas" : { </v>
      </c>
      <c r="BG47" t="str">
        <f t="shared" si="53"/>
        <v xml:space="preserve">"alimDad" : 0, </v>
      </c>
      <c r="BH47" t="str">
        <f t="shared" si="54"/>
        <v xml:space="preserve">"alimDadB" : 0, </v>
      </c>
      <c r="BI47" t="str">
        <f t="shared" si="55"/>
        <v xml:space="preserve">"alimReq" : 0, </v>
      </c>
      <c r="BJ47" t="str">
        <f t="shared" si="56"/>
        <v xml:space="preserve">"cam" : 0, </v>
      </c>
      <c r="BK47" t="str">
        <f t="shared" si="57"/>
        <v xml:space="preserve">"caz" : 0, </v>
      </c>
      <c r="BL47" t="str">
        <f t="shared" si="58"/>
        <v xml:space="preserve">"comb" : 0, </v>
      </c>
      <c r="BM47" t="str">
        <f t="shared" si="59"/>
        <v xml:space="preserve">"cost" : 11, </v>
      </c>
      <c r="BN47" t="str">
        <f t="shared" si="60"/>
        <v xml:space="preserve">"costJ" : 0, </v>
      </c>
      <c r="BO47" t="str">
        <f t="shared" si="61"/>
        <v xml:space="preserve">"crecB" : 0, </v>
      </c>
      <c r="BP47" t="str">
        <f t="shared" si="62"/>
        <v xml:space="preserve">"def" : 0, </v>
      </c>
      <c r="BQ47" t="str">
        <f t="shared" si="63"/>
        <v xml:space="preserve">"eBos" : 0, </v>
      </c>
      <c r="BR47" t="str">
        <f t="shared" si="64"/>
        <v xml:space="preserve">"eDes" : 2, </v>
      </c>
      <c r="BS47" t="str">
        <f t="shared" si="65"/>
        <v xml:space="preserve">"eDul" : 0, </v>
      </c>
      <c r="BT47" t="str">
        <f t="shared" si="66"/>
        <v xml:space="preserve">"eJun" : 0, </v>
      </c>
      <c r="BU47" t="str">
        <f t="shared" si="67"/>
        <v xml:space="preserve">"eLla" : 0, </v>
      </c>
      <c r="BV47" t="str">
        <f t="shared" si="68"/>
        <v xml:space="preserve">"eMon" : 0, </v>
      </c>
      <c r="BW47" t="str">
        <f t="shared" si="69"/>
        <v xml:space="preserve">"eSal" : 0, </v>
      </c>
      <c r="BX47" t="str">
        <f t="shared" si="70"/>
        <v xml:space="preserve">"eTun" : 0, </v>
      </c>
      <c r="BY47" t="str">
        <f t="shared" si="71"/>
        <v xml:space="preserve">"flag" : 0, </v>
      </c>
      <c r="BZ47" t="str">
        <f t="shared" si="72"/>
        <v xml:space="preserve">"max" : 2, </v>
      </c>
      <c r="CA47" t="str">
        <f t="shared" si="73"/>
        <v xml:space="preserve">"req" : 1, </v>
      </c>
      <c r="CB47" t="str">
        <f t="shared" si="74"/>
        <v xml:space="preserve">"tam" : 0, </v>
      </c>
      <c r="CC47" t="str">
        <f t="shared" si="75"/>
        <v xml:space="preserve">"uid" : 46 } </v>
      </c>
    </row>
    <row r="48" spans="1:81" x14ac:dyDescent="0.25">
      <c r="A48" s="1" t="str">
        <f>"lista.add(new Mejora("&amp;D48&amp;C48&amp;E48&amp;C48&amp;"));"</f>
        <v>lista.add(new Mejora(47,1,2,5,5,10,0,0,0,-1,0,0,0,0,0,0,0,0,0,0,0,0,0,0,"Reproduccion interna"));</v>
      </c>
      <c r="B48" t="str">
        <f t="shared" si="26"/>
        <v xml:space="preserve">"Reproduccion interna" : { "alimDad" : 0, "alimDadB" : 0, "alimReq" : 0, "cam" : 0, "caz" : 0, "comb" : 0, "cost" : 5, "crecB" : 0, "def" : -1, "eBos" : 0, "eDes" : 0, "eDul" : 0, "eJun" : 0, "eLla" : 0, "eMon" : 0, "eSal" : 0, "eTun" : 0, "flag" : 5, "max" : 1, "req" : 2, "tam" : 0, "uid" : 47 } </v>
      </c>
      <c r="C48" t="s">
        <v>32</v>
      </c>
      <c r="D48" t="str">
        <f t="shared" si="27"/>
        <v>47,1,2,5,5,10,0,0,0,-1,0,0,0,0,0,0,0,0,0,0,0,0,0,0,</v>
      </c>
      <c r="E48" s="2" t="s">
        <v>13</v>
      </c>
      <c r="F48" s="2">
        <f t="shared" si="82"/>
        <v>47</v>
      </c>
      <c r="G48" s="2">
        <v>1</v>
      </c>
      <c r="H48" s="2">
        <v>2</v>
      </c>
      <c r="I48" s="2">
        <f t="shared" si="83"/>
        <v>5</v>
      </c>
      <c r="J48" s="2"/>
      <c r="K48" s="2">
        <v>5</v>
      </c>
      <c r="L48" s="2">
        <v>10</v>
      </c>
      <c r="M48" s="2"/>
      <c r="N48" s="2"/>
      <c r="O48" s="2"/>
      <c r="P48" s="2">
        <v>-1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 t="str">
        <f t="shared" si="84"/>
        <v>Reproduccion interna</v>
      </c>
      <c r="AG48">
        <f t="shared" si="28"/>
        <v>47</v>
      </c>
      <c r="AH48">
        <f t="shared" si="29"/>
        <v>1</v>
      </c>
      <c r="AI48">
        <f t="shared" si="30"/>
        <v>2</v>
      </c>
      <c r="AJ48">
        <f t="shared" si="31"/>
        <v>5</v>
      </c>
      <c r="AK48">
        <f t="shared" si="32"/>
        <v>5</v>
      </c>
      <c r="AL48">
        <f t="shared" si="33"/>
        <v>10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-1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43"/>
        <v>0</v>
      </c>
      <c r="AW48">
        <f t="shared" si="44"/>
        <v>0</v>
      </c>
      <c r="AX48">
        <f t="shared" si="45"/>
        <v>0</v>
      </c>
      <c r="AY48">
        <f t="shared" si="46"/>
        <v>0</v>
      </c>
      <c r="AZ48">
        <f t="shared" si="47"/>
        <v>0</v>
      </c>
      <c r="BA48">
        <f t="shared" si="48"/>
        <v>0</v>
      </c>
      <c r="BB48">
        <f t="shared" si="49"/>
        <v>0</v>
      </c>
      <c r="BC48">
        <f t="shared" si="50"/>
        <v>0</v>
      </c>
      <c r="BD48">
        <f t="shared" si="51"/>
        <v>0</v>
      </c>
      <c r="BF48" t="str">
        <f t="shared" si="52"/>
        <v xml:space="preserve">"Reproduccion interna" : { </v>
      </c>
      <c r="BG48" t="str">
        <f t="shared" si="53"/>
        <v xml:space="preserve">"alimDad" : 0, </v>
      </c>
      <c r="BH48" t="str">
        <f t="shared" si="54"/>
        <v xml:space="preserve">"alimDadB" : 0, </v>
      </c>
      <c r="BI48" t="str">
        <f t="shared" si="55"/>
        <v xml:space="preserve">"alimReq" : 0, </v>
      </c>
      <c r="BJ48" t="str">
        <f t="shared" si="56"/>
        <v xml:space="preserve">"cam" : 0, </v>
      </c>
      <c r="BK48" t="str">
        <f t="shared" si="57"/>
        <v xml:space="preserve">"caz" : 0, </v>
      </c>
      <c r="BL48" t="str">
        <f t="shared" si="58"/>
        <v xml:space="preserve">"comb" : 0, </v>
      </c>
      <c r="BM48" t="str">
        <f t="shared" si="59"/>
        <v xml:space="preserve">"cost" : 5, </v>
      </c>
      <c r="BN48" t="str">
        <f t="shared" si="60"/>
        <v xml:space="preserve">"costJ" : 0, </v>
      </c>
      <c r="BO48" t="str">
        <f t="shared" si="61"/>
        <v xml:space="preserve">"crecB" : 0, </v>
      </c>
      <c r="BP48" t="str">
        <f t="shared" si="62"/>
        <v xml:space="preserve">"def" : -1, </v>
      </c>
      <c r="BQ48" t="str">
        <f t="shared" si="63"/>
        <v xml:space="preserve">"eBos" : 0, </v>
      </c>
      <c r="BR48" t="str">
        <f t="shared" si="64"/>
        <v xml:space="preserve">"eDes" : 0, </v>
      </c>
      <c r="BS48" t="str">
        <f t="shared" si="65"/>
        <v xml:space="preserve">"eDul" : 0, </v>
      </c>
      <c r="BT48" t="str">
        <f t="shared" si="66"/>
        <v xml:space="preserve">"eJun" : 0, </v>
      </c>
      <c r="BU48" t="str">
        <f t="shared" si="67"/>
        <v xml:space="preserve">"eLla" : 0, </v>
      </c>
      <c r="BV48" t="str">
        <f t="shared" si="68"/>
        <v xml:space="preserve">"eMon" : 0, </v>
      </c>
      <c r="BW48" t="str">
        <f t="shared" si="69"/>
        <v xml:space="preserve">"eSal" : 0, </v>
      </c>
      <c r="BX48" t="str">
        <f t="shared" si="70"/>
        <v xml:space="preserve">"eTun" : 0, </v>
      </c>
      <c r="BY48" t="str">
        <f t="shared" si="71"/>
        <v xml:space="preserve">"flag" : 5, </v>
      </c>
      <c r="BZ48" t="str">
        <f t="shared" si="72"/>
        <v xml:space="preserve">"max" : 1, </v>
      </c>
      <c r="CA48" t="str">
        <f t="shared" si="73"/>
        <v xml:space="preserve">"req" : 2, </v>
      </c>
      <c r="CB48" t="str">
        <f t="shared" si="74"/>
        <v xml:space="preserve">"tam" : 0, </v>
      </c>
      <c r="CC48" t="str">
        <f t="shared" si="75"/>
        <v xml:space="preserve">"uid" : 47 } </v>
      </c>
    </row>
    <row r="49" spans="1:81" x14ac:dyDescent="0.25">
      <c r="A49" s="1" t="str">
        <f>"lista.add(new Mejora("&amp;D49&amp;C49&amp;E49&amp;C49&amp;"));"</f>
        <v>lista.add(new Mejora(48,1,2,0,10,-10,2f,0,0,0,0,0,0,0,0,0,0,0,0,0,0,0,0,0,"Reproduccion por huevos"));</v>
      </c>
      <c r="B49" t="str">
        <f t="shared" si="26"/>
        <v xml:space="preserve">"Reproduccion por huevos" : { "alimDad" : 0, "alimDadB" : 0, "alimReq" : 0, "cam" : 2f, "caz" : 0, "comb" : 0, "cost" : 0, "crecB" : 0, "def" : 0, "eBos" : 0, "eDes" : 0, "eDul" : 0, "eJun" : 0, "eLla" : 0, "eMon" : 0, "eSal" : 0, "eTun" : 0, "flag" : 10, "max" : 1, "req" : 2, "tam" : 0, "uid" : 48 } </v>
      </c>
      <c r="C49" t="s">
        <v>32</v>
      </c>
      <c r="D49" t="str">
        <f t="shared" si="27"/>
        <v>48,1,2,0,10,-10,2f,0,0,0,0,0,0,0,0,0,0,0,0,0,0,0,0,0,</v>
      </c>
      <c r="E49" s="2" t="s">
        <v>70</v>
      </c>
      <c r="F49" s="2">
        <f t="shared" si="82"/>
        <v>48</v>
      </c>
      <c r="G49" s="2">
        <v>1</v>
      </c>
      <c r="H49" s="2">
        <v>2</v>
      </c>
      <c r="I49" s="2">
        <f t="shared" si="83"/>
        <v>0</v>
      </c>
      <c r="J49" s="2"/>
      <c r="K49" s="2">
        <v>10</v>
      </c>
      <c r="L49" s="2">
        <v>-10</v>
      </c>
      <c r="M49" s="2">
        <v>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 t="str">
        <f t="shared" si="84"/>
        <v>Reproduccion por huevos</v>
      </c>
      <c r="AG49">
        <f t="shared" si="28"/>
        <v>48</v>
      </c>
      <c r="AH49">
        <f t="shared" si="29"/>
        <v>1</v>
      </c>
      <c r="AI49">
        <f t="shared" si="30"/>
        <v>2</v>
      </c>
      <c r="AJ49">
        <f t="shared" si="31"/>
        <v>0</v>
      </c>
      <c r="AK49">
        <f t="shared" si="32"/>
        <v>10</v>
      </c>
      <c r="AL49">
        <f t="shared" si="33"/>
        <v>-10</v>
      </c>
      <c r="AM49" t="str">
        <f t="shared" si="34"/>
        <v>2f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43"/>
        <v>0</v>
      </c>
      <c r="AW49">
        <f t="shared" si="44"/>
        <v>0</v>
      </c>
      <c r="AX49">
        <f t="shared" si="45"/>
        <v>0</v>
      </c>
      <c r="AY49">
        <f t="shared" si="46"/>
        <v>0</v>
      </c>
      <c r="AZ49">
        <f t="shared" si="47"/>
        <v>0</v>
      </c>
      <c r="BA49">
        <f t="shared" si="48"/>
        <v>0</v>
      </c>
      <c r="BB49">
        <f t="shared" si="49"/>
        <v>0</v>
      </c>
      <c r="BC49">
        <f t="shared" si="50"/>
        <v>0</v>
      </c>
      <c r="BD49">
        <f t="shared" si="51"/>
        <v>0</v>
      </c>
      <c r="BF49" t="str">
        <f t="shared" si="52"/>
        <v xml:space="preserve">"Reproduccion por huevos" : { </v>
      </c>
      <c r="BG49" t="str">
        <f t="shared" si="53"/>
        <v xml:space="preserve">"alimDad" : 0, </v>
      </c>
      <c r="BH49" t="str">
        <f t="shared" si="54"/>
        <v xml:space="preserve">"alimDadB" : 0, </v>
      </c>
      <c r="BI49" t="str">
        <f t="shared" si="55"/>
        <v xml:space="preserve">"alimReq" : 0, </v>
      </c>
      <c r="BJ49" t="str">
        <f t="shared" si="56"/>
        <v xml:space="preserve">"cam" : 2f, </v>
      </c>
      <c r="BK49" t="str">
        <f t="shared" si="57"/>
        <v xml:space="preserve">"caz" : 0, </v>
      </c>
      <c r="BL49" t="str">
        <f t="shared" si="58"/>
        <v xml:space="preserve">"comb" : 0, </v>
      </c>
      <c r="BM49" t="str">
        <f t="shared" si="59"/>
        <v xml:space="preserve">"cost" : 0, </v>
      </c>
      <c r="BN49" t="str">
        <f t="shared" si="60"/>
        <v xml:space="preserve">"costJ" : 0, </v>
      </c>
      <c r="BO49" t="str">
        <f t="shared" si="61"/>
        <v xml:space="preserve">"crecB" : 0, </v>
      </c>
      <c r="BP49" t="str">
        <f t="shared" si="62"/>
        <v xml:space="preserve">"def" : 0, </v>
      </c>
      <c r="BQ49" t="str">
        <f t="shared" si="63"/>
        <v xml:space="preserve">"eBos" : 0, </v>
      </c>
      <c r="BR49" t="str">
        <f t="shared" si="64"/>
        <v xml:space="preserve">"eDes" : 0, </v>
      </c>
      <c r="BS49" t="str">
        <f t="shared" si="65"/>
        <v xml:space="preserve">"eDul" : 0, </v>
      </c>
      <c r="BT49" t="str">
        <f t="shared" si="66"/>
        <v xml:space="preserve">"eJun" : 0, </v>
      </c>
      <c r="BU49" t="str">
        <f t="shared" si="67"/>
        <v xml:space="preserve">"eLla" : 0, </v>
      </c>
      <c r="BV49" t="str">
        <f t="shared" si="68"/>
        <v xml:space="preserve">"eMon" : 0, </v>
      </c>
      <c r="BW49" t="str">
        <f t="shared" si="69"/>
        <v xml:space="preserve">"eSal" : 0, </v>
      </c>
      <c r="BX49" t="str">
        <f t="shared" si="70"/>
        <v xml:space="preserve">"eTun" : 0, </v>
      </c>
      <c r="BY49" t="str">
        <f t="shared" si="71"/>
        <v xml:space="preserve">"flag" : 10, </v>
      </c>
      <c r="BZ49" t="str">
        <f t="shared" si="72"/>
        <v xml:space="preserve">"max" : 1, </v>
      </c>
      <c r="CA49" t="str">
        <f t="shared" si="73"/>
        <v xml:space="preserve">"req" : 2, </v>
      </c>
      <c r="CB49" t="str">
        <f t="shared" si="74"/>
        <v xml:space="preserve">"tam" : 0, </v>
      </c>
      <c r="CC49" t="str">
        <f t="shared" si="75"/>
        <v xml:space="preserve">"uid" : 48 } </v>
      </c>
    </row>
    <row r="50" spans="1:81" x14ac:dyDescent="0.25">
      <c r="A50" s="1" t="str">
        <f>"lista.add(new Mejora("&amp;D50&amp;C50&amp;E50&amp;C50&amp;"));"</f>
        <v>lista.add(new Mejora(49,3,0,6,0,0,0,0,0,0,0,0,0,0,0,0,0,0,0,0,2,0,0,0,"Resiste el calor "));</v>
      </c>
      <c r="B50" t="str">
        <f t="shared" si="26"/>
        <v xml:space="preserve">"Resiste el calor " : { "alimDad" : 0, "alimDadB" : 0, "alimReq" : 0, "cam" : 0, "caz" : 0, "comb" : 0, "cost" : 6, "crecB" : 0, "def" : 0, "eBos" : 0, "eDes" : 2, "eDul" : 0, "eJun" : 0, "eLla" : 0, "eMon" : 0, "eSal" : 0, "eTun" : 0, "flag" : 0, "max" : 3, "req" : 0, "tam" : 0, "uid" : 49 } </v>
      </c>
      <c r="C50" t="s">
        <v>32</v>
      </c>
      <c r="D50" t="str">
        <f t="shared" si="27"/>
        <v>49,3,0,6,0,0,0,0,0,0,0,0,0,0,0,0,0,0,0,0,2,0,0,0,</v>
      </c>
      <c r="E50" s="2" t="s">
        <v>87</v>
      </c>
      <c r="F50" s="2">
        <f t="shared" si="82"/>
        <v>49</v>
      </c>
      <c r="G50" s="2">
        <v>3</v>
      </c>
      <c r="H50" s="2"/>
      <c r="I50" s="2">
        <f t="shared" si="83"/>
        <v>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v>2</v>
      </c>
      <c r="AB50" s="2"/>
      <c r="AC50" s="2"/>
      <c r="AD50" s="2"/>
      <c r="AE50" s="2" t="str">
        <f t="shared" si="84"/>
        <v xml:space="preserve">Resiste el calor </v>
      </c>
      <c r="AG50">
        <f t="shared" si="28"/>
        <v>49</v>
      </c>
      <c r="AH50">
        <f t="shared" si="29"/>
        <v>3</v>
      </c>
      <c r="AI50">
        <f t="shared" si="30"/>
        <v>0</v>
      </c>
      <c r="AJ50">
        <f t="shared" si="31"/>
        <v>6</v>
      </c>
      <c r="AK50">
        <f t="shared" si="32"/>
        <v>0</v>
      </c>
      <c r="AL50">
        <f t="shared" si="33"/>
        <v>0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43"/>
        <v>0</v>
      </c>
      <c r="AW50">
        <f t="shared" si="44"/>
        <v>0</v>
      </c>
      <c r="AX50">
        <f t="shared" si="45"/>
        <v>0</v>
      </c>
      <c r="AY50">
        <f t="shared" si="46"/>
        <v>0</v>
      </c>
      <c r="AZ50">
        <f t="shared" si="47"/>
        <v>0</v>
      </c>
      <c r="BA50">
        <f t="shared" si="48"/>
        <v>2</v>
      </c>
      <c r="BB50">
        <f t="shared" si="49"/>
        <v>0</v>
      </c>
      <c r="BC50">
        <f t="shared" si="50"/>
        <v>0</v>
      </c>
      <c r="BD50">
        <f t="shared" si="51"/>
        <v>0</v>
      </c>
      <c r="BF50" t="str">
        <f t="shared" si="52"/>
        <v xml:space="preserve">"Resiste el calor " : { </v>
      </c>
      <c r="BG50" t="str">
        <f t="shared" si="53"/>
        <v xml:space="preserve">"alimDad" : 0, </v>
      </c>
      <c r="BH50" t="str">
        <f t="shared" si="54"/>
        <v xml:space="preserve">"alimDadB" : 0, </v>
      </c>
      <c r="BI50" t="str">
        <f t="shared" si="55"/>
        <v xml:space="preserve">"alimReq" : 0, </v>
      </c>
      <c r="BJ50" t="str">
        <f t="shared" si="56"/>
        <v xml:space="preserve">"cam" : 0, </v>
      </c>
      <c r="BK50" t="str">
        <f t="shared" si="57"/>
        <v xml:space="preserve">"caz" : 0, </v>
      </c>
      <c r="BL50" t="str">
        <f t="shared" si="58"/>
        <v xml:space="preserve">"comb" : 0, </v>
      </c>
      <c r="BM50" t="str">
        <f t="shared" si="59"/>
        <v xml:space="preserve">"cost" : 6, </v>
      </c>
      <c r="BN50" t="str">
        <f t="shared" si="60"/>
        <v xml:space="preserve">"costJ" : 0, </v>
      </c>
      <c r="BO50" t="str">
        <f t="shared" si="61"/>
        <v xml:space="preserve">"crecB" : 0, </v>
      </c>
      <c r="BP50" t="str">
        <f t="shared" si="62"/>
        <v xml:space="preserve">"def" : 0, </v>
      </c>
      <c r="BQ50" t="str">
        <f t="shared" si="63"/>
        <v xml:space="preserve">"eBos" : 0, </v>
      </c>
      <c r="BR50" t="str">
        <f t="shared" si="64"/>
        <v xml:space="preserve">"eDes" : 2, </v>
      </c>
      <c r="BS50" t="str">
        <f t="shared" si="65"/>
        <v xml:space="preserve">"eDul" : 0, </v>
      </c>
      <c r="BT50" t="str">
        <f t="shared" si="66"/>
        <v xml:space="preserve">"eJun" : 0, </v>
      </c>
      <c r="BU50" t="str">
        <f t="shared" si="67"/>
        <v xml:space="preserve">"eLla" : 0, </v>
      </c>
      <c r="BV50" t="str">
        <f t="shared" si="68"/>
        <v xml:space="preserve">"eMon" : 0, </v>
      </c>
      <c r="BW50" t="str">
        <f t="shared" si="69"/>
        <v xml:space="preserve">"eSal" : 0, </v>
      </c>
      <c r="BX50" t="str">
        <f t="shared" si="70"/>
        <v xml:space="preserve">"eTun" : 0, </v>
      </c>
      <c r="BY50" t="str">
        <f t="shared" si="71"/>
        <v xml:space="preserve">"flag" : 0, </v>
      </c>
      <c r="BZ50" t="str">
        <f t="shared" si="72"/>
        <v xml:space="preserve">"max" : 3, </v>
      </c>
      <c r="CA50" t="str">
        <f t="shared" si="73"/>
        <v xml:space="preserve">"req" : 0, </v>
      </c>
      <c r="CB50" t="str">
        <f t="shared" si="74"/>
        <v xml:space="preserve">"tam" : 0, </v>
      </c>
      <c r="CC50" t="str">
        <f t="shared" si="75"/>
        <v xml:space="preserve">"uid" : 49 } </v>
      </c>
    </row>
    <row r="51" spans="1:81" x14ac:dyDescent="0.25">
      <c r="A51" s="1" t="str">
        <f>"lista.add(new Mejora("&amp;D51&amp;C51&amp;E51&amp;C51&amp;"));"</f>
        <v>lista.add(new Mejora(50,1,9,5,7,0,0,0,0,0,0,0,0,0,0,0,0,0,0,0,0,0,0,0,"Se alimenta de frutas"));</v>
      </c>
      <c r="B51" t="str">
        <f t="shared" si="26"/>
        <v xml:space="preserve">"Se alimenta de frutas" : { "alimDad" : 0, "alimDadB" : 0, "alimReq" : 0, "cam" : 0, "caz" : 0, "comb" : 0, "cost" : 5, "crecB" : 0, "def" : 0, "eBos" : 0, "eDes" : 0, "eDul" : 0, "eJun" : 0, "eLla" : 0, "eMon" : 0, "eSal" : 0, "eTun" : 0, "flag" : 7, "max" : 1, "req" : 9, "tam" : 0, "uid" : 50 } </v>
      </c>
      <c r="C51" t="s">
        <v>32</v>
      </c>
      <c r="D51" t="str">
        <f t="shared" si="27"/>
        <v>50,1,9,5,7,0,0,0,0,0,0,0,0,0,0,0,0,0,0,0,0,0,0,0,</v>
      </c>
      <c r="E51" s="2" t="s">
        <v>16</v>
      </c>
      <c r="F51" s="2">
        <f t="shared" si="82"/>
        <v>50</v>
      </c>
      <c r="G51" s="2">
        <v>1</v>
      </c>
      <c r="H51" s="2">
        <v>9</v>
      </c>
      <c r="I51" s="2">
        <f t="shared" si="83"/>
        <v>5</v>
      </c>
      <c r="J51" s="2">
        <v>5</v>
      </c>
      <c r="K51" s="2">
        <v>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 t="str">
        <f t="shared" si="84"/>
        <v>Se alimenta de frutas</v>
      </c>
      <c r="AG51">
        <f t="shared" si="28"/>
        <v>50</v>
      </c>
      <c r="AH51">
        <f t="shared" si="29"/>
        <v>1</v>
      </c>
      <c r="AI51">
        <f t="shared" si="30"/>
        <v>9</v>
      </c>
      <c r="AJ51">
        <f t="shared" si="31"/>
        <v>5</v>
      </c>
      <c r="AK51">
        <f t="shared" si="32"/>
        <v>7</v>
      </c>
      <c r="AL51">
        <f t="shared" si="33"/>
        <v>0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0</v>
      </c>
      <c r="AT51">
        <f t="shared" si="41"/>
        <v>0</v>
      </c>
      <c r="AU51">
        <f t="shared" si="42"/>
        <v>0</v>
      </c>
      <c r="AV51">
        <f t="shared" si="43"/>
        <v>0</v>
      </c>
      <c r="AW51">
        <f t="shared" si="44"/>
        <v>0</v>
      </c>
      <c r="AX51">
        <f t="shared" si="45"/>
        <v>0</v>
      </c>
      <c r="AY51">
        <f t="shared" si="46"/>
        <v>0</v>
      </c>
      <c r="AZ51">
        <f t="shared" si="47"/>
        <v>0</v>
      </c>
      <c r="BA51">
        <f t="shared" si="48"/>
        <v>0</v>
      </c>
      <c r="BB51">
        <f t="shared" si="49"/>
        <v>0</v>
      </c>
      <c r="BC51">
        <f t="shared" si="50"/>
        <v>0</v>
      </c>
      <c r="BD51">
        <f t="shared" si="51"/>
        <v>0</v>
      </c>
      <c r="BF51" t="str">
        <f t="shared" si="52"/>
        <v xml:space="preserve">"Se alimenta de frutas" : { </v>
      </c>
      <c r="BG51" t="str">
        <f t="shared" si="53"/>
        <v xml:space="preserve">"alimDad" : 0, </v>
      </c>
      <c r="BH51" t="str">
        <f t="shared" si="54"/>
        <v xml:space="preserve">"alimDadB" : 0, </v>
      </c>
      <c r="BI51" t="str">
        <f t="shared" si="55"/>
        <v xml:space="preserve">"alimReq" : 0, </v>
      </c>
      <c r="BJ51" t="str">
        <f t="shared" si="56"/>
        <v xml:space="preserve">"cam" : 0, </v>
      </c>
      <c r="BK51" t="str">
        <f t="shared" si="57"/>
        <v xml:space="preserve">"caz" : 0, </v>
      </c>
      <c r="BL51" t="str">
        <f t="shared" si="58"/>
        <v xml:space="preserve">"comb" : 0, </v>
      </c>
      <c r="BM51" t="str">
        <f t="shared" si="59"/>
        <v xml:space="preserve">"cost" : 5, </v>
      </c>
      <c r="BN51" t="str">
        <f t="shared" si="60"/>
        <v xml:space="preserve">"costJ" : 0, </v>
      </c>
      <c r="BO51" t="str">
        <f t="shared" si="61"/>
        <v xml:space="preserve">"crecB" : 0, </v>
      </c>
      <c r="BP51" t="str">
        <f t="shared" si="62"/>
        <v xml:space="preserve">"def" : 0, </v>
      </c>
      <c r="BQ51" t="str">
        <f t="shared" si="63"/>
        <v xml:space="preserve">"eBos" : 0, </v>
      </c>
      <c r="BR51" t="str">
        <f t="shared" si="64"/>
        <v xml:space="preserve">"eDes" : 0, </v>
      </c>
      <c r="BS51" t="str">
        <f t="shared" si="65"/>
        <v xml:space="preserve">"eDul" : 0, </v>
      </c>
      <c r="BT51" t="str">
        <f t="shared" si="66"/>
        <v xml:space="preserve">"eJun" : 0, </v>
      </c>
      <c r="BU51" t="str">
        <f t="shared" si="67"/>
        <v xml:space="preserve">"eLla" : 0, </v>
      </c>
      <c r="BV51" t="str">
        <f t="shared" si="68"/>
        <v xml:space="preserve">"eMon" : 0, </v>
      </c>
      <c r="BW51" t="str">
        <f t="shared" si="69"/>
        <v xml:space="preserve">"eSal" : 0, </v>
      </c>
      <c r="BX51" t="str">
        <f t="shared" si="70"/>
        <v xml:space="preserve">"eTun" : 0, </v>
      </c>
      <c r="BY51" t="str">
        <f t="shared" si="71"/>
        <v xml:space="preserve">"flag" : 7, </v>
      </c>
      <c r="BZ51" t="str">
        <f t="shared" si="72"/>
        <v xml:space="preserve">"max" : 1, </v>
      </c>
      <c r="CA51" t="str">
        <f t="shared" si="73"/>
        <v xml:space="preserve">"req" : 9, </v>
      </c>
      <c r="CB51" t="str">
        <f t="shared" si="74"/>
        <v xml:space="preserve">"tam" : 0, </v>
      </c>
      <c r="CC51" t="str">
        <f t="shared" si="75"/>
        <v xml:space="preserve">"uid" : 50 } </v>
      </c>
    </row>
    <row r="52" spans="1:81" x14ac:dyDescent="0.25">
      <c r="A52" s="1" t="str">
        <f>"lista.add(new Mejora("&amp;D52&amp;C52&amp;E52&amp;C52&amp;"));"</f>
        <v>lista.add(new Mejora(51,1,9,5,4,0,0,0,0,0,0,0,0,0,0,0,0,0,0,0,0,0,0,0,"Se alimenta de hojas"));</v>
      </c>
      <c r="B52" t="str">
        <f t="shared" si="26"/>
        <v xml:space="preserve">"Se alimenta de hojas" : { "alimDad" : 0, "alimDadB" : 0, "alimReq" : 0, "cam" : 0, "caz" : 0, "comb" : 0, "cost" : 5, "crecB" : 0, "def" : 0, "eBos" : 0, "eDes" : 0, "eDul" : 0, "eJun" : 0, "eLla" : 0, "eMon" : 0, "eSal" : 0, "eTun" : 0, "flag" : 4, "max" : 1, "req" : 9, "tam" : 0, "uid" : 51 } </v>
      </c>
      <c r="C52" t="s">
        <v>32</v>
      </c>
      <c r="D52" t="str">
        <f t="shared" si="27"/>
        <v>51,1,9,5,4,0,0,0,0,0,0,0,0,0,0,0,0,0,0,0,0,0,0,0,</v>
      </c>
      <c r="E52" s="2" t="s">
        <v>27</v>
      </c>
      <c r="F52" s="2">
        <f t="shared" si="82"/>
        <v>51</v>
      </c>
      <c r="G52" s="2">
        <v>1</v>
      </c>
      <c r="H52" s="2">
        <v>9</v>
      </c>
      <c r="I52" s="2">
        <f t="shared" si="83"/>
        <v>5</v>
      </c>
      <c r="J52" s="2">
        <v>5</v>
      </c>
      <c r="K52" s="2">
        <v>4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 t="str">
        <f t="shared" si="84"/>
        <v>Se alimenta de hojas</v>
      </c>
      <c r="AG52">
        <f t="shared" si="28"/>
        <v>51</v>
      </c>
      <c r="AH52">
        <f t="shared" si="29"/>
        <v>1</v>
      </c>
      <c r="AI52">
        <f t="shared" si="30"/>
        <v>9</v>
      </c>
      <c r="AJ52">
        <f t="shared" si="31"/>
        <v>5</v>
      </c>
      <c r="AK52">
        <f t="shared" si="32"/>
        <v>4</v>
      </c>
      <c r="AL52">
        <f t="shared" si="33"/>
        <v>0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43"/>
        <v>0</v>
      </c>
      <c r="AW52">
        <f t="shared" si="44"/>
        <v>0</v>
      </c>
      <c r="AX52">
        <f t="shared" si="45"/>
        <v>0</v>
      </c>
      <c r="AY52">
        <f t="shared" si="46"/>
        <v>0</v>
      </c>
      <c r="AZ52">
        <f t="shared" si="47"/>
        <v>0</v>
      </c>
      <c r="BA52">
        <f t="shared" si="48"/>
        <v>0</v>
      </c>
      <c r="BB52">
        <f t="shared" si="49"/>
        <v>0</v>
      </c>
      <c r="BC52">
        <f t="shared" si="50"/>
        <v>0</v>
      </c>
      <c r="BD52">
        <f t="shared" si="51"/>
        <v>0</v>
      </c>
      <c r="BF52" t="str">
        <f t="shared" si="52"/>
        <v xml:space="preserve">"Se alimenta de hojas" : { </v>
      </c>
      <c r="BG52" t="str">
        <f t="shared" si="53"/>
        <v xml:space="preserve">"alimDad" : 0, </v>
      </c>
      <c r="BH52" t="str">
        <f t="shared" si="54"/>
        <v xml:space="preserve">"alimDadB" : 0, </v>
      </c>
      <c r="BI52" t="str">
        <f t="shared" si="55"/>
        <v xml:space="preserve">"alimReq" : 0, </v>
      </c>
      <c r="BJ52" t="str">
        <f t="shared" si="56"/>
        <v xml:space="preserve">"cam" : 0, </v>
      </c>
      <c r="BK52" t="str">
        <f t="shared" si="57"/>
        <v xml:space="preserve">"caz" : 0, </v>
      </c>
      <c r="BL52" t="str">
        <f t="shared" si="58"/>
        <v xml:space="preserve">"comb" : 0, </v>
      </c>
      <c r="BM52" t="str">
        <f t="shared" si="59"/>
        <v xml:space="preserve">"cost" : 5, </v>
      </c>
      <c r="BN52" t="str">
        <f t="shared" si="60"/>
        <v xml:space="preserve">"costJ" : 0, </v>
      </c>
      <c r="BO52" t="str">
        <f t="shared" si="61"/>
        <v xml:space="preserve">"crecB" : 0, </v>
      </c>
      <c r="BP52" t="str">
        <f t="shared" si="62"/>
        <v xml:space="preserve">"def" : 0, </v>
      </c>
      <c r="BQ52" t="str">
        <f t="shared" si="63"/>
        <v xml:space="preserve">"eBos" : 0, </v>
      </c>
      <c r="BR52" t="str">
        <f t="shared" si="64"/>
        <v xml:space="preserve">"eDes" : 0, </v>
      </c>
      <c r="BS52" t="str">
        <f t="shared" si="65"/>
        <v xml:space="preserve">"eDul" : 0, </v>
      </c>
      <c r="BT52" t="str">
        <f t="shared" si="66"/>
        <v xml:space="preserve">"eJun" : 0, </v>
      </c>
      <c r="BU52" t="str">
        <f t="shared" si="67"/>
        <v xml:space="preserve">"eLla" : 0, </v>
      </c>
      <c r="BV52" t="str">
        <f t="shared" si="68"/>
        <v xml:space="preserve">"eMon" : 0, </v>
      </c>
      <c r="BW52" t="str">
        <f t="shared" si="69"/>
        <v xml:space="preserve">"eSal" : 0, </v>
      </c>
      <c r="BX52" t="str">
        <f t="shared" si="70"/>
        <v xml:space="preserve">"eTun" : 0, </v>
      </c>
      <c r="BY52" t="str">
        <f t="shared" si="71"/>
        <v xml:space="preserve">"flag" : 4, </v>
      </c>
      <c r="BZ52" t="str">
        <f t="shared" si="72"/>
        <v xml:space="preserve">"max" : 1, </v>
      </c>
      <c r="CA52" t="str">
        <f t="shared" si="73"/>
        <v xml:space="preserve">"req" : 9, </v>
      </c>
      <c r="CB52" t="str">
        <f t="shared" si="74"/>
        <v xml:space="preserve">"tam" : 0, </v>
      </c>
      <c r="CC52" t="str">
        <f t="shared" si="75"/>
        <v xml:space="preserve">"uid" : 51 } </v>
      </c>
    </row>
    <row r="53" spans="1:81" x14ac:dyDescent="0.25">
      <c r="A53" s="1" t="str">
        <f>"lista.add(new Mejora("&amp;D53&amp;C53&amp;E53&amp;C53&amp;"));"</f>
        <v>lista.add(new Mejora(52,3,2,12,0,0,0,0,0,0,0,0,0,0,0,0,0,0,1,2,0,0,1,0,"Trepar"));</v>
      </c>
      <c r="B53" t="str">
        <f t="shared" si="26"/>
        <v xml:space="preserve">"Trepar" : { "alimDad" : 0, "alimDadB" : 0, "alimReq" : 0, "cam" : 0, "caz" : 0, "comb" : 0, "cost" : 12, "crecB" : 0, "def" : 0, "eBos" : 1, "eDes" : 0, "eDul" : 0, "eJun" : 2, "eLla" : 0, "eMon" : 1, "eSal" : 0, "eTun" : 0, "flag" : 0, "max" : 3, "req" : 2, "tam" : 0, "uid" : 52 } </v>
      </c>
      <c r="C53" t="s">
        <v>32</v>
      </c>
      <c r="D53" t="str">
        <f t="shared" si="27"/>
        <v>52,3,2,12,0,0,0,0,0,0,0,0,0,0,0,0,0,0,1,2,0,0,1,0,</v>
      </c>
      <c r="E53" s="2" t="s">
        <v>17</v>
      </c>
      <c r="F53" s="2">
        <f t="shared" si="82"/>
        <v>52</v>
      </c>
      <c r="G53" s="2">
        <v>3</v>
      </c>
      <c r="H53" s="2">
        <v>2</v>
      </c>
      <c r="I53" s="2">
        <f t="shared" si="83"/>
        <v>12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1</v>
      </c>
      <c r="Z53" s="2">
        <v>2</v>
      </c>
      <c r="AA53" s="2"/>
      <c r="AB53" s="2"/>
      <c r="AC53" s="2">
        <v>1</v>
      </c>
      <c r="AD53" s="2"/>
      <c r="AE53" s="2" t="str">
        <f t="shared" si="84"/>
        <v>Trepar</v>
      </c>
      <c r="AG53">
        <f t="shared" si="28"/>
        <v>52</v>
      </c>
      <c r="AH53">
        <f t="shared" si="29"/>
        <v>3</v>
      </c>
      <c r="AI53">
        <f t="shared" si="30"/>
        <v>2</v>
      </c>
      <c r="AJ53">
        <f t="shared" si="31"/>
        <v>12</v>
      </c>
      <c r="AK53">
        <f t="shared" si="32"/>
        <v>0</v>
      </c>
      <c r="AL53">
        <f t="shared" si="33"/>
        <v>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43"/>
        <v>0</v>
      </c>
      <c r="AW53">
        <f t="shared" si="44"/>
        <v>0</v>
      </c>
      <c r="AX53">
        <f t="shared" si="45"/>
        <v>0</v>
      </c>
      <c r="AY53">
        <f t="shared" si="46"/>
        <v>1</v>
      </c>
      <c r="AZ53">
        <f t="shared" si="47"/>
        <v>2</v>
      </c>
      <c r="BA53">
        <f t="shared" si="48"/>
        <v>0</v>
      </c>
      <c r="BB53">
        <f t="shared" si="49"/>
        <v>0</v>
      </c>
      <c r="BC53">
        <f t="shared" si="50"/>
        <v>1</v>
      </c>
      <c r="BD53">
        <f t="shared" si="51"/>
        <v>0</v>
      </c>
      <c r="BF53" t="str">
        <f t="shared" si="52"/>
        <v xml:space="preserve">"Trepar" : { </v>
      </c>
      <c r="BG53" t="str">
        <f t="shared" si="53"/>
        <v xml:space="preserve">"alimDad" : 0, </v>
      </c>
      <c r="BH53" t="str">
        <f t="shared" si="54"/>
        <v xml:space="preserve">"alimDadB" : 0, </v>
      </c>
      <c r="BI53" t="str">
        <f t="shared" si="55"/>
        <v xml:space="preserve">"alimReq" : 0, </v>
      </c>
      <c r="BJ53" t="str">
        <f t="shared" si="56"/>
        <v xml:space="preserve">"cam" : 0, </v>
      </c>
      <c r="BK53" t="str">
        <f t="shared" si="57"/>
        <v xml:space="preserve">"caz" : 0, </v>
      </c>
      <c r="BL53" t="str">
        <f t="shared" si="58"/>
        <v xml:space="preserve">"comb" : 0, </v>
      </c>
      <c r="BM53" t="str">
        <f t="shared" si="59"/>
        <v xml:space="preserve">"cost" : 12, </v>
      </c>
      <c r="BN53" t="str">
        <f t="shared" si="60"/>
        <v xml:space="preserve">"costJ" : 0, </v>
      </c>
      <c r="BO53" t="str">
        <f t="shared" si="61"/>
        <v xml:space="preserve">"crecB" : 0, </v>
      </c>
      <c r="BP53" t="str">
        <f t="shared" si="62"/>
        <v xml:space="preserve">"def" : 0, </v>
      </c>
      <c r="BQ53" t="str">
        <f t="shared" si="63"/>
        <v xml:space="preserve">"eBos" : 1, </v>
      </c>
      <c r="BR53" t="str">
        <f t="shared" si="64"/>
        <v xml:space="preserve">"eDes" : 0, </v>
      </c>
      <c r="BS53" t="str">
        <f t="shared" si="65"/>
        <v xml:space="preserve">"eDul" : 0, </v>
      </c>
      <c r="BT53" t="str">
        <f t="shared" si="66"/>
        <v xml:space="preserve">"eJun" : 2, </v>
      </c>
      <c r="BU53" t="str">
        <f t="shared" si="67"/>
        <v xml:space="preserve">"eLla" : 0, </v>
      </c>
      <c r="BV53" t="str">
        <f t="shared" si="68"/>
        <v xml:space="preserve">"eMon" : 1, </v>
      </c>
      <c r="BW53" t="str">
        <f t="shared" si="69"/>
        <v xml:space="preserve">"eSal" : 0, </v>
      </c>
      <c r="BX53" t="str">
        <f t="shared" si="70"/>
        <v xml:space="preserve">"eTun" : 0, </v>
      </c>
      <c r="BY53" t="str">
        <f t="shared" si="71"/>
        <v xml:space="preserve">"flag" : 0, </v>
      </c>
      <c r="BZ53" t="str">
        <f t="shared" si="72"/>
        <v xml:space="preserve">"max" : 3, </v>
      </c>
      <c r="CA53" t="str">
        <f t="shared" si="73"/>
        <v xml:space="preserve">"req" : 2, </v>
      </c>
      <c r="CB53" t="str">
        <f t="shared" si="74"/>
        <v xml:space="preserve">"tam" : 0, </v>
      </c>
      <c r="CC53" t="str">
        <f t="shared" si="75"/>
        <v xml:space="preserve">"uid" : 52 } </v>
      </c>
    </row>
    <row r="54" spans="1:81" x14ac:dyDescent="0.25">
      <c r="A54" s="1" t="str">
        <f>"lista.add(new Mejora("&amp;D54&amp;C54&amp;E54&amp;C54&amp;"));"</f>
        <v>lista.add(new Mejora(53,1,0,0,1,0,0,0,0,0,0,0,0,0,0,0,0,0,0,0,0,0,0,0,"Vegetal"));</v>
      </c>
      <c r="B54" t="str">
        <f t="shared" si="26"/>
        <v xml:space="preserve">"Vegetal" : { "alimDad" : 0, "alimDadB" : 0, "alimReq" : 0, "cam" : 0, "caz" : 0, "comb" : 0, "cost" : 0, "crecB" : 0, "def" : 0, "eBos" : 0, "eDes" : 0, "eDul" : 0, "eJun" : 0, "eLla" : 0, "eMon" : 0, "eSal" : 0, "eTun" : 0, "flag" : 1, "max" : 1, "req" : 0, "tam" : 0, "uid" : 53 } </v>
      </c>
      <c r="C54" t="s">
        <v>32</v>
      </c>
      <c r="D54" t="str">
        <f t="shared" si="27"/>
        <v>53,1,0,0,1,0,0,0,0,0,0,0,0,0,0,0,0,0,0,0,0,0,0,0,</v>
      </c>
      <c r="E54" s="2" t="s">
        <v>0</v>
      </c>
      <c r="F54" s="2">
        <f t="shared" si="82"/>
        <v>53</v>
      </c>
      <c r="G54" s="2">
        <v>1</v>
      </c>
      <c r="H54" s="2"/>
      <c r="I54" s="2">
        <f t="shared" si="83"/>
        <v>0</v>
      </c>
      <c r="J54" s="2"/>
      <c r="K54" s="2">
        <v>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 t="str">
        <f t="shared" si="84"/>
        <v>Vegetal</v>
      </c>
      <c r="AG54">
        <f t="shared" si="28"/>
        <v>53</v>
      </c>
      <c r="AH54">
        <f t="shared" si="29"/>
        <v>1</v>
      </c>
      <c r="AI54">
        <f t="shared" si="30"/>
        <v>0</v>
      </c>
      <c r="AJ54">
        <f t="shared" si="31"/>
        <v>0</v>
      </c>
      <c r="AK54">
        <f t="shared" si="32"/>
        <v>1</v>
      </c>
      <c r="AL54">
        <f t="shared" si="33"/>
        <v>0</v>
      </c>
      <c r="AM54">
        <f t="shared" si="34"/>
        <v>0</v>
      </c>
      <c r="AN54">
        <f t="shared" si="35"/>
        <v>0</v>
      </c>
      <c r="AO54">
        <f t="shared" si="36"/>
        <v>0</v>
      </c>
      <c r="AP54">
        <f t="shared" si="37"/>
        <v>0</v>
      </c>
      <c r="AQ54">
        <f t="shared" si="38"/>
        <v>0</v>
      </c>
      <c r="AR54">
        <f t="shared" si="39"/>
        <v>0</v>
      </c>
      <c r="AS54">
        <f t="shared" si="40"/>
        <v>0</v>
      </c>
      <c r="AT54">
        <f t="shared" si="41"/>
        <v>0</v>
      </c>
      <c r="AU54">
        <f t="shared" si="42"/>
        <v>0</v>
      </c>
      <c r="AV54">
        <f t="shared" si="43"/>
        <v>0</v>
      </c>
      <c r="AW54">
        <f t="shared" si="44"/>
        <v>0</v>
      </c>
      <c r="AX54">
        <f t="shared" si="45"/>
        <v>0</v>
      </c>
      <c r="AY54">
        <f t="shared" si="46"/>
        <v>0</v>
      </c>
      <c r="AZ54">
        <f t="shared" si="47"/>
        <v>0</v>
      </c>
      <c r="BA54">
        <f t="shared" si="48"/>
        <v>0</v>
      </c>
      <c r="BB54">
        <f t="shared" si="49"/>
        <v>0</v>
      </c>
      <c r="BC54">
        <f t="shared" si="50"/>
        <v>0</v>
      </c>
      <c r="BD54">
        <f t="shared" si="51"/>
        <v>0</v>
      </c>
      <c r="BF54" t="str">
        <f t="shared" si="52"/>
        <v xml:space="preserve">"Vegetal" : { </v>
      </c>
      <c r="BG54" t="str">
        <f t="shared" si="53"/>
        <v xml:space="preserve">"alimDad" : 0, </v>
      </c>
      <c r="BH54" t="str">
        <f t="shared" si="54"/>
        <v xml:space="preserve">"alimDadB" : 0, </v>
      </c>
      <c r="BI54" t="str">
        <f t="shared" si="55"/>
        <v xml:space="preserve">"alimReq" : 0, </v>
      </c>
      <c r="BJ54" t="str">
        <f t="shared" si="56"/>
        <v xml:space="preserve">"cam" : 0, </v>
      </c>
      <c r="BK54" t="str">
        <f t="shared" si="57"/>
        <v xml:space="preserve">"caz" : 0, </v>
      </c>
      <c r="BL54" t="str">
        <f t="shared" si="58"/>
        <v xml:space="preserve">"comb" : 0, </v>
      </c>
      <c r="BM54" t="str">
        <f t="shared" si="59"/>
        <v xml:space="preserve">"cost" : 0, </v>
      </c>
      <c r="BN54" t="str">
        <f t="shared" si="60"/>
        <v xml:space="preserve">"costJ" : 0, </v>
      </c>
      <c r="BO54" t="str">
        <f t="shared" si="61"/>
        <v xml:space="preserve">"crecB" : 0, </v>
      </c>
      <c r="BP54" t="str">
        <f t="shared" si="62"/>
        <v xml:space="preserve">"def" : 0, </v>
      </c>
      <c r="BQ54" t="str">
        <f t="shared" si="63"/>
        <v xml:space="preserve">"eBos" : 0, </v>
      </c>
      <c r="BR54" t="str">
        <f t="shared" si="64"/>
        <v xml:space="preserve">"eDes" : 0, </v>
      </c>
      <c r="BS54" t="str">
        <f t="shared" si="65"/>
        <v xml:space="preserve">"eDul" : 0, </v>
      </c>
      <c r="BT54" t="str">
        <f t="shared" si="66"/>
        <v xml:space="preserve">"eJun" : 0, </v>
      </c>
      <c r="BU54" t="str">
        <f t="shared" si="67"/>
        <v xml:space="preserve">"eLla" : 0, </v>
      </c>
      <c r="BV54" t="str">
        <f t="shared" si="68"/>
        <v xml:space="preserve">"eMon" : 0, </v>
      </c>
      <c r="BW54" t="str">
        <f t="shared" si="69"/>
        <v xml:space="preserve">"eSal" : 0, </v>
      </c>
      <c r="BX54" t="str">
        <f t="shared" si="70"/>
        <v xml:space="preserve">"eTun" : 0, </v>
      </c>
      <c r="BY54" t="str">
        <f t="shared" si="71"/>
        <v xml:space="preserve">"flag" : 1, </v>
      </c>
      <c r="BZ54" t="str">
        <f t="shared" si="72"/>
        <v xml:space="preserve">"max" : 1, </v>
      </c>
      <c r="CA54" t="str">
        <f t="shared" si="73"/>
        <v xml:space="preserve">"req" : 0, </v>
      </c>
      <c r="CB54" t="str">
        <f t="shared" si="74"/>
        <v xml:space="preserve">"tam" : 0, </v>
      </c>
      <c r="CC54" t="str">
        <f t="shared" si="75"/>
        <v xml:space="preserve">"uid" : 53 } </v>
      </c>
    </row>
    <row r="55" spans="1:81" x14ac:dyDescent="0.25">
      <c r="A55" s="1" t="str">
        <f>"lista.add(new Mejora("&amp;D55&amp;C55&amp;E55&amp;C55&amp;"));"</f>
        <v>lista.add(new Mejora(54,1,2,10,0,0,0,0,0,2,0,0,0,0,0,0,0,0,0,0,0,0,0,0,"Volar "));</v>
      </c>
      <c r="B55" t="str">
        <f t="shared" si="26"/>
        <v xml:space="preserve">"Volar " : { "alimDad" : 0, "alimDadB" : 0, "alimReq" : 0, "cam" : 0, "caz" : 0, "comb" : 0, "cost" : 10, "crecB" : 0, "def" : 2, "eBos" : 0, "eDes" : 0, "eDul" : 0, "eJun" : 0, "eLla" : 0, "eMon" : 0, "eSal" : 0, "eTun" : 0, "flag" : 0, "max" : 1, "req" : 2, "tam" : 0, "uid" : 54 } </v>
      </c>
      <c r="C55" t="s">
        <v>32</v>
      </c>
      <c r="D55" t="str">
        <f t="shared" si="27"/>
        <v>54,1,2,10,0,0,0,0,0,2,0,0,0,0,0,0,0,0,0,0,0,0,0,0,</v>
      </c>
      <c r="E55" s="2" t="s">
        <v>88</v>
      </c>
      <c r="F55" s="2">
        <f t="shared" si="82"/>
        <v>54</v>
      </c>
      <c r="G55" s="2">
        <v>1</v>
      </c>
      <c r="H55" s="2">
        <v>2</v>
      </c>
      <c r="I55" s="2">
        <f t="shared" si="83"/>
        <v>10</v>
      </c>
      <c r="J55" s="2"/>
      <c r="K55" s="2"/>
      <c r="L55" s="2"/>
      <c r="M55" s="2"/>
      <c r="N55" s="2"/>
      <c r="O55" s="2"/>
      <c r="P55" s="2">
        <v>2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 t="str">
        <f t="shared" si="84"/>
        <v xml:space="preserve">Volar </v>
      </c>
      <c r="AG55">
        <f t="shared" si="28"/>
        <v>54</v>
      </c>
      <c r="AH55">
        <f t="shared" si="29"/>
        <v>1</v>
      </c>
      <c r="AI55">
        <f t="shared" si="30"/>
        <v>2</v>
      </c>
      <c r="AJ55">
        <f t="shared" si="31"/>
        <v>10</v>
      </c>
      <c r="AK55">
        <f t="shared" si="32"/>
        <v>0</v>
      </c>
      <c r="AL55">
        <f t="shared" si="33"/>
        <v>0</v>
      </c>
      <c r="AM55">
        <f t="shared" si="34"/>
        <v>0</v>
      </c>
      <c r="AN55">
        <f t="shared" si="35"/>
        <v>0</v>
      </c>
      <c r="AO55">
        <f t="shared" si="36"/>
        <v>0</v>
      </c>
      <c r="AP55">
        <f t="shared" si="37"/>
        <v>2</v>
      </c>
      <c r="AQ55">
        <f t="shared" si="38"/>
        <v>0</v>
      </c>
      <c r="AR55">
        <f t="shared" si="39"/>
        <v>0</v>
      </c>
      <c r="AS55">
        <f t="shared" si="40"/>
        <v>0</v>
      </c>
      <c r="AT55">
        <f t="shared" si="41"/>
        <v>0</v>
      </c>
      <c r="AU55">
        <f t="shared" si="42"/>
        <v>0</v>
      </c>
      <c r="AV55">
        <f t="shared" si="43"/>
        <v>0</v>
      </c>
      <c r="AW55">
        <f t="shared" si="44"/>
        <v>0</v>
      </c>
      <c r="AX55">
        <f t="shared" si="45"/>
        <v>0</v>
      </c>
      <c r="AY55">
        <f t="shared" si="46"/>
        <v>0</v>
      </c>
      <c r="AZ55">
        <f t="shared" si="47"/>
        <v>0</v>
      </c>
      <c r="BA55">
        <f t="shared" si="48"/>
        <v>0</v>
      </c>
      <c r="BB55">
        <f t="shared" si="49"/>
        <v>0</v>
      </c>
      <c r="BC55">
        <f t="shared" si="50"/>
        <v>0</v>
      </c>
      <c r="BD55">
        <f t="shared" si="51"/>
        <v>0</v>
      </c>
      <c r="BF55" t="str">
        <f t="shared" si="52"/>
        <v xml:space="preserve">"Volar " : { </v>
      </c>
      <c r="BG55" t="str">
        <f t="shared" si="53"/>
        <v xml:space="preserve">"alimDad" : 0, </v>
      </c>
      <c r="BH55" t="str">
        <f t="shared" si="54"/>
        <v xml:space="preserve">"alimDadB" : 0, </v>
      </c>
      <c r="BI55" t="str">
        <f t="shared" si="55"/>
        <v xml:space="preserve">"alimReq" : 0, </v>
      </c>
      <c r="BJ55" t="str">
        <f t="shared" si="56"/>
        <v xml:space="preserve">"cam" : 0, </v>
      </c>
      <c r="BK55" t="str">
        <f t="shared" si="57"/>
        <v xml:space="preserve">"caz" : 0, </v>
      </c>
      <c r="BL55" t="str">
        <f t="shared" si="58"/>
        <v xml:space="preserve">"comb" : 0, </v>
      </c>
      <c r="BM55" t="str">
        <f t="shared" si="59"/>
        <v xml:space="preserve">"cost" : 10, </v>
      </c>
      <c r="BN55" t="str">
        <f t="shared" si="60"/>
        <v xml:space="preserve">"costJ" : 0, </v>
      </c>
      <c r="BO55" t="str">
        <f t="shared" si="61"/>
        <v xml:space="preserve">"crecB" : 0, </v>
      </c>
      <c r="BP55" t="str">
        <f t="shared" si="62"/>
        <v xml:space="preserve">"def" : 2, </v>
      </c>
      <c r="BQ55" t="str">
        <f t="shared" si="63"/>
        <v xml:space="preserve">"eBos" : 0, </v>
      </c>
      <c r="BR55" t="str">
        <f t="shared" si="64"/>
        <v xml:space="preserve">"eDes" : 0, </v>
      </c>
      <c r="BS55" t="str">
        <f t="shared" si="65"/>
        <v xml:space="preserve">"eDul" : 0, </v>
      </c>
      <c r="BT55" t="str">
        <f t="shared" si="66"/>
        <v xml:space="preserve">"eJun" : 0, </v>
      </c>
      <c r="BU55" t="str">
        <f t="shared" si="67"/>
        <v xml:space="preserve">"eLla" : 0, </v>
      </c>
      <c r="BV55" t="str">
        <f t="shared" si="68"/>
        <v xml:space="preserve">"eMon" : 0, </v>
      </c>
      <c r="BW55" t="str">
        <f t="shared" si="69"/>
        <v xml:space="preserve">"eSal" : 0, </v>
      </c>
      <c r="BX55" t="str">
        <f t="shared" si="70"/>
        <v xml:space="preserve">"eTun" : 0, </v>
      </c>
      <c r="BY55" t="str">
        <f t="shared" si="71"/>
        <v xml:space="preserve">"flag" : 0, </v>
      </c>
      <c r="BZ55" t="str">
        <f t="shared" si="72"/>
        <v xml:space="preserve">"max" : 1, </v>
      </c>
      <c r="CA55" t="str">
        <f t="shared" si="73"/>
        <v xml:space="preserve">"req" : 2, </v>
      </c>
      <c r="CB55" t="str">
        <f t="shared" si="74"/>
        <v xml:space="preserve">"tam" : 0, </v>
      </c>
      <c r="CC55" t="str">
        <f t="shared" si="75"/>
        <v xml:space="preserve">"uid" : 54 } </v>
      </c>
    </row>
    <row r="56" spans="1:81" x14ac:dyDescent="0.25">
      <c r="A56" s="1" t="str">
        <f>"lista.add(new Mejora("&amp;D56&amp;C56&amp;E56&amp;C56&amp;"));"</f>
        <v>lista.add(new Mejora(55,3,0,7,0,0,0,0,0,1,0,0,1,0,0,0,0,0,0,0,0,0,0,0,"Voluminoso"));</v>
      </c>
      <c r="B56" t="str">
        <f t="shared" si="26"/>
        <v xml:space="preserve">"Voluminoso" : { "alimDad" : 1, "alimDadB" : 0, "alimReq" : 0, "cam" : 0, "caz" : 0, "comb" : 0, "cost" : 7, "crecB" : 0, "def" : 1, "eBos" : 0, "eDes" : 0, "eDul" : 0, "eJun" : 0, "eLla" : 0, "eMon" : 0, "eSal" : 0, "eTun" : 0, "flag" : 0, "max" : 3, "req" : 0, "tam" : 0, "uid" : 55 } </v>
      </c>
      <c r="C56" t="s">
        <v>32</v>
      </c>
      <c r="D56" t="str">
        <f t="shared" si="27"/>
        <v>55,3,0,7,0,0,0,0,0,1,0,0,1,0,0,0,0,0,0,0,0,0,0,0,</v>
      </c>
      <c r="E56" s="2" t="s">
        <v>89</v>
      </c>
      <c r="F56" s="2">
        <f t="shared" si="82"/>
        <v>55</v>
      </c>
      <c r="G56" s="2">
        <v>3</v>
      </c>
      <c r="H56" s="2"/>
      <c r="I56" s="2">
        <f t="shared" si="83"/>
        <v>7</v>
      </c>
      <c r="J56" s="2"/>
      <c r="K56" s="2"/>
      <c r="L56" s="2"/>
      <c r="M56" s="2"/>
      <c r="N56" s="2"/>
      <c r="O56" s="2"/>
      <c r="P56" s="2">
        <v>1</v>
      </c>
      <c r="Q56" s="2"/>
      <c r="R56" s="2"/>
      <c r="S56" s="2">
        <v>1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 t="str">
        <f t="shared" si="84"/>
        <v>Voluminoso</v>
      </c>
      <c r="AG56">
        <f t="shared" si="28"/>
        <v>55</v>
      </c>
      <c r="AH56">
        <f t="shared" si="29"/>
        <v>3</v>
      </c>
      <c r="AI56">
        <f t="shared" si="30"/>
        <v>0</v>
      </c>
      <c r="AJ56">
        <f t="shared" si="31"/>
        <v>7</v>
      </c>
      <c r="AK56">
        <f t="shared" si="32"/>
        <v>0</v>
      </c>
      <c r="AL56">
        <f t="shared" si="33"/>
        <v>0</v>
      </c>
      <c r="AM56">
        <f t="shared" si="34"/>
        <v>0</v>
      </c>
      <c r="AN56">
        <f t="shared" si="35"/>
        <v>0</v>
      </c>
      <c r="AO56">
        <f t="shared" si="36"/>
        <v>0</v>
      </c>
      <c r="AP56">
        <f t="shared" si="37"/>
        <v>1</v>
      </c>
      <c r="AQ56">
        <f t="shared" si="38"/>
        <v>0</v>
      </c>
      <c r="AR56">
        <f t="shared" si="39"/>
        <v>0</v>
      </c>
      <c r="AS56">
        <f t="shared" si="40"/>
        <v>1</v>
      </c>
      <c r="AT56">
        <f t="shared" si="41"/>
        <v>0</v>
      </c>
      <c r="AU56">
        <f t="shared" si="42"/>
        <v>0</v>
      </c>
      <c r="AV56">
        <f t="shared" si="43"/>
        <v>0</v>
      </c>
      <c r="AW56">
        <f t="shared" si="44"/>
        <v>0</v>
      </c>
      <c r="AX56">
        <f t="shared" si="45"/>
        <v>0</v>
      </c>
      <c r="AY56">
        <f t="shared" si="46"/>
        <v>0</v>
      </c>
      <c r="AZ56">
        <f t="shared" si="47"/>
        <v>0</v>
      </c>
      <c r="BA56">
        <f t="shared" si="48"/>
        <v>0</v>
      </c>
      <c r="BB56">
        <f t="shared" si="49"/>
        <v>0</v>
      </c>
      <c r="BC56">
        <f t="shared" si="50"/>
        <v>0</v>
      </c>
      <c r="BD56">
        <f t="shared" si="51"/>
        <v>0</v>
      </c>
      <c r="BF56" t="str">
        <f t="shared" si="52"/>
        <v xml:space="preserve">"Voluminoso" : { </v>
      </c>
      <c r="BG56" t="str">
        <f t="shared" si="53"/>
        <v xml:space="preserve">"alimDad" : 1, </v>
      </c>
      <c r="BH56" t="str">
        <f t="shared" si="54"/>
        <v xml:space="preserve">"alimDadB" : 0, </v>
      </c>
      <c r="BI56" t="str">
        <f t="shared" si="55"/>
        <v xml:space="preserve">"alimReq" : 0, </v>
      </c>
      <c r="BJ56" t="str">
        <f t="shared" si="56"/>
        <v xml:space="preserve">"cam" : 0, </v>
      </c>
      <c r="BK56" t="str">
        <f t="shared" si="57"/>
        <v xml:space="preserve">"caz" : 0, </v>
      </c>
      <c r="BL56" t="str">
        <f t="shared" si="58"/>
        <v xml:space="preserve">"comb" : 0, </v>
      </c>
      <c r="BM56" t="str">
        <f t="shared" si="59"/>
        <v xml:space="preserve">"cost" : 7, </v>
      </c>
      <c r="BN56" t="str">
        <f t="shared" si="60"/>
        <v xml:space="preserve">"costJ" : 0, </v>
      </c>
      <c r="BO56" t="str">
        <f t="shared" si="61"/>
        <v xml:space="preserve">"crecB" : 0, </v>
      </c>
      <c r="BP56" t="str">
        <f t="shared" si="62"/>
        <v xml:space="preserve">"def" : 1, </v>
      </c>
      <c r="BQ56" t="str">
        <f t="shared" si="63"/>
        <v xml:space="preserve">"eBos" : 0, </v>
      </c>
      <c r="BR56" t="str">
        <f t="shared" si="64"/>
        <v xml:space="preserve">"eDes" : 0, </v>
      </c>
      <c r="BS56" t="str">
        <f t="shared" si="65"/>
        <v xml:space="preserve">"eDul" : 0, </v>
      </c>
      <c r="BT56" t="str">
        <f t="shared" si="66"/>
        <v xml:space="preserve">"eJun" : 0, </v>
      </c>
      <c r="BU56" t="str">
        <f t="shared" si="67"/>
        <v xml:space="preserve">"eLla" : 0, </v>
      </c>
      <c r="BV56" t="str">
        <f t="shared" si="68"/>
        <v xml:space="preserve">"eMon" : 0, </v>
      </c>
      <c r="BW56" t="str">
        <f t="shared" si="69"/>
        <v xml:space="preserve">"eSal" : 0, </v>
      </c>
      <c r="BX56" t="str">
        <f t="shared" si="70"/>
        <v xml:space="preserve">"eTun" : 0, </v>
      </c>
      <c r="BY56" t="str">
        <f t="shared" si="71"/>
        <v xml:space="preserve">"flag" : 0, </v>
      </c>
      <c r="BZ56" t="str">
        <f t="shared" si="72"/>
        <v xml:space="preserve">"max" : 3, </v>
      </c>
      <c r="CA56" t="str">
        <f t="shared" si="73"/>
        <v xml:space="preserve">"req" : 0, </v>
      </c>
      <c r="CB56" t="str">
        <f t="shared" si="74"/>
        <v xml:space="preserve">"tam" : 0, </v>
      </c>
      <c r="CC56" t="str">
        <f t="shared" si="75"/>
        <v xml:space="preserve">"uid" : 55 } </v>
      </c>
    </row>
    <row r="57" spans="1:81" x14ac:dyDescent="0.25">
      <c r="A57" s="1" t="str">
        <f>"lista.add(new Mejora("&amp;D57&amp;C57&amp;E57&amp;C57&amp;"));"</f>
        <v>lista.add(new Mejora(56,3,1,8,0,5,0,0,0,1,0,0,-1,0,0,0,0,0,0,0,0,0,0,0,"Zarzas"));</v>
      </c>
      <c r="B57" t="str">
        <f t="shared" si="26"/>
        <v xml:space="preserve">"Zarzas" : { "alimDad" : -1, "alimDadB" : 0, "alimReq" : 0, "cam" : 0, "caz" : 0, "comb" : 0, "cost" : 8, "crecB" : 0, "def" : 1, "eBos" : 0, "eDes" : 0, "eDul" : 0, "eJun" : 0, "eLla" : 0, "eMon" : 0, "eSal" : 0, "eTun" : 0, "flag" : 0, "max" : 3, "req" : 1, "tam" : 0, "uid" : 56 } </v>
      </c>
      <c r="C57" t="s">
        <v>32</v>
      </c>
      <c r="D57" t="str">
        <f t="shared" si="27"/>
        <v>56,3,1,8,0,5,0,0,0,1,0,0,-1,0,0,0,0,0,0,0,0,0,0,0,</v>
      </c>
      <c r="E57" s="2" t="s">
        <v>67</v>
      </c>
      <c r="F57" s="2">
        <f t="shared" si="82"/>
        <v>56</v>
      </c>
      <c r="G57" s="2">
        <v>3</v>
      </c>
      <c r="H57" s="2">
        <v>1</v>
      </c>
      <c r="I57" s="2">
        <f t="shared" si="83"/>
        <v>8</v>
      </c>
      <c r="J57" s="2"/>
      <c r="K57" s="2"/>
      <c r="L57" s="2">
        <v>5</v>
      </c>
      <c r="M57" s="2"/>
      <c r="N57" s="2"/>
      <c r="O57" s="2"/>
      <c r="P57" s="2">
        <v>1</v>
      </c>
      <c r="Q57" s="2"/>
      <c r="R57" s="2"/>
      <c r="S57" s="2">
        <v>-1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 t="str">
        <f t="shared" si="84"/>
        <v>Zarzas</v>
      </c>
      <c r="AG57">
        <f t="shared" si="28"/>
        <v>56</v>
      </c>
      <c r="AH57">
        <f t="shared" si="29"/>
        <v>3</v>
      </c>
      <c r="AI57">
        <f t="shared" si="30"/>
        <v>1</v>
      </c>
      <c r="AJ57">
        <f t="shared" si="31"/>
        <v>8</v>
      </c>
      <c r="AK57">
        <f t="shared" si="32"/>
        <v>0</v>
      </c>
      <c r="AL57">
        <f t="shared" si="33"/>
        <v>5</v>
      </c>
      <c r="AM57">
        <f t="shared" si="34"/>
        <v>0</v>
      </c>
      <c r="AN57">
        <f t="shared" si="35"/>
        <v>0</v>
      </c>
      <c r="AO57">
        <f t="shared" si="36"/>
        <v>0</v>
      </c>
      <c r="AP57">
        <f t="shared" si="37"/>
        <v>1</v>
      </c>
      <c r="AQ57">
        <f t="shared" si="38"/>
        <v>0</v>
      </c>
      <c r="AR57">
        <f t="shared" si="39"/>
        <v>0</v>
      </c>
      <c r="AS57">
        <f t="shared" si="40"/>
        <v>-1</v>
      </c>
      <c r="AT57">
        <f t="shared" si="41"/>
        <v>0</v>
      </c>
      <c r="AU57">
        <f t="shared" si="42"/>
        <v>0</v>
      </c>
      <c r="AV57">
        <f t="shared" si="43"/>
        <v>0</v>
      </c>
      <c r="AW57">
        <f t="shared" si="44"/>
        <v>0</v>
      </c>
      <c r="AX57">
        <f t="shared" si="45"/>
        <v>0</v>
      </c>
      <c r="AY57">
        <f t="shared" si="46"/>
        <v>0</v>
      </c>
      <c r="AZ57">
        <f t="shared" si="47"/>
        <v>0</v>
      </c>
      <c r="BA57">
        <f t="shared" si="48"/>
        <v>0</v>
      </c>
      <c r="BB57">
        <f t="shared" si="49"/>
        <v>0</v>
      </c>
      <c r="BC57">
        <f t="shared" si="50"/>
        <v>0</v>
      </c>
      <c r="BD57">
        <f t="shared" si="51"/>
        <v>0</v>
      </c>
      <c r="BF57" t="str">
        <f t="shared" si="52"/>
        <v xml:space="preserve">"Zarzas" : { </v>
      </c>
      <c r="BG57" t="str">
        <f t="shared" si="53"/>
        <v xml:space="preserve">"alimDad" : -1, </v>
      </c>
      <c r="BH57" t="str">
        <f t="shared" si="54"/>
        <v xml:space="preserve">"alimDadB" : 0, </v>
      </c>
      <c r="BI57" t="str">
        <f t="shared" si="55"/>
        <v xml:space="preserve">"alimReq" : 0, </v>
      </c>
      <c r="BJ57" t="str">
        <f t="shared" si="56"/>
        <v xml:space="preserve">"cam" : 0, </v>
      </c>
      <c r="BK57" t="str">
        <f t="shared" si="57"/>
        <v xml:space="preserve">"caz" : 0, </v>
      </c>
      <c r="BL57" t="str">
        <f t="shared" si="58"/>
        <v xml:space="preserve">"comb" : 0, </v>
      </c>
      <c r="BM57" t="str">
        <f t="shared" si="59"/>
        <v xml:space="preserve">"cost" : 8, </v>
      </c>
      <c r="BN57" t="str">
        <f t="shared" si="60"/>
        <v xml:space="preserve">"costJ" : 0, </v>
      </c>
      <c r="BO57" t="str">
        <f t="shared" si="61"/>
        <v xml:space="preserve">"crecB" : 0, </v>
      </c>
      <c r="BP57" t="str">
        <f t="shared" si="62"/>
        <v xml:space="preserve">"def" : 1, </v>
      </c>
      <c r="BQ57" t="str">
        <f t="shared" si="63"/>
        <v xml:space="preserve">"eBos" : 0, </v>
      </c>
      <c r="BR57" t="str">
        <f t="shared" si="64"/>
        <v xml:space="preserve">"eDes" : 0, </v>
      </c>
      <c r="BS57" t="str">
        <f t="shared" si="65"/>
        <v xml:space="preserve">"eDul" : 0, </v>
      </c>
      <c r="BT57" t="str">
        <f t="shared" si="66"/>
        <v xml:space="preserve">"eJun" : 0, </v>
      </c>
      <c r="BU57" t="str">
        <f t="shared" si="67"/>
        <v xml:space="preserve">"eLla" : 0, </v>
      </c>
      <c r="BV57" t="str">
        <f t="shared" si="68"/>
        <v xml:space="preserve">"eMon" : 0, </v>
      </c>
      <c r="BW57" t="str">
        <f t="shared" si="69"/>
        <v xml:space="preserve">"eSal" : 0, </v>
      </c>
      <c r="BX57" t="str">
        <f t="shared" si="70"/>
        <v xml:space="preserve">"eTun" : 0, </v>
      </c>
      <c r="BY57" t="str">
        <f t="shared" si="71"/>
        <v xml:space="preserve">"flag" : 0, </v>
      </c>
      <c r="BZ57" t="str">
        <f t="shared" si="72"/>
        <v xml:space="preserve">"max" : 3, </v>
      </c>
      <c r="CA57" t="str">
        <f t="shared" si="73"/>
        <v xml:space="preserve">"req" : 1, </v>
      </c>
      <c r="CB57" t="str">
        <f t="shared" si="74"/>
        <v xml:space="preserve">"tam" : 0, </v>
      </c>
      <c r="CC57" t="str">
        <f t="shared" si="75"/>
        <v xml:space="preserve">"uid" : 56 } </v>
      </c>
    </row>
    <row r="58" spans="1:81" x14ac:dyDescent="0.25">
      <c r="A58" s="1" t="str">
        <f>"lista.add(new Mejora("&amp;D58&amp;C58&amp;E58&amp;C58&amp;"));"</f>
        <v>lista.add(new Mejora(57,1,9,10,15,0,0,0,0,0,0,0,0,0,0,0,0,0,1,1,0,0,0,0,"Infestar arbol"));</v>
      </c>
      <c r="B58" t="str">
        <f t="shared" si="26"/>
        <v xml:space="preserve">"Infestar arbol" : { "alimDad" : 0, "alimDadB" : 0, "alimReq" : 0, "cam" : 0, "caz" : 0, "comb" : 0, "cost" : 10, "crecB" : 0, "def" : 0, "eBos" : 1, "eDes" : 0, "eDul" : 0, "eJun" : 1, "eLla" : 0, "eMon" : 0, "eSal" : 0, "eTun" : 0, "flag" : 15, "max" : 1, "req" : 9, "tam" : 0, "uid" : 57 } </v>
      </c>
      <c r="C58" t="s">
        <v>32</v>
      </c>
      <c r="D58" t="str">
        <f t="shared" si="27"/>
        <v>57,1,9,10,15,0,0,0,0,0,0,0,0,0,0,0,0,0,1,1,0,0,0,0,</v>
      </c>
      <c r="E58" s="2" t="s">
        <v>93</v>
      </c>
      <c r="F58" s="2">
        <f t="shared" si="82"/>
        <v>57</v>
      </c>
      <c r="G58" s="2">
        <v>1</v>
      </c>
      <c r="H58" s="2">
        <v>9</v>
      </c>
      <c r="I58" s="2">
        <f t="shared" si="83"/>
        <v>10</v>
      </c>
      <c r="J58" s="2">
        <v>4</v>
      </c>
      <c r="K58" s="2">
        <v>15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1</v>
      </c>
      <c r="Z58" s="2">
        <v>1</v>
      </c>
      <c r="AA58" s="2"/>
      <c r="AB58" s="2"/>
      <c r="AC58" s="2"/>
      <c r="AD58" s="2"/>
      <c r="AE58" s="2" t="str">
        <f t="shared" si="84"/>
        <v>Infestar arbol</v>
      </c>
      <c r="AG58">
        <f t="shared" si="28"/>
        <v>57</v>
      </c>
      <c r="AH58">
        <f t="shared" si="29"/>
        <v>1</v>
      </c>
      <c r="AI58">
        <f t="shared" si="30"/>
        <v>9</v>
      </c>
      <c r="AJ58">
        <f t="shared" si="31"/>
        <v>10</v>
      </c>
      <c r="AK58">
        <f t="shared" si="32"/>
        <v>15</v>
      </c>
      <c r="AL58">
        <f t="shared" si="33"/>
        <v>0</v>
      </c>
      <c r="AM58">
        <f t="shared" si="34"/>
        <v>0</v>
      </c>
      <c r="AN58">
        <f t="shared" si="35"/>
        <v>0</v>
      </c>
      <c r="AO58">
        <f t="shared" si="36"/>
        <v>0</v>
      </c>
      <c r="AP58">
        <f t="shared" si="37"/>
        <v>0</v>
      </c>
      <c r="AQ58">
        <f t="shared" si="38"/>
        <v>0</v>
      </c>
      <c r="AR58">
        <f t="shared" si="39"/>
        <v>0</v>
      </c>
      <c r="AS58">
        <f t="shared" si="40"/>
        <v>0</v>
      </c>
      <c r="AT58">
        <f t="shared" si="41"/>
        <v>0</v>
      </c>
      <c r="AU58">
        <f t="shared" si="42"/>
        <v>0</v>
      </c>
      <c r="AV58">
        <f t="shared" si="43"/>
        <v>0</v>
      </c>
      <c r="AW58">
        <f t="shared" si="44"/>
        <v>0</v>
      </c>
      <c r="AX58">
        <f t="shared" si="45"/>
        <v>0</v>
      </c>
      <c r="AY58">
        <f t="shared" si="46"/>
        <v>1</v>
      </c>
      <c r="AZ58">
        <f t="shared" si="47"/>
        <v>1</v>
      </c>
      <c r="BA58">
        <f t="shared" si="48"/>
        <v>0</v>
      </c>
      <c r="BB58">
        <f t="shared" si="49"/>
        <v>0</v>
      </c>
      <c r="BC58">
        <f t="shared" si="50"/>
        <v>0</v>
      </c>
      <c r="BD58">
        <f t="shared" si="51"/>
        <v>0</v>
      </c>
      <c r="BF58" t="str">
        <f t="shared" si="52"/>
        <v xml:space="preserve">"Infestar arbol" : { </v>
      </c>
      <c r="BG58" t="str">
        <f t="shared" si="53"/>
        <v xml:space="preserve">"alimDad" : 0, </v>
      </c>
      <c r="BH58" t="str">
        <f t="shared" si="54"/>
        <v xml:space="preserve">"alimDadB" : 0, </v>
      </c>
      <c r="BI58" t="str">
        <f t="shared" si="55"/>
        <v xml:space="preserve">"alimReq" : 0, </v>
      </c>
      <c r="BJ58" t="str">
        <f t="shared" si="56"/>
        <v xml:space="preserve">"cam" : 0, </v>
      </c>
      <c r="BK58" t="str">
        <f t="shared" si="57"/>
        <v xml:space="preserve">"caz" : 0, </v>
      </c>
      <c r="BL58" t="str">
        <f t="shared" si="58"/>
        <v xml:space="preserve">"comb" : 0, </v>
      </c>
      <c r="BM58" t="str">
        <f t="shared" si="59"/>
        <v xml:space="preserve">"cost" : 10, </v>
      </c>
      <c r="BN58" t="str">
        <f t="shared" si="60"/>
        <v xml:space="preserve">"costJ" : 0, </v>
      </c>
      <c r="BO58" t="str">
        <f t="shared" si="61"/>
        <v xml:space="preserve">"crecB" : 0, </v>
      </c>
      <c r="BP58" t="str">
        <f t="shared" si="62"/>
        <v xml:space="preserve">"def" : 0, </v>
      </c>
      <c r="BQ58" t="str">
        <f t="shared" si="63"/>
        <v xml:space="preserve">"eBos" : 1, </v>
      </c>
      <c r="BR58" t="str">
        <f t="shared" si="64"/>
        <v xml:space="preserve">"eDes" : 0, </v>
      </c>
      <c r="BS58" t="str">
        <f t="shared" si="65"/>
        <v xml:space="preserve">"eDul" : 0, </v>
      </c>
      <c r="BT58" t="str">
        <f t="shared" si="66"/>
        <v xml:space="preserve">"eJun" : 1, </v>
      </c>
      <c r="BU58" t="str">
        <f t="shared" si="67"/>
        <v xml:space="preserve">"eLla" : 0, </v>
      </c>
      <c r="BV58" t="str">
        <f t="shared" si="68"/>
        <v xml:space="preserve">"eMon" : 0, </v>
      </c>
      <c r="BW58" t="str">
        <f t="shared" si="69"/>
        <v xml:space="preserve">"eSal" : 0, </v>
      </c>
      <c r="BX58" t="str">
        <f t="shared" si="70"/>
        <v xml:space="preserve">"eTun" : 0, </v>
      </c>
      <c r="BY58" t="str">
        <f t="shared" si="71"/>
        <v xml:space="preserve">"flag" : 15, </v>
      </c>
      <c r="BZ58" t="str">
        <f t="shared" si="72"/>
        <v xml:space="preserve">"max" : 1, </v>
      </c>
      <c r="CA58" t="str">
        <f t="shared" si="73"/>
        <v xml:space="preserve">"req" : 9, </v>
      </c>
      <c r="CB58" t="str">
        <f t="shared" si="74"/>
        <v xml:space="preserve">"tam" : 0, </v>
      </c>
      <c r="CC58" t="str">
        <f t="shared" si="75"/>
        <v xml:space="preserve">"uid" : 57 } </v>
      </c>
    </row>
    <row r="59" spans="1:81" x14ac:dyDescent="0.25">
      <c r="A59" s="1" t="str">
        <f>"lista.add(new Mejora("&amp;D59&amp;C59&amp;E59&amp;C59&amp;"));"</f>
        <v>lista.add(new Mejora(58,1,0,4,0,0,0,0,0,0,0,0,2,0,0,0,0,0,0,0,0,0,0,0,"Sacia con facilidad"));</v>
      </c>
      <c r="B59" t="str">
        <f t="shared" si="26"/>
        <v xml:space="preserve">"Sacia con facilidad" : { "alimDad" : 2, "alimDadB" : 0, "alimReq" : 0, "cam" : 0, "caz" : 0, "comb" : 0, "cost" : 4, "crecB" : 0, "def" : 0, "eBos" : 0, "eDes" : 0, "eDul" : 0, "eJun" : 0, "eLla" : 0, "eMon" : 0, "eSal" : 0, "eTun" : 0, "flag" : 0, "max" : 1, "req" : 0, "tam" : 0, "uid" : 58 } </v>
      </c>
      <c r="C59" t="s">
        <v>32</v>
      </c>
      <c r="D59" t="str">
        <f t="shared" si="27"/>
        <v>58,1,0,4,0,0,0,0,0,0,0,0,2,0,0,0,0,0,0,0,0,0,0,0,</v>
      </c>
      <c r="E59" s="2" t="s">
        <v>95</v>
      </c>
      <c r="F59" s="2">
        <f t="shared" si="82"/>
        <v>58</v>
      </c>
      <c r="G59" s="2">
        <v>1</v>
      </c>
      <c r="I59" s="2">
        <f t="shared" si="83"/>
        <v>4</v>
      </c>
      <c r="S59">
        <v>2</v>
      </c>
      <c r="AE59" t="str">
        <f t="shared" si="84"/>
        <v>Sacia con facilidad</v>
      </c>
      <c r="AG59">
        <f t="shared" si="28"/>
        <v>58</v>
      </c>
      <c r="AH59">
        <f t="shared" si="29"/>
        <v>1</v>
      </c>
      <c r="AI59">
        <f t="shared" si="30"/>
        <v>0</v>
      </c>
      <c r="AJ59">
        <f t="shared" si="31"/>
        <v>4</v>
      </c>
      <c r="AK59">
        <f t="shared" si="32"/>
        <v>0</v>
      </c>
      <c r="AL59">
        <f t="shared" si="33"/>
        <v>0</v>
      </c>
      <c r="AM59">
        <f t="shared" si="34"/>
        <v>0</v>
      </c>
      <c r="AN59">
        <f t="shared" si="35"/>
        <v>0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</v>
      </c>
      <c r="AT59">
        <f t="shared" si="41"/>
        <v>0</v>
      </c>
      <c r="AU59">
        <f t="shared" si="42"/>
        <v>0</v>
      </c>
      <c r="AV59">
        <f t="shared" si="43"/>
        <v>0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F59" t="str">
        <f t="shared" si="52"/>
        <v xml:space="preserve">"Sacia con facilidad" : { </v>
      </c>
      <c r="BG59" t="str">
        <f t="shared" si="53"/>
        <v xml:space="preserve">"alimDad" : 2, </v>
      </c>
      <c r="BH59" t="str">
        <f t="shared" si="54"/>
        <v xml:space="preserve">"alimDadB" : 0, </v>
      </c>
      <c r="BI59" t="str">
        <f t="shared" si="55"/>
        <v xml:space="preserve">"alimReq" : 0, </v>
      </c>
      <c r="BJ59" t="str">
        <f t="shared" si="56"/>
        <v xml:space="preserve">"cam" : 0, </v>
      </c>
      <c r="BK59" t="str">
        <f t="shared" si="57"/>
        <v xml:space="preserve">"caz" : 0, </v>
      </c>
      <c r="BL59" t="str">
        <f t="shared" si="58"/>
        <v xml:space="preserve">"comb" : 0, </v>
      </c>
      <c r="BM59" t="str">
        <f t="shared" si="59"/>
        <v xml:space="preserve">"cost" : 4, </v>
      </c>
      <c r="BN59" t="str">
        <f t="shared" si="60"/>
        <v xml:space="preserve">"costJ" : 0, </v>
      </c>
      <c r="BO59" t="str">
        <f t="shared" si="61"/>
        <v xml:space="preserve">"crecB" : 0, </v>
      </c>
      <c r="BP59" t="str">
        <f t="shared" si="62"/>
        <v xml:space="preserve">"def" : 0, </v>
      </c>
      <c r="BQ59" t="str">
        <f t="shared" si="63"/>
        <v xml:space="preserve">"eBos" : 0, </v>
      </c>
      <c r="BR59" t="str">
        <f t="shared" si="64"/>
        <v xml:space="preserve">"eDes" : 0, </v>
      </c>
      <c r="BS59" t="str">
        <f t="shared" si="65"/>
        <v xml:space="preserve">"eDul" : 0, </v>
      </c>
      <c r="BT59" t="str">
        <f t="shared" si="66"/>
        <v xml:space="preserve">"eJun" : 0, </v>
      </c>
      <c r="BU59" t="str">
        <f t="shared" si="67"/>
        <v xml:space="preserve">"eLla" : 0, </v>
      </c>
      <c r="BV59" t="str">
        <f t="shared" si="68"/>
        <v xml:space="preserve">"eMon" : 0, </v>
      </c>
      <c r="BW59" t="str">
        <f t="shared" si="69"/>
        <v xml:space="preserve">"eSal" : 0, </v>
      </c>
      <c r="BX59" t="str">
        <f t="shared" si="70"/>
        <v xml:space="preserve">"eTun" : 0, </v>
      </c>
      <c r="BY59" t="str">
        <f t="shared" si="71"/>
        <v xml:space="preserve">"flag" : 0, </v>
      </c>
      <c r="BZ59" t="str">
        <f t="shared" si="72"/>
        <v xml:space="preserve">"max" : 1, </v>
      </c>
      <c r="CA59" t="str">
        <f t="shared" si="73"/>
        <v xml:space="preserve">"req" : 0, </v>
      </c>
      <c r="CB59" t="str">
        <f t="shared" si="74"/>
        <v xml:space="preserve">"tam" : 0, </v>
      </c>
      <c r="CC59" t="str">
        <f t="shared" si="75"/>
        <v xml:space="preserve">"uid" : 58 } </v>
      </c>
    </row>
    <row r="60" spans="1:81" x14ac:dyDescent="0.25">
      <c r="A60" s="1" t="str">
        <f>"lista.add(new Mejora("&amp;D60&amp;C60&amp;E60&amp;C60&amp;"));"</f>
        <v>lista.add(new Mejora(59,3,0,15,16,0,0,1,0,0,0,0,0,0,0,0,0,0,0,0,0,0,0,0,"Venenoso"));</v>
      </c>
      <c r="B60" t="str">
        <f t="shared" si="26"/>
        <v xml:space="preserve">"Venenoso" : { "alimDad" : 0, "alimDadB" : 0, "alimReq" : 0, "cam" : 0, "caz" : 0, "comb" : 1, "cost" : 15, "crecB" : 0, "def" : 0, "eBos" : 0, "eDes" : 0, "eDul" : 0, "eJun" : 0, "eLla" : 0, "eMon" : 0, "eSal" : 0, "eTun" : 0, "flag" : 16, "max" : 3, "req" : 0, "tam" : 0, "uid" : 59 } </v>
      </c>
      <c r="C60" t="s">
        <v>32</v>
      </c>
      <c r="D60" t="str">
        <f t="shared" si="27"/>
        <v>59,3,0,15,16,0,0,1,0,0,0,0,0,0,0,0,0,0,0,0,0,0,0,0,</v>
      </c>
      <c r="E60" s="2" t="s">
        <v>96</v>
      </c>
      <c r="F60" s="2">
        <f t="shared" si="82"/>
        <v>59</v>
      </c>
      <c r="G60" s="2">
        <v>3</v>
      </c>
      <c r="I60" s="2">
        <f t="shared" si="83"/>
        <v>15</v>
      </c>
      <c r="J60">
        <v>5</v>
      </c>
      <c r="K60">
        <v>16</v>
      </c>
      <c r="N60">
        <v>1</v>
      </c>
      <c r="AE60" t="str">
        <f t="shared" ref="AE60:AE61" si="86">E60</f>
        <v>Venenoso</v>
      </c>
      <c r="AG60">
        <f t="shared" si="28"/>
        <v>59</v>
      </c>
      <c r="AH60">
        <f t="shared" si="29"/>
        <v>3</v>
      </c>
      <c r="AI60">
        <f t="shared" si="30"/>
        <v>0</v>
      </c>
      <c r="AJ60">
        <f t="shared" si="31"/>
        <v>15</v>
      </c>
      <c r="AK60">
        <f t="shared" si="32"/>
        <v>16</v>
      </c>
      <c r="AL60">
        <f t="shared" si="33"/>
        <v>0</v>
      </c>
      <c r="AM60">
        <f t="shared" si="34"/>
        <v>0</v>
      </c>
      <c r="AN60">
        <f t="shared" si="35"/>
        <v>1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0</v>
      </c>
      <c r="AT60">
        <f t="shared" si="41"/>
        <v>0</v>
      </c>
      <c r="AU60">
        <f t="shared" si="42"/>
        <v>0</v>
      </c>
      <c r="AV60">
        <f t="shared" si="43"/>
        <v>0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F60" t="str">
        <f t="shared" si="52"/>
        <v xml:space="preserve">"Venenoso" : { </v>
      </c>
      <c r="BG60" t="str">
        <f t="shared" si="53"/>
        <v xml:space="preserve">"alimDad" : 0, </v>
      </c>
      <c r="BH60" t="str">
        <f t="shared" si="54"/>
        <v xml:space="preserve">"alimDadB" : 0, </v>
      </c>
      <c r="BI60" t="str">
        <f t="shared" si="55"/>
        <v xml:space="preserve">"alimReq" : 0, </v>
      </c>
      <c r="BJ60" t="str">
        <f t="shared" si="56"/>
        <v xml:space="preserve">"cam" : 0, </v>
      </c>
      <c r="BK60" t="str">
        <f t="shared" si="57"/>
        <v xml:space="preserve">"caz" : 0, </v>
      </c>
      <c r="BL60" t="str">
        <f t="shared" si="58"/>
        <v xml:space="preserve">"comb" : 1, </v>
      </c>
      <c r="BM60" t="str">
        <f t="shared" si="59"/>
        <v xml:space="preserve">"cost" : 15, </v>
      </c>
      <c r="BN60" t="str">
        <f t="shared" si="60"/>
        <v xml:space="preserve">"costJ" : 0, </v>
      </c>
      <c r="BO60" t="str">
        <f t="shared" si="61"/>
        <v xml:space="preserve">"crecB" : 0, </v>
      </c>
      <c r="BP60" t="str">
        <f t="shared" si="62"/>
        <v xml:space="preserve">"def" : 0, </v>
      </c>
      <c r="BQ60" t="str">
        <f t="shared" si="63"/>
        <v xml:space="preserve">"eBos" : 0, </v>
      </c>
      <c r="BR60" t="str">
        <f t="shared" si="64"/>
        <v xml:space="preserve">"eDes" : 0, </v>
      </c>
      <c r="BS60" t="str">
        <f t="shared" si="65"/>
        <v xml:space="preserve">"eDul" : 0, </v>
      </c>
      <c r="BT60" t="str">
        <f t="shared" si="66"/>
        <v xml:space="preserve">"eJun" : 0, </v>
      </c>
      <c r="BU60" t="str">
        <f t="shared" si="67"/>
        <v xml:space="preserve">"eLla" : 0, </v>
      </c>
      <c r="BV60" t="str">
        <f t="shared" si="68"/>
        <v xml:space="preserve">"eMon" : 0, </v>
      </c>
      <c r="BW60" t="str">
        <f t="shared" si="69"/>
        <v xml:space="preserve">"eSal" : 0, </v>
      </c>
      <c r="BX60" t="str">
        <f t="shared" si="70"/>
        <v xml:space="preserve">"eTun" : 0, </v>
      </c>
      <c r="BY60" t="str">
        <f t="shared" si="71"/>
        <v xml:space="preserve">"flag" : 16, </v>
      </c>
      <c r="BZ60" t="str">
        <f t="shared" si="72"/>
        <v xml:space="preserve">"max" : 3, </v>
      </c>
      <c r="CA60" t="str">
        <f t="shared" si="73"/>
        <v xml:space="preserve">"req" : 0, </v>
      </c>
      <c r="CB60" t="str">
        <f t="shared" si="74"/>
        <v xml:space="preserve">"tam" : 0, </v>
      </c>
      <c r="CC60" t="str">
        <f t="shared" si="75"/>
        <v xml:space="preserve">"uid" : 59 } </v>
      </c>
    </row>
    <row r="61" spans="1:81" x14ac:dyDescent="0.25">
      <c r="A61" s="1" t="str">
        <f>"lista.add(new Mejora("&amp;D61&amp;C61&amp;E61&amp;C61&amp;"));"</f>
        <v>lista.add(new Mejora(60,1,0,5,17,0,0,0,0,0,0,0,0,0,0,0,0,0,0,0,0,0,0,0,"Resistente al veneno"));</v>
      </c>
      <c r="B61" t="str">
        <f t="shared" si="26"/>
        <v xml:space="preserve">"Resistente al veneno" : { "alimDad" : 0, "alimDadB" : 0, "alimReq" : 0, "cam" : 0, "caz" : 0, "comb" : 0, "cost" : 5, "crecB" : 0, "def" : 0, "eBos" : 0, "eDes" : 0, "eDul" : 0, "eJun" : 0, "eLla" : 0, "eMon" : 0, "eSal" : 0, "eTun" : 0, "flag" : 17, "max" : 1, "req" : 0, "tam" : 0, "uid" : 60 } </v>
      </c>
      <c r="C61" t="s">
        <v>32</v>
      </c>
      <c r="D61" t="str">
        <f t="shared" si="27"/>
        <v>60,1,0,5,17,0,0,0,0,0,0,0,0,0,0,0,0,0,0,0,0,0,0,0,</v>
      </c>
      <c r="E61" s="2" t="s">
        <v>97</v>
      </c>
      <c r="F61" s="2">
        <f t="shared" si="82"/>
        <v>60</v>
      </c>
      <c r="G61" s="2">
        <v>1</v>
      </c>
      <c r="I61" s="2">
        <f t="shared" si="83"/>
        <v>5</v>
      </c>
      <c r="J61">
        <v>5</v>
      </c>
      <c r="K61">
        <v>17</v>
      </c>
      <c r="AE61" t="str">
        <f t="shared" si="86"/>
        <v>Resistente al veneno</v>
      </c>
      <c r="AG61">
        <f t="shared" si="28"/>
        <v>60</v>
      </c>
      <c r="AH61">
        <f t="shared" si="29"/>
        <v>1</v>
      </c>
      <c r="AI61">
        <f t="shared" si="30"/>
        <v>0</v>
      </c>
      <c r="AJ61">
        <f t="shared" si="31"/>
        <v>5</v>
      </c>
      <c r="AK61">
        <f t="shared" si="32"/>
        <v>17</v>
      </c>
      <c r="AL61">
        <f t="shared" si="33"/>
        <v>0</v>
      </c>
      <c r="AM61">
        <f t="shared" si="34"/>
        <v>0</v>
      </c>
      <c r="AN61">
        <f t="shared" si="35"/>
        <v>0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0</v>
      </c>
      <c r="AT61">
        <f t="shared" si="41"/>
        <v>0</v>
      </c>
      <c r="AU61">
        <f t="shared" si="42"/>
        <v>0</v>
      </c>
      <c r="AV61">
        <f t="shared" si="43"/>
        <v>0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F61" t="str">
        <f t="shared" si="52"/>
        <v xml:space="preserve">"Resistente al veneno" : { </v>
      </c>
      <c r="BG61" t="str">
        <f t="shared" si="53"/>
        <v xml:space="preserve">"alimDad" : 0, </v>
      </c>
      <c r="BH61" t="str">
        <f t="shared" si="54"/>
        <v xml:space="preserve">"alimDadB" : 0, </v>
      </c>
      <c r="BI61" t="str">
        <f t="shared" si="55"/>
        <v xml:space="preserve">"alimReq" : 0, </v>
      </c>
      <c r="BJ61" t="str">
        <f t="shared" si="56"/>
        <v xml:space="preserve">"cam" : 0, </v>
      </c>
      <c r="BK61" t="str">
        <f t="shared" si="57"/>
        <v xml:space="preserve">"caz" : 0, </v>
      </c>
      <c r="BL61" t="str">
        <f t="shared" si="58"/>
        <v xml:space="preserve">"comb" : 0, </v>
      </c>
      <c r="BM61" t="str">
        <f t="shared" si="59"/>
        <v xml:space="preserve">"cost" : 5, </v>
      </c>
      <c r="BN61" t="str">
        <f t="shared" si="60"/>
        <v xml:space="preserve">"costJ" : 0, </v>
      </c>
      <c r="BO61" t="str">
        <f t="shared" si="61"/>
        <v xml:space="preserve">"crecB" : 0, </v>
      </c>
      <c r="BP61" t="str">
        <f t="shared" si="62"/>
        <v xml:space="preserve">"def" : 0, </v>
      </c>
      <c r="BQ61" t="str">
        <f t="shared" si="63"/>
        <v xml:space="preserve">"eBos" : 0, </v>
      </c>
      <c r="BR61" t="str">
        <f t="shared" si="64"/>
        <v xml:space="preserve">"eDes" : 0, </v>
      </c>
      <c r="BS61" t="str">
        <f t="shared" si="65"/>
        <v xml:space="preserve">"eDul" : 0, </v>
      </c>
      <c r="BT61" t="str">
        <f t="shared" si="66"/>
        <v xml:space="preserve">"eJun" : 0, </v>
      </c>
      <c r="BU61" t="str">
        <f t="shared" si="67"/>
        <v xml:space="preserve">"eLla" : 0, </v>
      </c>
      <c r="BV61" t="str">
        <f t="shared" si="68"/>
        <v xml:space="preserve">"eMon" : 0, </v>
      </c>
      <c r="BW61" t="str">
        <f t="shared" si="69"/>
        <v xml:space="preserve">"eSal" : 0, </v>
      </c>
      <c r="BX61" t="str">
        <f t="shared" si="70"/>
        <v xml:space="preserve">"eTun" : 0, </v>
      </c>
      <c r="BY61" t="str">
        <f t="shared" si="71"/>
        <v xml:space="preserve">"flag" : 17, </v>
      </c>
      <c r="BZ61" t="str">
        <f t="shared" si="72"/>
        <v xml:space="preserve">"max" : 1, </v>
      </c>
      <c r="CA61" t="str">
        <f t="shared" si="73"/>
        <v xml:space="preserve">"req" : 0, </v>
      </c>
      <c r="CB61" t="str">
        <f t="shared" si="74"/>
        <v xml:space="preserve">"tam" : 0, </v>
      </c>
      <c r="CC61" t="str">
        <f t="shared" si="75"/>
        <v xml:space="preserve">"uid" : 60 } </v>
      </c>
    </row>
    <row r="62" spans="1:81" x14ac:dyDescent="0.25">
      <c r="A62" s="1" t="str">
        <f>"lista.add(new Mejora("&amp;D62&amp;C62&amp;E62&amp;C62&amp;"));"</f>
        <v>lista.add(new Mejora(61,3,0,0,0,5,0,0,0,-1,0,0,0,0,0,0,0,0,0,0,0,0,0,0,"Colores Llamativos"));</v>
      </c>
      <c r="B62" t="str">
        <f t="shared" si="26"/>
        <v xml:space="preserve">"Colores Llamativos" : { "alimDad" : 0, "alimDadB" : 0, "alimReq" : 0, "cam" : 0, "caz" : 0, "comb" : 0, "cost" : 0, "crecB" : 0, "def" : -1, "eBos" : 0, "eDes" : 0, "eDul" : 0, "eJun" : 0, "eLla" : 0, "eMon" : 0, "eSal" : 0, "eTun" : 0, "flag" : 0, "max" : 3, "req" : 0, "tam" : 0, "uid" : 61 } </v>
      </c>
      <c r="C62" t="s">
        <v>32</v>
      </c>
      <c r="D62" t="str">
        <f t="shared" si="27"/>
        <v>61,3,0,0,0,5,0,0,0,-1,0,0,0,0,0,0,0,0,0,0,0,0,0,0,</v>
      </c>
      <c r="E62" s="2" t="s">
        <v>98</v>
      </c>
      <c r="F62" s="2">
        <f t="shared" si="82"/>
        <v>61</v>
      </c>
      <c r="G62" s="2">
        <v>3</v>
      </c>
      <c r="I62" s="2">
        <f t="shared" ref="I62:I73" si="87">ROUNDDOWN(L62+M62*5+N62*10+O62*5+P62*5-R62*2+S62*2+SUM(V62:AC62)*3+IFERROR(ROUNDUP(U62/T62*10,0),0),0)+J62</f>
        <v>0</v>
      </c>
      <c r="L62">
        <v>5</v>
      </c>
      <c r="P62">
        <v>-1</v>
      </c>
      <c r="AE62" t="str">
        <f t="shared" ref="AE62" si="88">E62</f>
        <v>Colores Llamativos</v>
      </c>
      <c r="AG62">
        <f t="shared" si="28"/>
        <v>61</v>
      </c>
      <c r="AH62">
        <f t="shared" si="29"/>
        <v>3</v>
      </c>
      <c r="AI62">
        <f t="shared" si="30"/>
        <v>0</v>
      </c>
      <c r="AJ62">
        <f t="shared" si="31"/>
        <v>0</v>
      </c>
      <c r="AK62">
        <f t="shared" si="32"/>
        <v>0</v>
      </c>
      <c r="AL62">
        <f t="shared" si="33"/>
        <v>5</v>
      </c>
      <c r="AM62">
        <f t="shared" si="34"/>
        <v>0</v>
      </c>
      <c r="AN62">
        <f t="shared" si="35"/>
        <v>0</v>
      </c>
      <c r="AO62">
        <f t="shared" si="36"/>
        <v>0</v>
      </c>
      <c r="AP62">
        <f t="shared" si="37"/>
        <v>-1</v>
      </c>
      <c r="AQ62">
        <f t="shared" si="38"/>
        <v>0</v>
      </c>
      <c r="AR62">
        <f t="shared" si="39"/>
        <v>0</v>
      </c>
      <c r="AS62">
        <f t="shared" si="40"/>
        <v>0</v>
      </c>
      <c r="AT62">
        <f t="shared" si="41"/>
        <v>0</v>
      </c>
      <c r="AU62">
        <f t="shared" si="42"/>
        <v>0</v>
      </c>
      <c r="AV62">
        <f t="shared" si="43"/>
        <v>0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F62" t="str">
        <f t="shared" si="52"/>
        <v xml:space="preserve">"Colores Llamativos" : { </v>
      </c>
      <c r="BG62" t="str">
        <f t="shared" si="53"/>
        <v xml:space="preserve">"alimDad" : 0, </v>
      </c>
      <c r="BH62" t="str">
        <f t="shared" si="54"/>
        <v xml:space="preserve">"alimDadB" : 0, </v>
      </c>
      <c r="BI62" t="str">
        <f t="shared" si="55"/>
        <v xml:space="preserve">"alimReq" : 0, </v>
      </c>
      <c r="BJ62" t="str">
        <f t="shared" si="56"/>
        <v xml:space="preserve">"cam" : 0, </v>
      </c>
      <c r="BK62" t="str">
        <f t="shared" si="57"/>
        <v xml:space="preserve">"caz" : 0, </v>
      </c>
      <c r="BL62" t="str">
        <f t="shared" si="58"/>
        <v xml:space="preserve">"comb" : 0, </v>
      </c>
      <c r="BM62" t="str">
        <f t="shared" si="59"/>
        <v xml:space="preserve">"cost" : 0, </v>
      </c>
      <c r="BN62" t="str">
        <f t="shared" si="60"/>
        <v xml:space="preserve">"costJ" : 0, </v>
      </c>
      <c r="BO62" t="str">
        <f t="shared" si="61"/>
        <v xml:space="preserve">"crecB" : 0, </v>
      </c>
      <c r="BP62" t="str">
        <f t="shared" si="62"/>
        <v xml:space="preserve">"def" : -1, </v>
      </c>
      <c r="BQ62" t="str">
        <f t="shared" si="63"/>
        <v xml:space="preserve">"eBos" : 0, </v>
      </c>
      <c r="BR62" t="str">
        <f t="shared" si="64"/>
        <v xml:space="preserve">"eDes" : 0, </v>
      </c>
      <c r="BS62" t="str">
        <f t="shared" si="65"/>
        <v xml:space="preserve">"eDul" : 0, </v>
      </c>
      <c r="BT62" t="str">
        <f t="shared" si="66"/>
        <v xml:space="preserve">"eJun" : 0, </v>
      </c>
      <c r="BU62" t="str">
        <f t="shared" si="67"/>
        <v xml:space="preserve">"eLla" : 0, </v>
      </c>
      <c r="BV62" t="str">
        <f t="shared" si="68"/>
        <v xml:space="preserve">"eMon" : 0, </v>
      </c>
      <c r="BW62" t="str">
        <f t="shared" si="69"/>
        <v xml:space="preserve">"eSal" : 0, </v>
      </c>
      <c r="BX62" t="str">
        <f t="shared" si="70"/>
        <v xml:space="preserve">"eTun" : 0, </v>
      </c>
      <c r="BY62" t="str">
        <f t="shared" si="71"/>
        <v xml:space="preserve">"flag" : 0, </v>
      </c>
      <c r="BZ62" t="str">
        <f t="shared" si="72"/>
        <v xml:space="preserve">"max" : 3, </v>
      </c>
      <c r="CA62" t="str">
        <f t="shared" si="73"/>
        <v xml:space="preserve">"req" : 0, </v>
      </c>
      <c r="CB62" t="str">
        <f t="shared" si="74"/>
        <v xml:space="preserve">"tam" : 0, </v>
      </c>
      <c r="CC62" t="str">
        <f t="shared" si="75"/>
        <v xml:space="preserve">"uid" : 61 } </v>
      </c>
    </row>
    <row r="63" spans="1:81" x14ac:dyDescent="0.25">
      <c r="A63" s="1" t="str">
        <f>"lista.add(new Mejora("&amp;D63&amp;C63&amp;E63&amp;C63&amp;"));"</f>
        <v>lista.add(new Mejora(62,1,2,11,0,0,0,0,1,0,0,0,0,0,0,1,1,0,0,0,0,0,0,0,"Pico Pescador"));</v>
      </c>
      <c r="B63" t="str">
        <f t="shared" si="26"/>
        <v xml:space="preserve">"Pico Pescador" : { "alimDad" : 0, "alimDadB" : 0, "alimReq" : 0, "cam" : 0, "caz" : 1, "comb" : 0, "cost" : 11, "crecB" : 0, "def" : 0, "eBos" : 0, "eDes" : 0, "eDul" : 1, "eJun" : 0, "eLla" : 0, "eMon" : 0, "eSal" : 1, "eTun" : 0, "flag" : 0, "max" : 1, "req" : 2, "tam" : 0, "uid" : 62 } </v>
      </c>
      <c r="C63" t="s">
        <v>32</v>
      </c>
      <c r="D63" t="str">
        <f t="shared" si="27"/>
        <v>62,1,2,11,0,0,0,0,1,0,0,0,0,0,0,1,1,0,0,0,0,0,0,0,</v>
      </c>
      <c r="E63" s="2" t="s">
        <v>99</v>
      </c>
      <c r="F63" s="2">
        <f t="shared" si="82"/>
        <v>62</v>
      </c>
      <c r="G63" s="2">
        <v>1</v>
      </c>
      <c r="H63">
        <v>2</v>
      </c>
      <c r="I63" s="2">
        <f t="shared" si="87"/>
        <v>11</v>
      </c>
      <c r="O63">
        <v>1</v>
      </c>
      <c r="V63">
        <v>1</v>
      </c>
      <c r="W63">
        <v>1</v>
      </c>
      <c r="AE63" t="str">
        <f t="shared" ref="AE63:AE72" si="89">E63</f>
        <v>Pico Pescador</v>
      </c>
      <c r="AG63">
        <f t="shared" si="28"/>
        <v>62</v>
      </c>
      <c r="AH63">
        <f t="shared" si="29"/>
        <v>1</v>
      </c>
      <c r="AI63">
        <f t="shared" si="30"/>
        <v>2</v>
      </c>
      <c r="AJ63">
        <f t="shared" si="31"/>
        <v>11</v>
      </c>
      <c r="AK63">
        <f t="shared" si="32"/>
        <v>0</v>
      </c>
      <c r="AL63">
        <f t="shared" si="33"/>
        <v>0</v>
      </c>
      <c r="AM63">
        <f t="shared" si="34"/>
        <v>0</v>
      </c>
      <c r="AN63">
        <f t="shared" si="35"/>
        <v>0</v>
      </c>
      <c r="AO63">
        <f t="shared" si="36"/>
        <v>1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0</v>
      </c>
      <c r="AT63">
        <f t="shared" si="41"/>
        <v>0</v>
      </c>
      <c r="AU63">
        <f t="shared" si="42"/>
        <v>0</v>
      </c>
      <c r="AV63">
        <f t="shared" si="43"/>
        <v>1</v>
      </c>
      <c r="AW63">
        <f t="shared" si="44"/>
        <v>1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F63" t="str">
        <f t="shared" si="52"/>
        <v xml:space="preserve">"Pico Pescador" : { </v>
      </c>
      <c r="BG63" t="str">
        <f t="shared" si="53"/>
        <v xml:space="preserve">"alimDad" : 0, </v>
      </c>
      <c r="BH63" t="str">
        <f t="shared" si="54"/>
        <v xml:space="preserve">"alimDadB" : 0, </v>
      </c>
      <c r="BI63" t="str">
        <f t="shared" si="55"/>
        <v xml:space="preserve">"alimReq" : 0, </v>
      </c>
      <c r="BJ63" t="str">
        <f t="shared" si="56"/>
        <v xml:space="preserve">"cam" : 0, </v>
      </c>
      <c r="BK63" t="str">
        <f t="shared" si="57"/>
        <v xml:space="preserve">"caz" : 1, </v>
      </c>
      <c r="BL63" t="str">
        <f t="shared" si="58"/>
        <v xml:space="preserve">"comb" : 0, </v>
      </c>
      <c r="BM63" t="str">
        <f t="shared" si="59"/>
        <v xml:space="preserve">"cost" : 11, </v>
      </c>
      <c r="BN63" t="str">
        <f t="shared" si="60"/>
        <v xml:space="preserve">"costJ" : 0, </v>
      </c>
      <c r="BO63" t="str">
        <f t="shared" si="61"/>
        <v xml:space="preserve">"crecB" : 0, </v>
      </c>
      <c r="BP63" t="str">
        <f t="shared" si="62"/>
        <v xml:space="preserve">"def" : 0, </v>
      </c>
      <c r="BQ63" t="str">
        <f t="shared" si="63"/>
        <v xml:space="preserve">"eBos" : 0, </v>
      </c>
      <c r="BR63" t="str">
        <f t="shared" si="64"/>
        <v xml:space="preserve">"eDes" : 0, </v>
      </c>
      <c r="BS63" t="str">
        <f t="shared" si="65"/>
        <v xml:space="preserve">"eDul" : 1, </v>
      </c>
      <c r="BT63" t="str">
        <f t="shared" si="66"/>
        <v xml:space="preserve">"eJun" : 0, </v>
      </c>
      <c r="BU63" t="str">
        <f t="shared" si="67"/>
        <v xml:space="preserve">"eLla" : 0, </v>
      </c>
      <c r="BV63" t="str">
        <f t="shared" si="68"/>
        <v xml:space="preserve">"eMon" : 0, </v>
      </c>
      <c r="BW63" t="str">
        <f t="shared" si="69"/>
        <v xml:space="preserve">"eSal" : 1, </v>
      </c>
      <c r="BX63" t="str">
        <f t="shared" si="70"/>
        <v xml:space="preserve">"eTun" : 0, </v>
      </c>
      <c r="BY63" t="str">
        <f t="shared" si="71"/>
        <v xml:space="preserve">"flag" : 0, </v>
      </c>
      <c r="BZ63" t="str">
        <f t="shared" si="72"/>
        <v xml:space="preserve">"max" : 1, </v>
      </c>
      <c r="CA63" t="str">
        <f t="shared" si="73"/>
        <v xml:space="preserve">"req" : 2, </v>
      </c>
      <c r="CB63" t="str">
        <f t="shared" si="74"/>
        <v xml:space="preserve">"tam" : 0, </v>
      </c>
      <c r="CC63" t="str">
        <f t="shared" si="75"/>
        <v xml:space="preserve">"uid" : 62 } </v>
      </c>
    </row>
    <row r="64" spans="1:81" x14ac:dyDescent="0.25">
      <c r="A64" s="1" t="str">
        <f>"lista.add(new Mejora("&amp;D64&amp;C64&amp;E64&amp;C64&amp;"));"</f>
        <v>lista.add(new Mejora(63,1,2,9,0,0,0,0,0,0,0,0,0,0,0,1,2,0,0,0,0,0,0,0,"Patas palmeadas"));</v>
      </c>
      <c r="B64" t="str">
        <f t="shared" si="26"/>
        <v xml:space="preserve">"Patas palmeadas" : { "alimDad" : 0, "alimDadB" : 0, "alimReq" : 0, "cam" : 0, "caz" : 0, "comb" : 0, "cost" : 9, "crecB" : 0, "def" : 0, "eBos" : 0, "eDes" : 0, "eDul" : 2, "eJun" : 0, "eLla" : 0, "eMon" : 0, "eSal" : 1, "eTun" : 0, "flag" : 0, "max" : 1, "req" : 2, "tam" : 0, "uid" : 63 } </v>
      </c>
      <c r="C64" t="s">
        <v>32</v>
      </c>
      <c r="D64" t="str">
        <f t="shared" si="27"/>
        <v>63,1,2,9,0,0,0,0,0,0,0,0,0,0,0,1,2,0,0,0,0,0,0,0,</v>
      </c>
      <c r="E64" s="2" t="s">
        <v>100</v>
      </c>
      <c r="F64" s="2">
        <f t="shared" si="82"/>
        <v>63</v>
      </c>
      <c r="G64" s="2">
        <v>1</v>
      </c>
      <c r="H64">
        <v>2</v>
      </c>
      <c r="I64" s="2">
        <f t="shared" si="87"/>
        <v>9</v>
      </c>
      <c r="V64">
        <v>1</v>
      </c>
      <c r="W64">
        <v>2</v>
      </c>
      <c r="AE64" t="str">
        <f t="shared" si="89"/>
        <v>Patas palmeadas</v>
      </c>
      <c r="AG64">
        <f t="shared" si="28"/>
        <v>63</v>
      </c>
      <c r="AH64">
        <f t="shared" si="29"/>
        <v>1</v>
      </c>
      <c r="AI64">
        <f t="shared" si="30"/>
        <v>2</v>
      </c>
      <c r="AJ64">
        <f t="shared" si="31"/>
        <v>9</v>
      </c>
      <c r="AK64">
        <f t="shared" si="32"/>
        <v>0</v>
      </c>
      <c r="AL64">
        <f t="shared" si="33"/>
        <v>0</v>
      </c>
      <c r="AM64">
        <f t="shared" si="34"/>
        <v>0</v>
      </c>
      <c r="AN64">
        <f t="shared" si="35"/>
        <v>0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0</v>
      </c>
      <c r="AT64">
        <f t="shared" si="41"/>
        <v>0</v>
      </c>
      <c r="AU64">
        <f t="shared" si="42"/>
        <v>0</v>
      </c>
      <c r="AV64">
        <f t="shared" si="43"/>
        <v>1</v>
      </c>
      <c r="AW64">
        <f t="shared" si="44"/>
        <v>2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F64" t="str">
        <f t="shared" si="52"/>
        <v xml:space="preserve">"Patas palmeadas" : { </v>
      </c>
      <c r="BG64" t="str">
        <f t="shared" si="53"/>
        <v xml:space="preserve">"alimDad" : 0, </v>
      </c>
      <c r="BH64" t="str">
        <f t="shared" si="54"/>
        <v xml:space="preserve">"alimDadB" : 0, </v>
      </c>
      <c r="BI64" t="str">
        <f t="shared" si="55"/>
        <v xml:space="preserve">"alimReq" : 0, </v>
      </c>
      <c r="BJ64" t="str">
        <f t="shared" si="56"/>
        <v xml:space="preserve">"cam" : 0, </v>
      </c>
      <c r="BK64" t="str">
        <f t="shared" si="57"/>
        <v xml:space="preserve">"caz" : 0, </v>
      </c>
      <c r="BL64" t="str">
        <f t="shared" si="58"/>
        <v xml:space="preserve">"comb" : 0, </v>
      </c>
      <c r="BM64" t="str">
        <f t="shared" si="59"/>
        <v xml:space="preserve">"cost" : 9, </v>
      </c>
      <c r="BN64" t="str">
        <f t="shared" si="60"/>
        <v xml:space="preserve">"costJ" : 0, </v>
      </c>
      <c r="BO64" t="str">
        <f t="shared" si="61"/>
        <v xml:space="preserve">"crecB" : 0, </v>
      </c>
      <c r="BP64" t="str">
        <f t="shared" si="62"/>
        <v xml:space="preserve">"def" : 0, </v>
      </c>
      <c r="BQ64" t="str">
        <f t="shared" si="63"/>
        <v xml:space="preserve">"eBos" : 0, </v>
      </c>
      <c r="BR64" t="str">
        <f t="shared" si="64"/>
        <v xml:space="preserve">"eDes" : 0, </v>
      </c>
      <c r="BS64" t="str">
        <f t="shared" si="65"/>
        <v xml:space="preserve">"eDul" : 2, </v>
      </c>
      <c r="BT64" t="str">
        <f t="shared" si="66"/>
        <v xml:space="preserve">"eJun" : 0, </v>
      </c>
      <c r="BU64" t="str">
        <f t="shared" si="67"/>
        <v xml:space="preserve">"eLla" : 0, </v>
      </c>
      <c r="BV64" t="str">
        <f t="shared" si="68"/>
        <v xml:space="preserve">"eMon" : 0, </v>
      </c>
      <c r="BW64" t="str">
        <f t="shared" si="69"/>
        <v xml:space="preserve">"eSal" : 1, </v>
      </c>
      <c r="BX64" t="str">
        <f t="shared" si="70"/>
        <v xml:space="preserve">"eTun" : 0, </v>
      </c>
      <c r="BY64" t="str">
        <f t="shared" si="71"/>
        <v xml:space="preserve">"flag" : 0, </v>
      </c>
      <c r="BZ64" t="str">
        <f t="shared" si="72"/>
        <v xml:space="preserve">"max" : 1, </v>
      </c>
      <c r="CA64" t="str">
        <f t="shared" si="73"/>
        <v xml:space="preserve">"req" : 2, </v>
      </c>
      <c r="CB64" t="str">
        <f t="shared" si="74"/>
        <v xml:space="preserve">"tam" : 0, </v>
      </c>
      <c r="CC64" t="str">
        <f t="shared" si="75"/>
        <v xml:space="preserve">"uid" : 63 } </v>
      </c>
    </row>
    <row r="65" spans="1:81" x14ac:dyDescent="0.25">
      <c r="A65" s="1" t="str">
        <f>"lista.add(new Mejora("&amp;D65&amp;C65&amp;E65&amp;C65&amp;"));"</f>
        <v>lista.add(new Mejora(64,3,2,9,0,0,0,0,0,0,0,0,0,0,0,0,1,0,0,0,0,1,1,0,"Pelaje grueso"));</v>
      </c>
      <c r="B65" t="str">
        <f t="shared" si="26"/>
        <v xml:space="preserve">"Pelaje grueso" : { "alimDad" : 0, "alimDadB" : 0, "alimReq" : 0, "cam" : 0, "caz" : 0, "comb" : 0, "cost" : 9, "crecB" : 0, "def" : 0, "eBos" : 0, "eDes" : 0, "eDul" : 1, "eJun" : 0, "eLla" : 0, "eMon" : 1, "eSal" : 0, "eTun" : 1, "flag" : 0, "max" : 3, "req" : 2, "tam" : 0, "uid" : 64 } </v>
      </c>
      <c r="C65" t="s">
        <v>32</v>
      </c>
      <c r="D65" t="str">
        <f t="shared" si="27"/>
        <v>64,3,2,9,0,0,0,0,0,0,0,0,0,0,0,0,1,0,0,0,0,1,1,0,</v>
      </c>
      <c r="E65" s="2" t="s">
        <v>101</v>
      </c>
      <c r="F65" s="2">
        <f t="shared" si="82"/>
        <v>64</v>
      </c>
      <c r="G65" s="2">
        <v>3</v>
      </c>
      <c r="H65">
        <v>2</v>
      </c>
      <c r="I65" s="2">
        <f t="shared" si="87"/>
        <v>9</v>
      </c>
      <c r="W65">
        <v>1</v>
      </c>
      <c r="AB65">
        <v>1</v>
      </c>
      <c r="AC65">
        <v>1</v>
      </c>
      <c r="AE65" t="str">
        <f t="shared" si="89"/>
        <v>Pelaje grueso</v>
      </c>
      <c r="AG65">
        <f t="shared" si="28"/>
        <v>64</v>
      </c>
      <c r="AH65">
        <f t="shared" si="29"/>
        <v>3</v>
      </c>
      <c r="AI65">
        <f t="shared" si="30"/>
        <v>2</v>
      </c>
      <c r="AJ65">
        <f t="shared" si="31"/>
        <v>9</v>
      </c>
      <c r="AK65">
        <f t="shared" si="32"/>
        <v>0</v>
      </c>
      <c r="AL65">
        <f t="shared" si="33"/>
        <v>0</v>
      </c>
      <c r="AM65">
        <f t="shared" si="34"/>
        <v>0</v>
      </c>
      <c r="AN65">
        <f t="shared" si="35"/>
        <v>0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0</v>
      </c>
      <c r="AT65">
        <f t="shared" si="41"/>
        <v>0</v>
      </c>
      <c r="AU65">
        <f t="shared" si="42"/>
        <v>0</v>
      </c>
      <c r="AV65">
        <f t="shared" si="43"/>
        <v>0</v>
      </c>
      <c r="AW65">
        <f t="shared" si="44"/>
        <v>1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1</v>
      </c>
      <c r="BC65">
        <f t="shared" si="50"/>
        <v>1</v>
      </c>
      <c r="BD65">
        <f t="shared" si="51"/>
        <v>0</v>
      </c>
      <c r="BF65" t="str">
        <f t="shared" si="52"/>
        <v xml:space="preserve">"Pelaje grueso" : { </v>
      </c>
      <c r="BG65" t="str">
        <f t="shared" si="53"/>
        <v xml:space="preserve">"alimDad" : 0, </v>
      </c>
      <c r="BH65" t="str">
        <f t="shared" si="54"/>
        <v xml:space="preserve">"alimDadB" : 0, </v>
      </c>
      <c r="BI65" t="str">
        <f t="shared" si="55"/>
        <v xml:space="preserve">"alimReq" : 0, </v>
      </c>
      <c r="BJ65" t="str">
        <f t="shared" si="56"/>
        <v xml:space="preserve">"cam" : 0, </v>
      </c>
      <c r="BK65" t="str">
        <f t="shared" si="57"/>
        <v xml:space="preserve">"caz" : 0, </v>
      </c>
      <c r="BL65" t="str">
        <f t="shared" si="58"/>
        <v xml:space="preserve">"comb" : 0, </v>
      </c>
      <c r="BM65" t="str">
        <f t="shared" si="59"/>
        <v xml:space="preserve">"cost" : 9, </v>
      </c>
      <c r="BN65" t="str">
        <f t="shared" si="60"/>
        <v xml:space="preserve">"costJ" : 0, </v>
      </c>
      <c r="BO65" t="str">
        <f t="shared" si="61"/>
        <v xml:space="preserve">"crecB" : 0, </v>
      </c>
      <c r="BP65" t="str">
        <f t="shared" si="62"/>
        <v xml:space="preserve">"def" : 0, </v>
      </c>
      <c r="BQ65" t="str">
        <f t="shared" si="63"/>
        <v xml:space="preserve">"eBos" : 0, </v>
      </c>
      <c r="BR65" t="str">
        <f t="shared" si="64"/>
        <v xml:space="preserve">"eDes" : 0, </v>
      </c>
      <c r="BS65" t="str">
        <f t="shared" si="65"/>
        <v xml:space="preserve">"eDul" : 1, </v>
      </c>
      <c r="BT65" t="str">
        <f t="shared" si="66"/>
        <v xml:space="preserve">"eJun" : 0, </v>
      </c>
      <c r="BU65" t="str">
        <f t="shared" si="67"/>
        <v xml:space="preserve">"eLla" : 0, </v>
      </c>
      <c r="BV65" t="str">
        <f t="shared" si="68"/>
        <v xml:space="preserve">"eMon" : 1, </v>
      </c>
      <c r="BW65" t="str">
        <f t="shared" si="69"/>
        <v xml:space="preserve">"eSal" : 0, </v>
      </c>
      <c r="BX65" t="str">
        <f t="shared" si="70"/>
        <v xml:space="preserve">"eTun" : 1, </v>
      </c>
      <c r="BY65" t="str">
        <f t="shared" si="71"/>
        <v xml:space="preserve">"flag" : 0, </v>
      </c>
      <c r="BZ65" t="str">
        <f t="shared" si="72"/>
        <v xml:space="preserve">"max" : 3, </v>
      </c>
      <c r="CA65" t="str">
        <f t="shared" si="73"/>
        <v xml:space="preserve">"req" : 2, </v>
      </c>
      <c r="CB65" t="str">
        <f t="shared" si="74"/>
        <v xml:space="preserve">"tam" : 0, </v>
      </c>
      <c r="CC65" t="str">
        <f t="shared" si="75"/>
        <v xml:space="preserve">"uid" : 64 } </v>
      </c>
    </row>
    <row r="66" spans="1:81" x14ac:dyDescent="0.25">
      <c r="A66" s="1" t="str">
        <f>"lista.add(new Mejora("&amp;D66&amp;C66&amp;E66&amp;C66&amp;"));"</f>
        <v>lista.add(new Mejora(65,1,2,3,0,0,0,0,0,0,0,0,0,0,0,3,4,0,-1,-1,-2,0,-2,0,"Nadador"));</v>
      </c>
      <c r="B66" t="str">
        <f t="shared" ref="B66:B73" si="90">BF66&amp;BG66&amp;BH66&amp;BI66&amp;BJ66&amp;BK66&amp;BL66&amp;BM66&amp;BO66&amp;BP66&amp;BQ66&amp;BR66&amp;BS66&amp;BT66&amp;BU66&amp;BV66&amp;BW66&amp;BX66&amp;BY66&amp;BZ66&amp;CA66&amp;CB66&amp;CC66</f>
        <v xml:space="preserve">"Nadador" : { "alimDad" : 0, "alimDadB" : 0, "alimReq" : 0, "cam" : 0, "caz" : 0, "comb" : 0, "cost" : 3, "crecB" : 0, "def" : 0, "eBos" : -1, "eDes" : -2, "eDul" : 4, "eJun" : -1, "eLla" : 0, "eMon" : -2, "eSal" : 3, "eTun" : 0, "flag" : 0, "max" : 1, "req" : 2, "tam" : 0, "uid" : 65 } </v>
      </c>
      <c r="C66" t="s">
        <v>32</v>
      </c>
      <c r="D66" t="str">
        <f t="shared" si="27"/>
        <v>65,1,2,3,0,0,0,0,0,0,0,0,0,0,0,3,4,0,-1,-1,-2,0,-2,0,</v>
      </c>
      <c r="E66" s="2" t="s">
        <v>102</v>
      </c>
      <c r="F66" s="2">
        <f t="shared" si="82"/>
        <v>65</v>
      </c>
      <c r="G66" s="2">
        <v>1</v>
      </c>
      <c r="H66">
        <v>2</v>
      </c>
      <c r="I66" s="2">
        <f t="shared" si="87"/>
        <v>3</v>
      </c>
      <c r="V66">
        <v>3</v>
      </c>
      <c r="W66">
        <v>4</v>
      </c>
      <c r="Y66">
        <v>-1</v>
      </c>
      <c r="Z66">
        <v>-1</v>
      </c>
      <c r="AA66">
        <v>-2</v>
      </c>
      <c r="AC66">
        <v>-2</v>
      </c>
      <c r="AE66" t="str">
        <f t="shared" si="89"/>
        <v>Nadador</v>
      </c>
      <c r="AG66">
        <f t="shared" si="28"/>
        <v>65</v>
      </c>
      <c r="AH66">
        <f t="shared" si="29"/>
        <v>1</v>
      </c>
      <c r="AI66">
        <f t="shared" si="30"/>
        <v>2</v>
      </c>
      <c r="AJ66">
        <f t="shared" si="31"/>
        <v>3</v>
      </c>
      <c r="AK66">
        <f t="shared" si="32"/>
        <v>0</v>
      </c>
      <c r="AL66">
        <f t="shared" si="33"/>
        <v>0</v>
      </c>
      <c r="AM66">
        <f t="shared" si="34"/>
        <v>0</v>
      </c>
      <c r="AN66">
        <f t="shared" si="35"/>
        <v>0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0</v>
      </c>
      <c r="AT66">
        <f t="shared" si="41"/>
        <v>0</v>
      </c>
      <c r="AU66">
        <f t="shared" si="42"/>
        <v>0</v>
      </c>
      <c r="AV66">
        <f t="shared" si="43"/>
        <v>3</v>
      </c>
      <c r="AW66">
        <f t="shared" si="44"/>
        <v>4</v>
      </c>
      <c r="AX66">
        <f t="shared" si="45"/>
        <v>0</v>
      </c>
      <c r="AY66">
        <f t="shared" si="46"/>
        <v>-1</v>
      </c>
      <c r="AZ66">
        <f t="shared" si="47"/>
        <v>-1</v>
      </c>
      <c r="BA66">
        <f t="shared" si="48"/>
        <v>-2</v>
      </c>
      <c r="BB66">
        <f t="shared" si="49"/>
        <v>0</v>
      </c>
      <c r="BC66">
        <f t="shared" si="50"/>
        <v>-2</v>
      </c>
      <c r="BD66">
        <f t="shared" si="51"/>
        <v>0</v>
      </c>
      <c r="BF66" t="str">
        <f t="shared" si="52"/>
        <v xml:space="preserve">"Nadador" : { </v>
      </c>
      <c r="BG66" t="str">
        <f t="shared" si="53"/>
        <v xml:space="preserve">"alimDad" : 0, </v>
      </c>
      <c r="BH66" t="str">
        <f t="shared" si="54"/>
        <v xml:space="preserve">"alimDadB" : 0, </v>
      </c>
      <c r="BI66" t="str">
        <f t="shared" si="55"/>
        <v xml:space="preserve">"alimReq" : 0, </v>
      </c>
      <c r="BJ66" t="str">
        <f t="shared" si="56"/>
        <v xml:space="preserve">"cam" : 0, </v>
      </c>
      <c r="BK66" t="str">
        <f t="shared" si="57"/>
        <v xml:space="preserve">"caz" : 0, </v>
      </c>
      <c r="BL66" t="str">
        <f t="shared" si="58"/>
        <v xml:space="preserve">"comb" : 0, </v>
      </c>
      <c r="BM66" t="str">
        <f t="shared" si="59"/>
        <v xml:space="preserve">"cost" : 3, </v>
      </c>
      <c r="BN66" t="str">
        <f t="shared" si="60"/>
        <v xml:space="preserve">"costJ" : 0, </v>
      </c>
      <c r="BO66" t="str">
        <f t="shared" si="61"/>
        <v xml:space="preserve">"crecB" : 0, </v>
      </c>
      <c r="BP66" t="str">
        <f t="shared" si="62"/>
        <v xml:space="preserve">"def" : 0, </v>
      </c>
      <c r="BQ66" t="str">
        <f t="shared" si="63"/>
        <v xml:space="preserve">"eBos" : -1, </v>
      </c>
      <c r="BR66" t="str">
        <f t="shared" si="64"/>
        <v xml:space="preserve">"eDes" : -2, </v>
      </c>
      <c r="BS66" t="str">
        <f t="shared" si="65"/>
        <v xml:space="preserve">"eDul" : 4, </v>
      </c>
      <c r="BT66" t="str">
        <f t="shared" si="66"/>
        <v xml:space="preserve">"eJun" : -1, </v>
      </c>
      <c r="BU66" t="str">
        <f t="shared" si="67"/>
        <v xml:space="preserve">"eLla" : 0, </v>
      </c>
      <c r="BV66" t="str">
        <f t="shared" si="68"/>
        <v xml:space="preserve">"eMon" : -2, </v>
      </c>
      <c r="BW66" t="str">
        <f t="shared" si="69"/>
        <v xml:space="preserve">"eSal" : 3, </v>
      </c>
      <c r="BX66" t="str">
        <f t="shared" si="70"/>
        <v xml:space="preserve">"eTun" : 0, </v>
      </c>
      <c r="BY66" t="str">
        <f t="shared" si="71"/>
        <v xml:space="preserve">"flag" : 0, </v>
      </c>
      <c r="BZ66" t="str">
        <f t="shared" si="72"/>
        <v xml:space="preserve">"max" : 1, </v>
      </c>
      <c r="CA66" t="str">
        <f t="shared" si="73"/>
        <v xml:space="preserve">"req" : 2, </v>
      </c>
      <c r="CB66" t="str">
        <f t="shared" si="74"/>
        <v xml:space="preserve">"tam" : 0, </v>
      </c>
      <c r="CC66" t="str">
        <f t="shared" si="75"/>
        <v xml:space="preserve">"uid" : 65 } </v>
      </c>
    </row>
    <row r="67" spans="1:81" x14ac:dyDescent="0.25">
      <c r="A67" s="1" t="str">
        <f>"lista.add(new Mejora("&amp;D67&amp;C67&amp;E67&amp;C67&amp;"));"</f>
        <v>lista.add(new Mejora(66,1,0,0,0,0,0,0,0,0,0,0,0,0,0,0,0,0,0,-2,-2,2,2,0,"Necesita frio"));</v>
      </c>
      <c r="B67" t="str">
        <f t="shared" si="90"/>
        <v xml:space="preserve">"Necesita frio" : { "alimDad" : 0, "alimDadB" : 0, "alimReq" : 0, "cam" : 0, "caz" : 0, "comb" : 0, "cost" : 0, "crecB" : 0, "def" : 0, "eBos" : 0, "eDes" : -2, "eDul" : 0, "eJun" : -2, "eLla" : 0, "eMon" : 2, "eSal" : 0, "eTun" : 2, "flag" : 0, "max" : 1, "req" : 0, "tam" : 0, "uid" : 66 } </v>
      </c>
      <c r="C67" t="s">
        <v>32</v>
      </c>
      <c r="D67" t="str">
        <f t="shared" ref="D67:D130" si="91">AG67&amp;","&amp;AH67&amp;","&amp;AI67&amp;","&amp;AJ67&amp;","&amp;AK67&amp;","&amp;AL67&amp;","&amp;AM67&amp;","&amp;AN67&amp;","&amp;AO67&amp;","&amp;AP67&amp;","&amp;AQ67&amp;","&amp;AR67&amp;","&amp;AS67&amp;","&amp;AT67&amp;","&amp;AU67&amp;","&amp;AV67&amp;","&amp;AW67&amp;","&amp;AX67&amp;","&amp;AY67&amp;","&amp;AZ67&amp;","&amp;BA67&amp;","&amp;BB67&amp;","&amp;BC67&amp;","&amp;BD67&amp;","</f>
        <v>66,1,0,0,0,0,0,0,0,0,0,0,0,0,0,0,0,0,0,-2,-2,2,2,0,</v>
      </c>
      <c r="E67" s="2" t="s">
        <v>103</v>
      </c>
      <c r="F67" s="2">
        <f t="shared" si="82"/>
        <v>66</v>
      </c>
      <c r="G67" s="2">
        <v>1</v>
      </c>
      <c r="I67" s="2">
        <f t="shared" si="87"/>
        <v>0</v>
      </c>
      <c r="Z67">
        <v>-2</v>
      </c>
      <c r="AA67">
        <v>-2</v>
      </c>
      <c r="AB67">
        <v>2</v>
      </c>
      <c r="AC67">
        <v>2</v>
      </c>
      <c r="AE67" t="str">
        <f t="shared" si="89"/>
        <v>Necesita frio</v>
      </c>
      <c r="AG67">
        <f t="shared" si="28"/>
        <v>66</v>
      </c>
      <c r="AH67">
        <f t="shared" ref="AH67:AH130" si="92">IF(G67="",0,G67)</f>
        <v>1</v>
      </c>
      <c r="AI67">
        <f t="shared" ref="AI67:AI130" si="93">IF(H67="",0,H67)</f>
        <v>0</v>
      </c>
      <c r="AJ67">
        <f t="shared" ref="AJ67:AJ130" si="94">IF(I67="",0,I67)</f>
        <v>0</v>
      </c>
      <c r="AK67">
        <f t="shared" ref="AK67:AK130" si="95">IF(K67="",0,K67)</f>
        <v>0</v>
      </c>
      <c r="AL67">
        <f t="shared" ref="AL67:AL130" si="96">IF(L67="",0,L67)</f>
        <v>0</v>
      </c>
      <c r="AM67">
        <f t="shared" ref="AM67:AM130" si="97">IF(M67="",0,M67&amp;"f")</f>
        <v>0</v>
      </c>
      <c r="AN67">
        <f t="shared" ref="AN67:AN130" si="98">IF(N67="",0,N67)</f>
        <v>0</v>
      </c>
      <c r="AO67">
        <f t="shared" ref="AO67:AO130" si="99">IF(O67="",0,O67)</f>
        <v>0</v>
      </c>
      <c r="AP67">
        <f t="shared" ref="AP67:AP130" si="100">IF(P67="",0,P67)</f>
        <v>0</v>
      </c>
      <c r="AQ67">
        <f t="shared" ref="AQ67:AQ130" si="101">IF(Q67="",0,Q67)</f>
        <v>0</v>
      </c>
      <c r="AR67">
        <f t="shared" ref="AR67:AR130" si="102">IF(R67="",0,R67)</f>
        <v>0</v>
      </c>
      <c r="AS67">
        <f t="shared" ref="AS67:AS130" si="103">IF(S67="",0,S67)</f>
        <v>0</v>
      </c>
      <c r="AT67">
        <f t="shared" ref="AT67:AT130" si="104">IF(T67="",0,T67)</f>
        <v>0</v>
      </c>
      <c r="AU67">
        <f t="shared" ref="AU67:AU130" si="105">IF(U67="",0,U67)</f>
        <v>0</v>
      </c>
      <c r="AV67">
        <f t="shared" ref="AV67:AV130" si="106">IF(V67="",0,V67)</f>
        <v>0</v>
      </c>
      <c r="AW67">
        <f t="shared" ref="AW67:AW130" si="107">IF(W67="",0,W67)</f>
        <v>0</v>
      </c>
      <c r="AX67">
        <f t="shared" ref="AX67:AX130" si="108">IF(X67="",0,X67)</f>
        <v>0</v>
      </c>
      <c r="AY67">
        <f t="shared" ref="AY67:AY130" si="109">IF(Y67="",0,Y67)</f>
        <v>0</v>
      </c>
      <c r="AZ67">
        <f t="shared" ref="AZ67:AZ130" si="110">IF(Z67="",0,Z67)</f>
        <v>-2</v>
      </c>
      <c r="BA67">
        <f t="shared" ref="BA67:BA130" si="111">IF(AA67="",0,AA67)</f>
        <v>-2</v>
      </c>
      <c r="BB67">
        <f t="shared" ref="BB67:BB130" si="112">IF(AB67="",0,AB67)</f>
        <v>2</v>
      </c>
      <c r="BC67">
        <f t="shared" ref="BC67:BC130" si="113">IF(AC67="",0,AC67)</f>
        <v>2</v>
      </c>
      <c r="BD67">
        <f t="shared" ref="BD67:BD130" si="114">IF(AD67="",0,AD67)*10</f>
        <v>0</v>
      </c>
      <c r="BF67" t="str">
        <f t="shared" ref="BF67:BF73" si="115">C67&amp;AE67&amp;C67&amp;" : { "</f>
        <v xml:space="preserve">"Necesita frio" : { </v>
      </c>
      <c r="BG67" t="str">
        <f t="shared" ref="BG67:BG73" si="116">$C67&amp;"alimDad"&amp;$C67&amp;" : "&amp;AS67&amp;", "</f>
        <v xml:space="preserve">"alimDad" : 0, </v>
      </c>
      <c r="BH67" t="str">
        <f t="shared" ref="BH67:BH73" si="117">$C67&amp;"alimDadB"&amp;$C67&amp;" : "&amp;AT67&amp;", "</f>
        <v xml:space="preserve">"alimDadB" : 0, </v>
      </c>
      <c r="BI67" t="str">
        <f t="shared" ref="BI67:BI73" si="118">$C67&amp;"alimReq"&amp;$C67&amp;" : "&amp;AR67&amp;", "</f>
        <v xml:space="preserve">"alimReq" : 0, </v>
      </c>
      <c r="BJ67" t="str">
        <f t="shared" ref="BJ67:BJ73" si="119">$C67&amp;"cam"&amp;$C67&amp;" : "&amp;AM67&amp;", "</f>
        <v xml:space="preserve">"cam" : 0, </v>
      </c>
      <c r="BK67" t="str">
        <f t="shared" ref="BK67:BK73" si="120">$C67&amp;"caz"&amp;$C67&amp;" : "&amp;AO67&amp;", "</f>
        <v xml:space="preserve">"caz" : 0, </v>
      </c>
      <c r="BL67" t="str">
        <f t="shared" ref="BL67:BL73" si="121">$C67&amp;"comb"&amp;$C67&amp;" : "&amp;AN67&amp;", "</f>
        <v xml:space="preserve">"comb" : 0, </v>
      </c>
      <c r="BM67" t="str">
        <f t="shared" ref="BM67:BM73" si="122">$C67&amp;"cost"&amp;$C67&amp;" : "&amp;AJ67&amp;", "</f>
        <v xml:space="preserve">"cost" : 0, </v>
      </c>
      <c r="BN67" t="str">
        <f t="shared" ref="BN67:BN130" si="123">$C67&amp;"costJ"&amp;$C67&amp;" : "&amp;BD67&amp;", "</f>
        <v xml:space="preserve">"costJ" : 0, </v>
      </c>
      <c r="BO67" t="str">
        <f t="shared" ref="BO67:BO73" si="124">$C67&amp;"crecB"&amp;$C67&amp;" : "&amp;AU67&amp;", "</f>
        <v xml:space="preserve">"crecB" : 0, </v>
      </c>
      <c r="BP67" t="str">
        <f t="shared" ref="BP67:BP73" si="125">$C67&amp;"def"&amp;$C67&amp;" : "&amp;AP67&amp;", "</f>
        <v xml:space="preserve">"def" : 0, </v>
      </c>
      <c r="BQ67" t="str">
        <f t="shared" ref="BQ67:BQ73" si="126">$C67&amp;"eBos"&amp;$C67&amp;" : "&amp;AY67&amp;", "</f>
        <v xml:space="preserve">"eBos" : 0, </v>
      </c>
      <c r="BR67" t="str">
        <f t="shared" ref="BR67:BR73" si="127">$C67&amp;"eDes"&amp;$C67&amp;" : "&amp;BA67&amp;", "</f>
        <v xml:space="preserve">"eDes" : -2, </v>
      </c>
      <c r="BS67" t="str">
        <f t="shared" ref="BS67:BS73" si="128">$C67&amp;"eDul"&amp;$C67&amp;" : "&amp;AW67&amp;", "</f>
        <v xml:space="preserve">"eDul" : 0, </v>
      </c>
      <c r="BT67" t="str">
        <f t="shared" ref="BT67:BT73" si="129">$C67&amp;"eJun"&amp;$C67&amp;" : "&amp;AZ67&amp;", "</f>
        <v xml:space="preserve">"eJun" : -2, </v>
      </c>
      <c r="BU67" t="str">
        <f t="shared" ref="BU67:BU73" si="130">$C67&amp;"eLla"&amp;$C67&amp;" : "&amp;AX67&amp;", "</f>
        <v xml:space="preserve">"eLla" : 0, </v>
      </c>
      <c r="BV67" t="str">
        <f t="shared" ref="BV67:BV73" si="131">$C67&amp;"eMon"&amp;$C67&amp;" : "&amp;BC67&amp;", "</f>
        <v xml:space="preserve">"eMon" : 2, </v>
      </c>
      <c r="BW67" t="str">
        <f t="shared" ref="BW67:BW73" si="132">$C67&amp;"eSal"&amp;$C67&amp;" : "&amp;AV67&amp;", "</f>
        <v xml:space="preserve">"eSal" : 0, </v>
      </c>
      <c r="BX67" t="str">
        <f t="shared" ref="BX67:BX73" si="133">$C67&amp;"eTun"&amp;$C67&amp;" : "&amp;BB67&amp;", "</f>
        <v xml:space="preserve">"eTun" : 2, </v>
      </c>
      <c r="BY67" t="str">
        <f t="shared" ref="BY67:BY73" si="134">$C67&amp;"flag"&amp;$C67&amp;" : "&amp;AK67&amp;", "</f>
        <v xml:space="preserve">"flag" : 0, </v>
      </c>
      <c r="BZ67" t="str">
        <f t="shared" ref="BZ67:BZ73" si="135">$C67&amp;"max"&amp;$C67&amp;" : "&amp;AH67&amp;", "</f>
        <v xml:space="preserve">"max" : 1, </v>
      </c>
      <c r="CA67" t="str">
        <f t="shared" ref="CA67:CA73" si="136">$C67&amp;"req"&amp;$C67&amp;" : "&amp;AI67&amp;", "</f>
        <v xml:space="preserve">"req" : 0, </v>
      </c>
      <c r="CB67" t="str">
        <f t="shared" ref="CB67:CB73" si="137">$C67&amp;"tam"&amp;$C67&amp;" : "&amp;AQ67&amp;", "</f>
        <v xml:space="preserve">"tam" : 0, </v>
      </c>
      <c r="CC67" t="str">
        <f t="shared" ref="CC67:CC73" si="138">$C67&amp;"uid"&amp;$C67&amp;" : "&amp;AG67&amp;" } "</f>
        <v xml:space="preserve">"uid" : 66 } </v>
      </c>
    </row>
    <row r="68" spans="1:81" x14ac:dyDescent="0.25">
      <c r="A68" s="1" t="str">
        <f>"lista.add(new Mejora("&amp;D68&amp;C68&amp;E68&amp;C68&amp;"));"</f>
        <v>lista.add(new Mejora(67,1,0,0,0,0,0,0,0,0,0,0,0,0,0,0,0,0,0,2,2,-2,-2,0,"Necesita calor"));</v>
      </c>
      <c r="B68" t="str">
        <f t="shared" si="90"/>
        <v xml:space="preserve">"Necesita calor" : { "alimDad" : 0, "alimDadB" : 0, "alimReq" : 0, "cam" : 0, "caz" : 0, "comb" : 0, "cost" : 0, "crecB" : 0, "def" : 0, "eBos" : 0, "eDes" : 2, "eDul" : 0, "eJun" : 2, "eLla" : 0, "eMon" : -2, "eSal" : 0, "eTun" : -2, "flag" : 0, "max" : 1, "req" : 0, "tam" : 0, "uid" : 67 } </v>
      </c>
      <c r="C68" t="s">
        <v>32</v>
      </c>
      <c r="D68" t="str">
        <f t="shared" si="91"/>
        <v>67,1,0,0,0,0,0,0,0,0,0,0,0,0,0,0,0,0,0,2,2,-2,-2,0,</v>
      </c>
      <c r="E68" s="2" t="s">
        <v>104</v>
      </c>
      <c r="F68" s="2">
        <f t="shared" si="82"/>
        <v>67</v>
      </c>
      <c r="G68" s="2">
        <v>1</v>
      </c>
      <c r="I68" s="2">
        <f t="shared" si="87"/>
        <v>0</v>
      </c>
      <c r="Z68">
        <v>2</v>
      </c>
      <c r="AA68">
        <v>2</v>
      </c>
      <c r="AB68">
        <v>-2</v>
      </c>
      <c r="AC68">
        <v>-2</v>
      </c>
      <c r="AE68" t="str">
        <f t="shared" si="89"/>
        <v>Necesita calor</v>
      </c>
      <c r="AG68">
        <f t="shared" si="28"/>
        <v>67</v>
      </c>
      <c r="AH68">
        <f t="shared" si="92"/>
        <v>1</v>
      </c>
      <c r="AI68">
        <f t="shared" si="93"/>
        <v>0</v>
      </c>
      <c r="AJ68">
        <f t="shared" si="94"/>
        <v>0</v>
      </c>
      <c r="AK68">
        <f t="shared" si="95"/>
        <v>0</v>
      </c>
      <c r="AL68">
        <f t="shared" si="96"/>
        <v>0</v>
      </c>
      <c r="AM68">
        <f t="shared" si="97"/>
        <v>0</v>
      </c>
      <c r="AN68">
        <f t="shared" si="98"/>
        <v>0</v>
      </c>
      <c r="AO68">
        <f t="shared" si="99"/>
        <v>0</v>
      </c>
      <c r="AP68">
        <f t="shared" si="100"/>
        <v>0</v>
      </c>
      <c r="AQ68">
        <f t="shared" si="101"/>
        <v>0</v>
      </c>
      <c r="AR68">
        <f t="shared" si="102"/>
        <v>0</v>
      </c>
      <c r="AS68">
        <f t="shared" si="103"/>
        <v>0</v>
      </c>
      <c r="AT68">
        <f t="shared" si="104"/>
        <v>0</v>
      </c>
      <c r="AU68">
        <f t="shared" si="105"/>
        <v>0</v>
      </c>
      <c r="AV68">
        <f t="shared" si="106"/>
        <v>0</v>
      </c>
      <c r="AW68">
        <f t="shared" si="107"/>
        <v>0</v>
      </c>
      <c r="AX68">
        <f t="shared" si="108"/>
        <v>0</v>
      </c>
      <c r="AY68">
        <f t="shared" si="109"/>
        <v>0</v>
      </c>
      <c r="AZ68">
        <f t="shared" si="110"/>
        <v>2</v>
      </c>
      <c r="BA68">
        <f t="shared" si="111"/>
        <v>2</v>
      </c>
      <c r="BB68">
        <f t="shared" si="112"/>
        <v>-2</v>
      </c>
      <c r="BC68">
        <f t="shared" si="113"/>
        <v>-2</v>
      </c>
      <c r="BD68">
        <f t="shared" si="114"/>
        <v>0</v>
      </c>
      <c r="BF68" t="str">
        <f t="shared" si="115"/>
        <v xml:space="preserve">"Necesita calor" : { </v>
      </c>
      <c r="BG68" t="str">
        <f t="shared" si="116"/>
        <v xml:space="preserve">"alimDad" : 0, </v>
      </c>
      <c r="BH68" t="str">
        <f t="shared" si="117"/>
        <v xml:space="preserve">"alimDadB" : 0, </v>
      </c>
      <c r="BI68" t="str">
        <f t="shared" si="118"/>
        <v xml:space="preserve">"alimReq" : 0, </v>
      </c>
      <c r="BJ68" t="str">
        <f t="shared" si="119"/>
        <v xml:space="preserve">"cam" : 0, </v>
      </c>
      <c r="BK68" t="str">
        <f t="shared" si="120"/>
        <v xml:space="preserve">"caz" : 0, </v>
      </c>
      <c r="BL68" t="str">
        <f t="shared" si="121"/>
        <v xml:space="preserve">"comb" : 0, </v>
      </c>
      <c r="BM68" t="str">
        <f t="shared" si="122"/>
        <v xml:space="preserve">"cost" : 0, </v>
      </c>
      <c r="BN68" t="str">
        <f t="shared" si="123"/>
        <v xml:space="preserve">"costJ" : 0, </v>
      </c>
      <c r="BO68" t="str">
        <f t="shared" si="124"/>
        <v xml:space="preserve">"crecB" : 0, </v>
      </c>
      <c r="BP68" t="str">
        <f t="shared" si="125"/>
        <v xml:space="preserve">"def" : 0, </v>
      </c>
      <c r="BQ68" t="str">
        <f t="shared" si="126"/>
        <v xml:space="preserve">"eBos" : 0, </v>
      </c>
      <c r="BR68" t="str">
        <f t="shared" si="127"/>
        <v xml:space="preserve">"eDes" : 2, </v>
      </c>
      <c r="BS68" t="str">
        <f t="shared" si="128"/>
        <v xml:space="preserve">"eDul" : 0, </v>
      </c>
      <c r="BT68" t="str">
        <f t="shared" si="129"/>
        <v xml:space="preserve">"eJun" : 2, </v>
      </c>
      <c r="BU68" t="str">
        <f t="shared" si="130"/>
        <v xml:space="preserve">"eLla" : 0, </v>
      </c>
      <c r="BV68" t="str">
        <f t="shared" si="131"/>
        <v xml:space="preserve">"eMon" : -2, </v>
      </c>
      <c r="BW68" t="str">
        <f t="shared" si="132"/>
        <v xml:space="preserve">"eSal" : 0, </v>
      </c>
      <c r="BX68" t="str">
        <f t="shared" si="133"/>
        <v xml:space="preserve">"eTun" : -2, </v>
      </c>
      <c r="BY68" t="str">
        <f t="shared" si="134"/>
        <v xml:space="preserve">"flag" : 0, </v>
      </c>
      <c r="BZ68" t="str">
        <f t="shared" si="135"/>
        <v xml:space="preserve">"max" : 1, </v>
      </c>
      <c r="CA68" t="str">
        <f t="shared" si="136"/>
        <v xml:space="preserve">"req" : 0, </v>
      </c>
      <c r="CB68" t="str">
        <f t="shared" si="137"/>
        <v xml:space="preserve">"tam" : 0, </v>
      </c>
      <c r="CC68" t="str">
        <f t="shared" si="138"/>
        <v xml:space="preserve">"uid" : 67 } </v>
      </c>
    </row>
    <row r="69" spans="1:81" x14ac:dyDescent="0.25">
      <c r="A69" s="1" t="str">
        <f>"lista.add(new Mejora("&amp;D69&amp;C69&amp;E69&amp;C69&amp;"));"</f>
        <v>lista.add(new Mejora(68,3,2,3,0,2,0.25f,0,0,0,0,0,0,0,0,0,0,0,0,0,0,0,0,0,"Alimentar a las crias"));</v>
      </c>
      <c r="B69" t="str">
        <f t="shared" si="90"/>
        <v xml:space="preserve">"Alimentar a las crias" : { "alimDad" : 0, "alimDadB" : 0, "alimReq" : 0, "cam" : 0.25f, "caz" : 0, "comb" : 0, "cost" : 3, "crecB" : 0, "def" : 0, "eBos" : 0, "eDes" : 0, "eDul" : 0, "eJun" : 0, "eLla" : 0, "eMon" : 0, "eSal" : 0, "eTun" : 0, "flag" : 0, "max" : 3, "req" : 2, "tam" : 0, "uid" : 68 } </v>
      </c>
      <c r="C69" t="s">
        <v>32</v>
      </c>
      <c r="D69" t="str">
        <f t="shared" si="91"/>
        <v>68,3,2,3,0,2,0.25f,0,0,0,0,0,0,0,0,0,0,0,0,0,0,0,0,0,</v>
      </c>
      <c r="E69" s="2" t="s">
        <v>105</v>
      </c>
      <c r="F69" s="2">
        <f t="shared" si="82"/>
        <v>68</v>
      </c>
      <c r="G69" s="2">
        <v>3</v>
      </c>
      <c r="H69">
        <v>2</v>
      </c>
      <c r="I69" s="2">
        <f t="shared" si="87"/>
        <v>3</v>
      </c>
      <c r="L69">
        <v>2</v>
      </c>
      <c r="M69">
        <v>0.25</v>
      </c>
      <c r="AE69" t="str">
        <f t="shared" si="89"/>
        <v>Alimentar a las crias</v>
      </c>
      <c r="AG69">
        <f t="shared" si="28"/>
        <v>68</v>
      </c>
      <c r="AH69">
        <f t="shared" si="92"/>
        <v>3</v>
      </c>
      <c r="AI69">
        <f t="shared" si="93"/>
        <v>2</v>
      </c>
      <c r="AJ69">
        <f t="shared" si="94"/>
        <v>3</v>
      </c>
      <c r="AK69">
        <f t="shared" si="95"/>
        <v>0</v>
      </c>
      <c r="AL69">
        <f t="shared" si="96"/>
        <v>2</v>
      </c>
      <c r="AM69" t="str">
        <f t="shared" si="97"/>
        <v>0.25f</v>
      </c>
      <c r="AN69">
        <f t="shared" si="98"/>
        <v>0</v>
      </c>
      <c r="AO69">
        <f t="shared" si="99"/>
        <v>0</v>
      </c>
      <c r="AP69">
        <f t="shared" si="100"/>
        <v>0</v>
      </c>
      <c r="AQ69">
        <f t="shared" si="101"/>
        <v>0</v>
      </c>
      <c r="AR69">
        <f t="shared" si="102"/>
        <v>0</v>
      </c>
      <c r="AS69">
        <f t="shared" si="103"/>
        <v>0</v>
      </c>
      <c r="AT69">
        <f t="shared" si="104"/>
        <v>0</v>
      </c>
      <c r="AU69">
        <f t="shared" si="105"/>
        <v>0</v>
      </c>
      <c r="AV69">
        <f t="shared" si="106"/>
        <v>0</v>
      </c>
      <c r="AW69">
        <f t="shared" si="107"/>
        <v>0</v>
      </c>
      <c r="AX69">
        <f t="shared" si="108"/>
        <v>0</v>
      </c>
      <c r="AY69">
        <f t="shared" si="109"/>
        <v>0</v>
      </c>
      <c r="AZ69">
        <f t="shared" si="110"/>
        <v>0</v>
      </c>
      <c r="BA69">
        <f t="shared" si="111"/>
        <v>0</v>
      </c>
      <c r="BB69">
        <f t="shared" si="112"/>
        <v>0</v>
      </c>
      <c r="BC69">
        <f t="shared" si="113"/>
        <v>0</v>
      </c>
      <c r="BD69">
        <f t="shared" si="114"/>
        <v>0</v>
      </c>
      <c r="BF69" t="str">
        <f t="shared" si="115"/>
        <v xml:space="preserve">"Alimentar a las crias" : { </v>
      </c>
      <c r="BG69" t="str">
        <f t="shared" si="116"/>
        <v xml:space="preserve">"alimDad" : 0, </v>
      </c>
      <c r="BH69" t="str">
        <f t="shared" si="117"/>
        <v xml:space="preserve">"alimDadB" : 0, </v>
      </c>
      <c r="BI69" t="str">
        <f t="shared" si="118"/>
        <v xml:space="preserve">"alimReq" : 0, </v>
      </c>
      <c r="BJ69" t="str">
        <f t="shared" si="119"/>
        <v xml:space="preserve">"cam" : 0.25f, </v>
      </c>
      <c r="BK69" t="str">
        <f t="shared" si="120"/>
        <v xml:space="preserve">"caz" : 0, </v>
      </c>
      <c r="BL69" t="str">
        <f t="shared" si="121"/>
        <v xml:space="preserve">"comb" : 0, </v>
      </c>
      <c r="BM69" t="str">
        <f t="shared" si="122"/>
        <v xml:space="preserve">"cost" : 3, </v>
      </c>
      <c r="BN69" t="str">
        <f t="shared" si="123"/>
        <v xml:space="preserve">"costJ" : 0, </v>
      </c>
      <c r="BO69" t="str">
        <f t="shared" si="124"/>
        <v xml:space="preserve">"crecB" : 0, </v>
      </c>
      <c r="BP69" t="str">
        <f t="shared" si="125"/>
        <v xml:space="preserve">"def" : 0, </v>
      </c>
      <c r="BQ69" t="str">
        <f t="shared" si="126"/>
        <v xml:space="preserve">"eBos" : 0, </v>
      </c>
      <c r="BR69" t="str">
        <f t="shared" si="127"/>
        <v xml:space="preserve">"eDes" : 0, </v>
      </c>
      <c r="BS69" t="str">
        <f t="shared" si="128"/>
        <v xml:space="preserve">"eDul" : 0, </v>
      </c>
      <c r="BT69" t="str">
        <f t="shared" si="129"/>
        <v xml:space="preserve">"eJun" : 0, </v>
      </c>
      <c r="BU69" t="str">
        <f t="shared" si="130"/>
        <v xml:space="preserve">"eLla" : 0, </v>
      </c>
      <c r="BV69" t="str">
        <f t="shared" si="131"/>
        <v xml:space="preserve">"eMon" : 0, </v>
      </c>
      <c r="BW69" t="str">
        <f t="shared" si="132"/>
        <v xml:space="preserve">"eSal" : 0, </v>
      </c>
      <c r="BX69" t="str">
        <f t="shared" si="133"/>
        <v xml:space="preserve">"eTun" : 0, </v>
      </c>
      <c r="BY69" t="str">
        <f t="shared" si="134"/>
        <v xml:space="preserve">"flag" : 0, </v>
      </c>
      <c r="BZ69" t="str">
        <f t="shared" si="135"/>
        <v xml:space="preserve">"max" : 3, </v>
      </c>
      <c r="CA69" t="str">
        <f t="shared" si="136"/>
        <v xml:space="preserve">"req" : 2, </v>
      </c>
      <c r="CB69" t="str">
        <f t="shared" si="137"/>
        <v xml:space="preserve">"tam" : 0, </v>
      </c>
      <c r="CC69" t="str">
        <f t="shared" si="138"/>
        <v xml:space="preserve">"uid" : 68 } </v>
      </c>
    </row>
    <row r="70" spans="1:81" x14ac:dyDescent="0.25">
      <c r="A70" s="1" t="str">
        <f>"lista.add(new Mejora("&amp;D70&amp;C70&amp;E70&amp;C70&amp;"));"</f>
        <v>lista.add(new Mejora(69,1,2,15,0,0,0,1,1,0,0,0,0,0,0,0,0,0,0,0,0,0,0,0,"Pico rompehuesos"));</v>
      </c>
      <c r="B70" t="str">
        <f t="shared" si="90"/>
        <v xml:space="preserve">"Pico rompehuesos" : { "alimDad" : 0, "alimDadB" : 0, "alimReq" : 0, "cam" : 0, "caz" : 1, "comb" : 1, "cost" : 15, "crecB" : 0, "def" : 0, "eBos" : 0, "eDes" : 0, "eDul" : 0, "eJun" : 0, "eLla" : 0, "eMon" : 0, "eSal" : 0, "eTun" : 0, "flag" : 0, "max" : 1, "req" : 2, "tam" : 0, "uid" : 69 } </v>
      </c>
      <c r="C70" t="s">
        <v>32</v>
      </c>
      <c r="D70" t="str">
        <f t="shared" si="91"/>
        <v>69,1,2,15,0,0,0,1,1,0,0,0,0,0,0,0,0,0,0,0,0,0,0,0,</v>
      </c>
      <c r="E70" s="2" t="s">
        <v>106</v>
      </c>
      <c r="F70" s="2">
        <f t="shared" si="82"/>
        <v>69</v>
      </c>
      <c r="G70" s="2">
        <v>1</v>
      </c>
      <c r="H70">
        <v>2</v>
      </c>
      <c r="I70" s="2">
        <f t="shared" si="87"/>
        <v>15</v>
      </c>
      <c r="N70">
        <v>1</v>
      </c>
      <c r="O70">
        <v>1</v>
      </c>
      <c r="AE70" t="str">
        <f t="shared" si="89"/>
        <v>Pico rompehuesos</v>
      </c>
      <c r="AG70">
        <f t="shared" si="28"/>
        <v>69</v>
      </c>
      <c r="AH70">
        <f t="shared" si="92"/>
        <v>1</v>
      </c>
      <c r="AI70">
        <f t="shared" si="93"/>
        <v>2</v>
      </c>
      <c r="AJ70">
        <f t="shared" si="94"/>
        <v>15</v>
      </c>
      <c r="AK70">
        <f t="shared" si="95"/>
        <v>0</v>
      </c>
      <c r="AL70">
        <f t="shared" si="96"/>
        <v>0</v>
      </c>
      <c r="AM70">
        <f t="shared" si="97"/>
        <v>0</v>
      </c>
      <c r="AN70">
        <f t="shared" si="98"/>
        <v>1</v>
      </c>
      <c r="AO70">
        <f t="shared" si="99"/>
        <v>1</v>
      </c>
      <c r="AP70">
        <f t="shared" si="100"/>
        <v>0</v>
      </c>
      <c r="AQ70">
        <f t="shared" si="101"/>
        <v>0</v>
      </c>
      <c r="AR70">
        <f t="shared" si="102"/>
        <v>0</v>
      </c>
      <c r="AS70">
        <f t="shared" si="103"/>
        <v>0</v>
      </c>
      <c r="AT70">
        <f t="shared" si="104"/>
        <v>0</v>
      </c>
      <c r="AU70">
        <f t="shared" si="105"/>
        <v>0</v>
      </c>
      <c r="AV70">
        <f t="shared" si="106"/>
        <v>0</v>
      </c>
      <c r="AW70">
        <f t="shared" si="107"/>
        <v>0</v>
      </c>
      <c r="AX70">
        <f t="shared" si="108"/>
        <v>0</v>
      </c>
      <c r="AY70">
        <f t="shared" si="109"/>
        <v>0</v>
      </c>
      <c r="AZ70">
        <f t="shared" si="110"/>
        <v>0</v>
      </c>
      <c r="BA70">
        <f t="shared" si="111"/>
        <v>0</v>
      </c>
      <c r="BB70">
        <f t="shared" si="112"/>
        <v>0</v>
      </c>
      <c r="BC70">
        <f t="shared" si="113"/>
        <v>0</v>
      </c>
      <c r="BD70">
        <f t="shared" si="114"/>
        <v>0</v>
      </c>
      <c r="BF70" t="str">
        <f t="shared" si="115"/>
        <v xml:space="preserve">"Pico rompehuesos" : { </v>
      </c>
      <c r="BG70" t="str">
        <f t="shared" si="116"/>
        <v xml:space="preserve">"alimDad" : 0, </v>
      </c>
      <c r="BH70" t="str">
        <f t="shared" si="117"/>
        <v xml:space="preserve">"alimDadB" : 0, </v>
      </c>
      <c r="BI70" t="str">
        <f t="shared" si="118"/>
        <v xml:space="preserve">"alimReq" : 0, </v>
      </c>
      <c r="BJ70" t="str">
        <f t="shared" si="119"/>
        <v xml:space="preserve">"cam" : 0, </v>
      </c>
      <c r="BK70" t="str">
        <f t="shared" si="120"/>
        <v xml:space="preserve">"caz" : 1, </v>
      </c>
      <c r="BL70" t="str">
        <f t="shared" si="121"/>
        <v xml:space="preserve">"comb" : 1, </v>
      </c>
      <c r="BM70" t="str">
        <f t="shared" si="122"/>
        <v xml:space="preserve">"cost" : 15, </v>
      </c>
      <c r="BN70" t="str">
        <f t="shared" si="123"/>
        <v xml:space="preserve">"costJ" : 0, </v>
      </c>
      <c r="BO70" t="str">
        <f t="shared" si="124"/>
        <v xml:space="preserve">"crecB" : 0, </v>
      </c>
      <c r="BP70" t="str">
        <f t="shared" si="125"/>
        <v xml:space="preserve">"def" : 0, </v>
      </c>
      <c r="BQ70" t="str">
        <f t="shared" si="126"/>
        <v xml:space="preserve">"eBos" : 0, </v>
      </c>
      <c r="BR70" t="str">
        <f t="shared" si="127"/>
        <v xml:space="preserve">"eDes" : 0, </v>
      </c>
      <c r="BS70" t="str">
        <f t="shared" si="128"/>
        <v xml:space="preserve">"eDul" : 0, </v>
      </c>
      <c r="BT70" t="str">
        <f t="shared" si="129"/>
        <v xml:space="preserve">"eJun" : 0, </v>
      </c>
      <c r="BU70" t="str">
        <f t="shared" si="130"/>
        <v xml:space="preserve">"eLla" : 0, </v>
      </c>
      <c r="BV70" t="str">
        <f t="shared" si="131"/>
        <v xml:space="preserve">"eMon" : 0, </v>
      </c>
      <c r="BW70" t="str">
        <f t="shared" si="132"/>
        <v xml:space="preserve">"eSal" : 0, </v>
      </c>
      <c r="BX70" t="str">
        <f t="shared" si="133"/>
        <v xml:space="preserve">"eTun" : 0, </v>
      </c>
      <c r="BY70" t="str">
        <f t="shared" si="134"/>
        <v xml:space="preserve">"flag" : 0, </v>
      </c>
      <c r="BZ70" t="str">
        <f t="shared" si="135"/>
        <v xml:space="preserve">"max" : 1, </v>
      </c>
      <c r="CA70" t="str">
        <f t="shared" si="136"/>
        <v xml:space="preserve">"req" : 2, </v>
      </c>
      <c r="CB70" t="str">
        <f t="shared" si="137"/>
        <v xml:space="preserve">"tam" : 0, </v>
      </c>
      <c r="CC70" t="str">
        <f t="shared" si="138"/>
        <v xml:space="preserve">"uid" : 69 } </v>
      </c>
    </row>
    <row r="71" spans="1:81" x14ac:dyDescent="0.25">
      <c r="A71" s="1" t="str">
        <f>"lista.add(new Mejora("&amp;D71&amp;C71&amp;E71&amp;C71&amp;"));"</f>
        <v>lista.add(new Mejora(70,1,0,7,0,0,0,0,0,1,0,-1,0,0,0,0,0,0,0,0,0,0,0,0,"Marcar el territorio"));</v>
      </c>
      <c r="B71" t="str">
        <f t="shared" si="90"/>
        <v xml:space="preserve">"Marcar el territorio" : { "alimDad" : 0, "alimDadB" : 0, "alimReq" : -1, "cam" : 0, "caz" : 0, "comb" : 0, "cost" : 7, "crecB" : 0, "def" : 1, "eBos" : 0, "eDes" : 0, "eDul" : 0, "eJun" : 0, "eLla" : 0, "eMon" : 0, "eSal" : 0, "eTun" : 0, "flag" : 0, "max" : 1, "req" : 0, "tam" : 0, "uid" : 70 } </v>
      </c>
      <c r="C71" t="s">
        <v>32</v>
      </c>
      <c r="D71" t="str">
        <f t="shared" si="91"/>
        <v>70,1,0,7,0,0,0,0,0,1,0,-1,0,0,0,0,0,0,0,0,0,0,0,0,</v>
      </c>
      <c r="E71" t="s">
        <v>107</v>
      </c>
      <c r="F71" s="2">
        <f t="shared" si="82"/>
        <v>70</v>
      </c>
      <c r="G71" s="2">
        <v>1</v>
      </c>
      <c r="I71" s="2">
        <f t="shared" si="87"/>
        <v>7</v>
      </c>
      <c r="P71">
        <v>1</v>
      </c>
      <c r="R71">
        <v>-1</v>
      </c>
      <c r="AE71" t="str">
        <f t="shared" si="89"/>
        <v>Marcar el territorio</v>
      </c>
      <c r="AG71">
        <f t="shared" si="28"/>
        <v>70</v>
      </c>
      <c r="AH71">
        <f t="shared" si="92"/>
        <v>1</v>
      </c>
      <c r="AI71">
        <f t="shared" si="93"/>
        <v>0</v>
      </c>
      <c r="AJ71">
        <f t="shared" si="94"/>
        <v>7</v>
      </c>
      <c r="AK71">
        <f t="shared" si="95"/>
        <v>0</v>
      </c>
      <c r="AL71">
        <f t="shared" si="96"/>
        <v>0</v>
      </c>
      <c r="AM71">
        <f t="shared" si="97"/>
        <v>0</v>
      </c>
      <c r="AN71">
        <f t="shared" si="98"/>
        <v>0</v>
      </c>
      <c r="AO71">
        <f t="shared" si="99"/>
        <v>0</v>
      </c>
      <c r="AP71">
        <f t="shared" si="100"/>
        <v>1</v>
      </c>
      <c r="AQ71">
        <f t="shared" si="101"/>
        <v>0</v>
      </c>
      <c r="AR71">
        <f t="shared" si="102"/>
        <v>-1</v>
      </c>
      <c r="AS71">
        <f t="shared" si="103"/>
        <v>0</v>
      </c>
      <c r="AT71">
        <f t="shared" si="104"/>
        <v>0</v>
      </c>
      <c r="AU71">
        <f t="shared" si="105"/>
        <v>0</v>
      </c>
      <c r="AV71">
        <f t="shared" si="106"/>
        <v>0</v>
      </c>
      <c r="AW71">
        <f t="shared" si="107"/>
        <v>0</v>
      </c>
      <c r="AX71">
        <f t="shared" si="108"/>
        <v>0</v>
      </c>
      <c r="AY71">
        <f t="shared" si="109"/>
        <v>0</v>
      </c>
      <c r="AZ71">
        <f t="shared" si="110"/>
        <v>0</v>
      </c>
      <c r="BA71">
        <f t="shared" si="111"/>
        <v>0</v>
      </c>
      <c r="BB71">
        <f t="shared" si="112"/>
        <v>0</v>
      </c>
      <c r="BC71">
        <f t="shared" si="113"/>
        <v>0</v>
      </c>
      <c r="BD71">
        <f t="shared" si="114"/>
        <v>0</v>
      </c>
      <c r="BF71" t="str">
        <f t="shared" si="115"/>
        <v xml:space="preserve">"Marcar el territorio" : { </v>
      </c>
      <c r="BG71" t="str">
        <f t="shared" si="116"/>
        <v xml:space="preserve">"alimDad" : 0, </v>
      </c>
      <c r="BH71" t="str">
        <f t="shared" si="117"/>
        <v xml:space="preserve">"alimDadB" : 0, </v>
      </c>
      <c r="BI71" t="str">
        <f t="shared" si="118"/>
        <v xml:space="preserve">"alimReq" : -1, </v>
      </c>
      <c r="BJ71" t="str">
        <f t="shared" si="119"/>
        <v xml:space="preserve">"cam" : 0, </v>
      </c>
      <c r="BK71" t="str">
        <f t="shared" si="120"/>
        <v xml:space="preserve">"caz" : 0, </v>
      </c>
      <c r="BL71" t="str">
        <f t="shared" si="121"/>
        <v xml:space="preserve">"comb" : 0, </v>
      </c>
      <c r="BM71" t="str">
        <f t="shared" si="122"/>
        <v xml:space="preserve">"cost" : 7, </v>
      </c>
      <c r="BN71" t="str">
        <f t="shared" si="123"/>
        <v xml:space="preserve">"costJ" : 0, </v>
      </c>
      <c r="BO71" t="str">
        <f t="shared" si="124"/>
        <v xml:space="preserve">"crecB" : 0, </v>
      </c>
      <c r="BP71" t="str">
        <f t="shared" si="125"/>
        <v xml:space="preserve">"def" : 1, </v>
      </c>
      <c r="BQ71" t="str">
        <f t="shared" si="126"/>
        <v xml:space="preserve">"eBos" : 0, </v>
      </c>
      <c r="BR71" t="str">
        <f t="shared" si="127"/>
        <v xml:space="preserve">"eDes" : 0, </v>
      </c>
      <c r="BS71" t="str">
        <f t="shared" si="128"/>
        <v xml:space="preserve">"eDul" : 0, </v>
      </c>
      <c r="BT71" t="str">
        <f t="shared" si="129"/>
        <v xml:space="preserve">"eJun" : 0, </v>
      </c>
      <c r="BU71" t="str">
        <f t="shared" si="130"/>
        <v xml:space="preserve">"eLla" : 0, </v>
      </c>
      <c r="BV71" t="str">
        <f t="shared" si="131"/>
        <v xml:space="preserve">"eMon" : 0, </v>
      </c>
      <c r="BW71" t="str">
        <f t="shared" si="132"/>
        <v xml:space="preserve">"eSal" : 0, </v>
      </c>
      <c r="BX71" t="str">
        <f t="shared" si="133"/>
        <v xml:space="preserve">"eTun" : 0, </v>
      </c>
      <c r="BY71" t="str">
        <f t="shared" si="134"/>
        <v xml:space="preserve">"flag" : 0, </v>
      </c>
      <c r="BZ71" t="str">
        <f t="shared" si="135"/>
        <v xml:space="preserve">"max" : 1, </v>
      </c>
      <c r="CA71" t="str">
        <f t="shared" si="136"/>
        <v xml:space="preserve">"req" : 0, </v>
      </c>
      <c r="CB71" t="str">
        <f t="shared" si="137"/>
        <v xml:space="preserve">"tam" : 0, </v>
      </c>
      <c r="CC71" t="str">
        <f t="shared" si="138"/>
        <v xml:space="preserve">"uid" : 70 } </v>
      </c>
    </row>
    <row r="72" spans="1:81" x14ac:dyDescent="0.25">
      <c r="A72" s="1" t="str">
        <f>"lista.add(new Mejora("&amp;D72&amp;C72&amp;E72&amp;C72&amp;"));"</f>
        <v>lista.add(new Mejora(71,3,0,20,0,0,0,0,0,1,0,0,0,0,0,0,0,1,0,0,1,1,2,0,"Rugir"));</v>
      </c>
      <c r="B72" t="str">
        <f t="shared" si="90"/>
        <v xml:space="preserve">"Rugir" : { "alimDad" : 0, "alimDadB" : 0, "alimReq" : 0, "cam" : 0, "caz" : 0, "comb" : 0, "cost" : 20, "crecB" : 0, "def" : 1, "eBos" : 0, "eDes" : 1, "eDul" : 0, "eJun" : 0, "eLla" : 1, "eMon" : 2, "eSal" : 0, "eTun" : 1, "flag" : 0, "max" : 3, "req" : 0, "tam" : 0, "uid" : 71 } </v>
      </c>
      <c r="C72" t="s">
        <v>32</v>
      </c>
      <c r="D72" t="str">
        <f t="shared" si="91"/>
        <v>71,3,0,20,0,0,0,0,0,1,0,0,0,0,0,0,0,1,0,0,1,1,2,0,</v>
      </c>
      <c r="E72" t="s">
        <v>108</v>
      </c>
      <c r="F72" s="2">
        <f t="shared" si="82"/>
        <v>71</v>
      </c>
      <c r="G72" s="2">
        <v>3</v>
      </c>
      <c r="I72" s="2">
        <f t="shared" si="87"/>
        <v>20</v>
      </c>
      <c r="P72">
        <v>1</v>
      </c>
      <c r="X72">
        <v>1</v>
      </c>
      <c r="AA72">
        <v>1</v>
      </c>
      <c r="AB72">
        <v>1</v>
      </c>
      <c r="AC72">
        <v>2</v>
      </c>
      <c r="AE72" t="str">
        <f t="shared" si="89"/>
        <v>Rugir</v>
      </c>
      <c r="AG72">
        <f t="shared" si="28"/>
        <v>71</v>
      </c>
      <c r="AH72">
        <f t="shared" si="92"/>
        <v>3</v>
      </c>
      <c r="AI72">
        <f t="shared" si="93"/>
        <v>0</v>
      </c>
      <c r="AJ72">
        <f t="shared" si="94"/>
        <v>20</v>
      </c>
      <c r="AK72">
        <f t="shared" si="95"/>
        <v>0</v>
      </c>
      <c r="AL72">
        <f t="shared" si="96"/>
        <v>0</v>
      </c>
      <c r="AM72">
        <f t="shared" si="97"/>
        <v>0</v>
      </c>
      <c r="AN72">
        <f t="shared" si="98"/>
        <v>0</v>
      </c>
      <c r="AO72">
        <f t="shared" si="99"/>
        <v>0</v>
      </c>
      <c r="AP72">
        <f t="shared" si="100"/>
        <v>1</v>
      </c>
      <c r="AQ72">
        <f t="shared" si="101"/>
        <v>0</v>
      </c>
      <c r="AR72">
        <f t="shared" si="102"/>
        <v>0</v>
      </c>
      <c r="AS72">
        <f t="shared" si="103"/>
        <v>0</v>
      </c>
      <c r="AT72">
        <f t="shared" si="104"/>
        <v>0</v>
      </c>
      <c r="AU72">
        <f t="shared" si="105"/>
        <v>0</v>
      </c>
      <c r="AV72">
        <f t="shared" si="106"/>
        <v>0</v>
      </c>
      <c r="AW72">
        <f t="shared" si="107"/>
        <v>0</v>
      </c>
      <c r="AX72">
        <f t="shared" si="108"/>
        <v>1</v>
      </c>
      <c r="AY72">
        <f t="shared" si="109"/>
        <v>0</v>
      </c>
      <c r="AZ72">
        <f t="shared" si="110"/>
        <v>0</v>
      </c>
      <c r="BA72">
        <f t="shared" si="111"/>
        <v>1</v>
      </c>
      <c r="BB72">
        <f t="shared" si="112"/>
        <v>1</v>
      </c>
      <c r="BC72">
        <f t="shared" si="113"/>
        <v>2</v>
      </c>
      <c r="BD72">
        <f t="shared" si="114"/>
        <v>0</v>
      </c>
      <c r="BF72" t="str">
        <f t="shared" si="115"/>
        <v xml:space="preserve">"Rugir" : { </v>
      </c>
      <c r="BG72" t="str">
        <f t="shared" si="116"/>
        <v xml:space="preserve">"alimDad" : 0, </v>
      </c>
      <c r="BH72" t="str">
        <f t="shared" si="117"/>
        <v xml:space="preserve">"alimDadB" : 0, </v>
      </c>
      <c r="BI72" t="str">
        <f t="shared" si="118"/>
        <v xml:space="preserve">"alimReq" : 0, </v>
      </c>
      <c r="BJ72" t="str">
        <f t="shared" si="119"/>
        <v xml:space="preserve">"cam" : 0, </v>
      </c>
      <c r="BK72" t="str">
        <f t="shared" si="120"/>
        <v xml:space="preserve">"caz" : 0, </v>
      </c>
      <c r="BL72" t="str">
        <f t="shared" si="121"/>
        <v xml:space="preserve">"comb" : 0, </v>
      </c>
      <c r="BM72" t="str">
        <f t="shared" si="122"/>
        <v xml:space="preserve">"cost" : 20, </v>
      </c>
      <c r="BN72" t="str">
        <f t="shared" si="123"/>
        <v xml:space="preserve">"costJ" : 0, </v>
      </c>
      <c r="BO72" t="str">
        <f t="shared" si="124"/>
        <v xml:space="preserve">"crecB" : 0, </v>
      </c>
      <c r="BP72" t="str">
        <f t="shared" si="125"/>
        <v xml:space="preserve">"def" : 1, </v>
      </c>
      <c r="BQ72" t="str">
        <f t="shared" si="126"/>
        <v xml:space="preserve">"eBos" : 0, </v>
      </c>
      <c r="BR72" t="str">
        <f t="shared" si="127"/>
        <v xml:space="preserve">"eDes" : 1, </v>
      </c>
      <c r="BS72" t="str">
        <f t="shared" si="128"/>
        <v xml:space="preserve">"eDul" : 0, </v>
      </c>
      <c r="BT72" t="str">
        <f t="shared" si="129"/>
        <v xml:space="preserve">"eJun" : 0, </v>
      </c>
      <c r="BU72" t="str">
        <f t="shared" si="130"/>
        <v xml:space="preserve">"eLla" : 1, </v>
      </c>
      <c r="BV72" t="str">
        <f t="shared" si="131"/>
        <v xml:space="preserve">"eMon" : 2, </v>
      </c>
      <c r="BW72" t="str">
        <f t="shared" si="132"/>
        <v xml:space="preserve">"eSal" : 0, </v>
      </c>
      <c r="BX72" t="str">
        <f t="shared" si="133"/>
        <v xml:space="preserve">"eTun" : 1, </v>
      </c>
      <c r="BY72" t="str">
        <f t="shared" si="134"/>
        <v xml:space="preserve">"flag" : 0, </v>
      </c>
      <c r="BZ72" t="str">
        <f t="shared" si="135"/>
        <v xml:space="preserve">"max" : 3, </v>
      </c>
      <c r="CA72" t="str">
        <f t="shared" si="136"/>
        <v xml:space="preserve">"req" : 0, </v>
      </c>
      <c r="CB72" t="str">
        <f t="shared" si="137"/>
        <v xml:space="preserve">"tam" : 0, </v>
      </c>
      <c r="CC72" t="str">
        <f t="shared" si="138"/>
        <v xml:space="preserve">"uid" : 71 } </v>
      </c>
    </row>
    <row r="73" spans="1:81" x14ac:dyDescent="0.25">
      <c r="A73" s="1" t="str">
        <f>"lista.add(new Mejora("&amp;D73&amp;C73&amp;E73&amp;C73&amp;"));"</f>
        <v>lista.add(new Mejora(72,1,0,5,18,0,0,0,0,0,0,0,0,0,0,-4,-4,0,0,0,0,0,0,0,"Alimentarse en rios"));</v>
      </c>
      <c r="B73" t="str">
        <f t="shared" si="90"/>
        <v xml:space="preserve">"Alimentarse en rios" : { "alimDad" : 0, "alimDadB" : 0, "alimReq" : 0, "cam" : 0, "caz" : 0, "comb" : 0, "cost" : 5, "crecB" : 0, "def" : 0, "eBos" : 0, "eDes" : 0, "eDul" : -4, "eJun" : 0, "eLla" : 0, "eMon" : 0, "eSal" : -4, "eTun" : 0, "flag" : 18, "max" : 1, "req" : 0, "tam" : 0, "uid" : 72 } </v>
      </c>
      <c r="C73" t="s">
        <v>32</v>
      </c>
      <c r="D73" t="str">
        <f t="shared" si="91"/>
        <v>72,1,0,5,18,0,0,0,0,0,0,0,0,0,0,-4,-4,0,0,0,0,0,0,0,</v>
      </c>
      <c r="E73" t="s">
        <v>109</v>
      </c>
      <c r="F73" s="2">
        <f t="shared" si="82"/>
        <v>72</v>
      </c>
      <c r="G73" s="2">
        <v>1</v>
      </c>
      <c r="I73" s="2">
        <f t="shared" si="87"/>
        <v>5</v>
      </c>
      <c r="J73">
        <v>29</v>
      </c>
      <c r="K73">
        <v>18</v>
      </c>
      <c r="V73">
        <v>-4</v>
      </c>
      <c r="W73">
        <v>-4</v>
      </c>
      <c r="AE73" t="str">
        <f t="shared" ref="AE73:AE136" si="139">E73</f>
        <v>Alimentarse en rios</v>
      </c>
      <c r="AG73">
        <f t="shared" ref="AG73:AG136" si="140">IF(F73="",0,F73)</f>
        <v>72</v>
      </c>
      <c r="AH73">
        <f t="shared" si="92"/>
        <v>1</v>
      </c>
      <c r="AI73">
        <f t="shared" si="93"/>
        <v>0</v>
      </c>
      <c r="AJ73">
        <f t="shared" si="94"/>
        <v>5</v>
      </c>
      <c r="AK73">
        <f t="shared" si="95"/>
        <v>18</v>
      </c>
      <c r="AL73">
        <f t="shared" si="96"/>
        <v>0</v>
      </c>
      <c r="AM73">
        <f t="shared" si="97"/>
        <v>0</v>
      </c>
      <c r="AN73">
        <f t="shared" si="98"/>
        <v>0</v>
      </c>
      <c r="AO73">
        <f t="shared" si="99"/>
        <v>0</v>
      </c>
      <c r="AP73">
        <f t="shared" si="100"/>
        <v>0</v>
      </c>
      <c r="AQ73">
        <f t="shared" si="101"/>
        <v>0</v>
      </c>
      <c r="AR73">
        <f t="shared" si="102"/>
        <v>0</v>
      </c>
      <c r="AS73">
        <f t="shared" si="103"/>
        <v>0</v>
      </c>
      <c r="AT73">
        <f t="shared" si="104"/>
        <v>0</v>
      </c>
      <c r="AU73">
        <f t="shared" si="105"/>
        <v>0</v>
      </c>
      <c r="AV73">
        <f t="shared" si="106"/>
        <v>-4</v>
      </c>
      <c r="AW73">
        <f t="shared" si="107"/>
        <v>-4</v>
      </c>
      <c r="AX73">
        <f t="shared" si="108"/>
        <v>0</v>
      </c>
      <c r="AY73">
        <f t="shared" si="109"/>
        <v>0</v>
      </c>
      <c r="AZ73">
        <f t="shared" si="110"/>
        <v>0</v>
      </c>
      <c r="BA73">
        <f t="shared" si="111"/>
        <v>0</v>
      </c>
      <c r="BB73">
        <f t="shared" si="112"/>
        <v>0</v>
      </c>
      <c r="BC73">
        <f t="shared" si="113"/>
        <v>0</v>
      </c>
      <c r="BD73">
        <f t="shared" si="114"/>
        <v>0</v>
      </c>
      <c r="BF73" t="str">
        <f t="shared" si="115"/>
        <v xml:space="preserve">"Alimentarse en rios" : { </v>
      </c>
      <c r="BG73" t="str">
        <f t="shared" si="116"/>
        <v xml:space="preserve">"alimDad" : 0, </v>
      </c>
      <c r="BH73" t="str">
        <f t="shared" si="117"/>
        <v xml:space="preserve">"alimDadB" : 0, </v>
      </c>
      <c r="BI73" t="str">
        <f t="shared" si="118"/>
        <v xml:space="preserve">"alimReq" : 0, </v>
      </c>
      <c r="BJ73" t="str">
        <f t="shared" si="119"/>
        <v xml:space="preserve">"cam" : 0, </v>
      </c>
      <c r="BK73" t="str">
        <f t="shared" si="120"/>
        <v xml:space="preserve">"caz" : 0, </v>
      </c>
      <c r="BL73" t="str">
        <f t="shared" si="121"/>
        <v xml:space="preserve">"comb" : 0, </v>
      </c>
      <c r="BM73" t="str">
        <f t="shared" si="122"/>
        <v xml:space="preserve">"cost" : 5, </v>
      </c>
      <c r="BN73" t="str">
        <f t="shared" si="123"/>
        <v xml:space="preserve">"costJ" : 0, </v>
      </c>
      <c r="BO73" t="str">
        <f t="shared" si="124"/>
        <v xml:space="preserve">"crecB" : 0, </v>
      </c>
      <c r="BP73" t="str">
        <f t="shared" si="125"/>
        <v xml:space="preserve">"def" : 0, </v>
      </c>
      <c r="BQ73" t="str">
        <f t="shared" si="126"/>
        <v xml:space="preserve">"eBos" : 0, </v>
      </c>
      <c r="BR73" t="str">
        <f t="shared" si="127"/>
        <v xml:space="preserve">"eDes" : 0, </v>
      </c>
      <c r="BS73" t="str">
        <f t="shared" si="128"/>
        <v xml:space="preserve">"eDul" : -4, </v>
      </c>
      <c r="BT73" t="str">
        <f t="shared" si="129"/>
        <v xml:space="preserve">"eJun" : 0, </v>
      </c>
      <c r="BU73" t="str">
        <f t="shared" si="130"/>
        <v xml:space="preserve">"eLla" : 0, </v>
      </c>
      <c r="BV73" t="str">
        <f t="shared" si="131"/>
        <v xml:space="preserve">"eMon" : 0, </v>
      </c>
      <c r="BW73" t="str">
        <f t="shared" si="132"/>
        <v xml:space="preserve">"eSal" : -4, </v>
      </c>
      <c r="BX73" t="str">
        <f t="shared" si="133"/>
        <v xml:space="preserve">"eTun" : 0, </v>
      </c>
      <c r="BY73" t="str">
        <f t="shared" si="134"/>
        <v xml:space="preserve">"flag" : 18, </v>
      </c>
      <c r="BZ73" t="str">
        <f t="shared" si="135"/>
        <v xml:space="preserve">"max" : 1, </v>
      </c>
      <c r="CA73" t="str">
        <f t="shared" si="136"/>
        <v xml:space="preserve">"req" : 0, </v>
      </c>
      <c r="CB73" t="str">
        <f t="shared" si="137"/>
        <v xml:space="preserve">"tam" : 0, </v>
      </c>
      <c r="CC73" t="str">
        <f t="shared" si="138"/>
        <v xml:space="preserve">"uid" : 72 } </v>
      </c>
    </row>
    <row r="74" spans="1:81" x14ac:dyDescent="0.25">
      <c r="A74" s="1" t="str">
        <f>"lista.add(new Mejora("&amp;D74&amp;C74&amp;E74&amp;C74&amp;"));"</f>
        <v>lista.add(new Mejora(0,0,0,0,0,0,0,0,0,0,0,0,0,0,0,0,0,0,0,0,0,0,0,0,""));</v>
      </c>
      <c r="B74" t="str">
        <f>BF74&amp;BG74&amp;BH74&amp;BI74&amp;BJ74&amp;BK74&amp;BL74&amp;BM74&amp;BO74&amp;BP74&amp;BQ74&amp;BR74&amp;BS74&amp;BT74&amp;BU74&amp;BV74&amp;BW74&amp;BX74&amp;BY74&amp;BZ74&amp;CA74&amp;CB74&amp;CC74</f>
        <v xml:space="preserve">"0" : { "alimDad" : 0, "alimDadB" : 0, "alimReq" : 0, "cam" : 0, "caz" : 0, "comb" : 0, "cost" : 0, "crecB" : 0, "def" : 0, "eBos" : 0, "eDes" : 0, "eDul" : 0, "eJun" : 0, "eLla" : 0, "eMon" : 0, "eSal" : 0, "eTun" : 0, "flag" : 0, "max" : 0, "req" : 0, "tam" : 0, "uid" : 0 } </v>
      </c>
      <c r="C74" t="s">
        <v>32</v>
      </c>
      <c r="D74" t="str">
        <f t="shared" si="91"/>
        <v>0,0,0,0,0,0,0,0,0,0,0,0,0,0,0,0,0,0,0,0,0,0,0,0,</v>
      </c>
      <c r="AE74">
        <f t="shared" si="139"/>
        <v>0</v>
      </c>
      <c r="AG74">
        <f t="shared" si="140"/>
        <v>0</v>
      </c>
      <c r="AH74">
        <f t="shared" si="92"/>
        <v>0</v>
      </c>
      <c r="AI74">
        <f t="shared" si="93"/>
        <v>0</v>
      </c>
      <c r="AJ74">
        <f t="shared" si="94"/>
        <v>0</v>
      </c>
      <c r="AK74">
        <f t="shared" si="95"/>
        <v>0</v>
      </c>
      <c r="AL74">
        <f t="shared" si="96"/>
        <v>0</v>
      </c>
      <c r="AM74">
        <f t="shared" si="97"/>
        <v>0</v>
      </c>
      <c r="AN74">
        <f t="shared" si="98"/>
        <v>0</v>
      </c>
      <c r="AO74">
        <f t="shared" si="99"/>
        <v>0</v>
      </c>
      <c r="AP74">
        <f t="shared" si="100"/>
        <v>0</v>
      </c>
      <c r="AQ74">
        <f t="shared" si="101"/>
        <v>0</v>
      </c>
      <c r="AR74">
        <f t="shared" si="102"/>
        <v>0</v>
      </c>
      <c r="AS74">
        <f t="shared" si="103"/>
        <v>0</v>
      </c>
      <c r="AT74">
        <f t="shared" si="104"/>
        <v>0</v>
      </c>
      <c r="AU74">
        <f t="shared" si="105"/>
        <v>0</v>
      </c>
      <c r="AV74">
        <f t="shared" si="106"/>
        <v>0</v>
      </c>
      <c r="AW74">
        <f t="shared" si="107"/>
        <v>0</v>
      </c>
      <c r="AX74">
        <f t="shared" si="108"/>
        <v>0</v>
      </c>
      <c r="AY74">
        <f t="shared" si="109"/>
        <v>0</v>
      </c>
      <c r="AZ74">
        <f t="shared" si="110"/>
        <v>0</v>
      </c>
      <c r="BA74">
        <f t="shared" si="111"/>
        <v>0</v>
      </c>
      <c r="BB74">
        <f t="shared" si="112"/>
        <v>0</v>
      </c>
      <c r="BC74">
        <f t="shared" si="113"/>
        <v>0</v>
      </c>
      <c r="BD74">
        <f t="shared" si="114"/>
        <v>0</v>
      </c>
      <c r="BF74" t="str">
        <f>C74&amp;AE74&amp;C74&amp;" : { "</f>
        <v xml:space="preserve">"0" : { </v>
      </c>
      <c r="BG74" t="str">
        <f>$C74&amp;"alimDad"&amp;$C74&amp;" : "&amp;AS74&amp;", "</f>
        <v xml:space="preserve">"alimDad" : 0, </v>
      </c>
      <c r="BH74" t="str">
        <f>$C74&amp;"alimDadB"&amp;$C74&amp;" : "&amp;AT74&amp;", "</f>
        <v xml:space="preserve">"alimDadB" : 0, </v>
      </c>
      <c r="BI74" t="str">
        <f>$C74&amp;"alimReq"&amp;$C74&amp;" : "&amp;AR74&amp;", "</f>
        <v xml:space="preserve">"alimReq" : 0, </v>
      </c>
      <c r="BJ74" t="str">
        <f>$C74&amp;"cam"&amp;$C74&amp;" : "&amp;AM74&amp;", "</f>
        <v xml:space="preserve">"cam" : 0, </v>
      </c>
      <c r="BK74" t="str">
        <f>$C74&amp;"caz"&amp;$C74&amp;" : "&amp;AO74&amp;", "</f>
        <v xml:space="preserve">"caz" : 0, </v>
      </c>
      <c r="BL74" t="str">
        <f>$C74&amp;"comb"&amp;$C74&amp;" : "&amp;AN74&amp;", "</f>
        <v xml:space="preserve">"comb" : 0, </v>
      </c>
      <c r="BM74" t="str">
        <f>$C74&amp;"cost"&amp;$C74&amp;" : "&amp;AJ74&amp;", "</f>
        <v xml:space="preserve">"cost" : 0, </v>
      </c>
      <c r="BN74" t="str">
        <f t="shared" si="123"/>
        <v xml:space="preserve">"costJ" : 0, </v>
      </c>
      <c r="BO74" t="str">
        <f>$C74&amp;"crecB"&amp;$C74&amp;" : "&amp;AU74&amp;", "</f>
        <v xml:space="preserve">"crecB" : 0, </v>
      </c>
      <c r="BP74" t="str">
        <f>$C74&amp;"def"&amp;$C74&amp;" : "&amp;AP74&amp;", "</f>
        <v xml:space="preserve">"def" : 0, </v>
      </c>
      <c r="BQ74" t="str">
        <f>$C74&amp;"eBos"&amp;$C74&amp;" : "&amp;AY74&amp;", "</f>
        <v xml:space="preserve">"eBos" : 0, </v>
      </c>
      <c r="BR74" t="str">
        <f>$C74&amp;"eDes"&amp;$C74&amp;" : "&amp;BA74&amp;", "</f>
        <v xml:space="preserve">"eDes" : 0, </v>
      </c>
      <c r="BS74" t="str">
        <f>$C74&amp;"eDul"&amp;$C74&amp;" : "&amp;AW74&amp;", "</f>
        <v xml:space="preserve">"eDul" : 0, </v>
      </c>
      <c r="BT74" t="str">
        <f>$C74&amp;"eJun"&amp;$C74&amp;" : "&amp;AZ74&amp;", "</f>
        <v xml:space="preserve">"eJun" : 0, </v>
      </c>
      <c r="BU74" t="str">
        <f>$C74&amp;"eLla"&amp;$C74&amp;" : "&amp;AX74&amp;", "</f>
        <v xml:space="preserve">"eLla" : 0, </v>
      </c>
      <c r="BV74" t="str">
        <f>$C74&amp;"eMon"&amp;$C74&amp;" : "&amp;BC74&amp;", "</f>
        <v xml:space="preserve">"eMon" : 0, </v>
      </c>
      <c r="BW74" t="str">
        <f>$C74&amp;"eSal"&amp;$C74&amp;" : "&amp;AV74&amp;", "</f>
        <v xml:space="preserve">"eSal" : 0, </v>
      </c>
      <c r="BX74" t="str">
        <f>$C74&amp;"eTun"&amp;$C74&amp;" : "&amp;BB74&amp;", "</f>
        <v xml:space="preserve">"eTun" : 0, </v>
      </c>
      <c r="BY74" t="str">
        <f>$C74&amp;"flag"&amp;$C74&amp;" : "&amp;AK74&amp;", "</f>
        <v xml:space="preserve">"flag" : 0, </v>
      </c>
      <c r="BZ74" t="str">
        <f>$C74&amp;"max"&amp;$C74&amp;" : "&amp;AH74&amp;", "</f>
        <v xml:space="preserve">"max" : 0, </v>
      </c>
      <c r="CA74" t="str">
        <f>$C74&amp;"req"&amp;$C74&amp;" : "&amp;AI74&amp;", "</f>
        <v xml:space="preserve">"req" : 0, </v>
      </c>
      <c r="CB74" t="str">
        <f>$C74&amp;"tam"&amp;$C74&amp;" : "&amp;AQ74&amp;", "</f>
        <v xml:space="preserve">"tam" : 0, </v>
      </c>
      <c r="CC74" t="str">
        <f>$C74&amp;"uid"&amp;$C74&amp;" : "&amp;AG74&amp;" } "</f>
        <v xml:space="preserve">"uid" : 0 } </v>
      </c>
    </row>
    <row r="75" spans="1:81" x14ac:dyDescent="0.25">
      <c r="C75" t="s">
        <v>32</v>
      </c>
      <c r="D75" t="str">
        <f t="shared" si="91"/>
        <v>0,0,0,0,0,0,0,0,0,0,0,0,0,0,0,0,0,0,0,0,0,0,0,0,</v>
      </c>
      <c r="AE75">
        <f t="shared" si="139"/>
        <v>0</v>
      </c>
      <c r="AG75">
        <f t="shared" si="140"/>
        <v>0</v>
      </c>
      <c r="AH75">
        <f t="shared" si="92"/>
        <v>0</v>
      </c>
      <c r="AI75">
        <f t="shared" si="93"/>
        <v>0</v>
      </c>
      <c r="AJ75">
        <f t="shared" si="94"/>
        <v>0</v>
      </c>
      <c r="AK75">
        <f t="shared" si="95"/>
        <v>0</v>
      </c>
      <c r="AL75">
        <f t="shared" si="96"/>
        <v>0</v>
      </c>
      <c r="AM75">
        <f t="shared" si="97"/>
        <v>0</v>
      </c>
      <c r="AN75">
        <f t="shared" si="98"/>
        <v>0</v>
      </c>
      <c r="AO75">
        <f t="shared" si="99"/>
        <v>0</v>
      </c>
      <c r="AP75">
        <f t="shared" si="100"/>
        <v>0</v>
      </c>
      <c r="AQ75">
        <f t="shared" si="101"/>
        <v>0</v>
      </c>
      <c r="AR75">
        <f t="shared" si="102"/>
        <v>0</v>
      </c>
      <c r="AS75">
        <f t="shared" si="103"/>
        <v>0</v>
      </c>
      <c r="AT75">
        <f t="shared" si="104"/>
        <v>0</v>
      </c>
      <c r="AU75">
        <f t="shared" si="105"/>
        <v>0</v>
      </c>
      <c r="AV75">
        <f t="shared" si="106"/>
        <v>0</v>
      </c>
      <c r="AW75">
        <f t="shared" si="107"/>
        <v>0</v>
      </c>
      <c r="AX75">
        <f t="shared" si="108"/>
        <v>0</v>
      </c>
      <c r="AY75">
        <f t="shared" si="109"/>
        <v>0</v>
      </c>
      <c r="AZ75">
        <f t="shared" si="110"/>
        <v>0</v>
      </c>
      <c r="BA75">
        <f t="shared" si="111"/>
        <v>0</v>
      </c>
      <c r="BB75">
        <f t="shared" si="112"/>
        <v>0</v>
      </c>
      <c r="BC75">
        <f t="shared" si="113"/>
        <v>0</v>
      </c>
      <c r="BD75">
        <f t="shared" si="114"/>
        <v>0</v>
      </c>
      <c r="BF75" t="str">
        <f t="shared" ref="BF75:BF138" si="141">C75&amp;AE75&amp;C75&amp;" : { "</f>
        <v xml:space="preserve">"0" : { </v>
      </c>
      <c r="BG75" t="str">
        <f t="shared" ref="BG75:BG138" si="142">$C75&amp;"alimDad"&amp;$C75&amp;" : "&amp;AS75&amp;", "</f>
        <v xml:space="preserve">"alimDad" : 0, </v>
      </c>
      <c r="BH75" t="str">
        <f t="shared" ref="BH75:BH138" si="143">$C75&amp;"alimDadB"&amp;$C75&amp;" : "&amp;AT75&amp;", "</f>
        <v xml:space="preserve">"alimDadB" : 0, </v>
      </c>
      <c r="BI75" t="str">
        <f t="shared" ref="BI75:BI138" si="144">$C75&amp;"alimReq"&amp;$C75&amp;" : "&amp;AR75&amp;", "</f>
        <v xml:space="preserve">"alimReq" : 0, </v>
      </c>
      <c r="BJ75" t="str">
        <f t="shared" ref="BJ75:BJ138" si="145">$C75&amp;"cam"&amp;$C75&amp;" : "&amp;AM75&amp;", "</f>
        <v xml:space="preserve">"cam" : 0, </v>
      </c>
      <c r="BK75" t="str">
        <f t="shared" ref="BK75:BK138" si="146">$C75&amp;"caz"&amp;$C75&amp;" : "&amp;AO75&amp;", "</f>
        <v xml:space="preserve">"caz" : 0, </v>
      </c>
      <c r="BL75" t="str">
        <f t="shared" ref="BL75:BL138" si="147">$C75&amp;"comb"&amp;$C75&amp;" : "&amp;AN75&amp;", "</f>
        <v xml:space="preserve">"comb" : 0, </v>
      </c>
      <c r="BM75" t="str">
        <f t="shared" ref="BM75:BM138" si="148">$C75&amp;"cost"&amp;$C75&amp;" : "&amp;AJ75&amp;", "</f>
        <v xml:space="preserve">"cost" : 0, </v>
      </c>
      <c r="BN75" t="str">
        <f t="shared" si="123"/>
        <v xml:space="preserve">"costJ" : 0, </v>
      </c>
      <c r="BO75" t="str">
        <f t="shared" ref="BO75:BO138" si="149">$C75&amp;"crecB"&amp;$C75&amp;" : "&amp;AU75&amp;", "</f>
        <v xml:space="preserve">"crecB" : 0, </v>
      </c>
      <c r="BP75" t="str">
        <f t="shared" ref="BP75:BP138" si="150">$C75&amp;"def"&amp;$C75&amp;" : "&amp;AP75&amp;", "</f>
        <v xml:space="preserve">"def" : 0, </v>
      </c>
      <c r="BQ75" t="str">
        <f t="shared" ref="BQ75:BQ138" si="151">$C75&amp;"eBos"&amp;$C75&amp;" : "&amp;AY75&amp;", "</f>
        <v xml:space="preserve">"eBos" : 0, </v>
      </c>
      <c r="BR75" t="str">
        <f t="shared" ref="BR75:BR138" si="152">$C75&amp;"eDes"&amp;$C75&amp;" : "&amp;BA75&amp;", "</f>
        <v xml:space="preserve">"eDes" : 0, </v>
      </c>
      <c r="BS75" t="str">
        <f t="shared" ref="BS75:BS138" si="153">$C75&amp;"eDul"&amp;$C75&amp;" : "&amp;AW75&amp;", "</f>
        <v xml:space="preserve">"eDul" : 0, </v>
      </c>
      <c r="BT75" t="str">
        <f t="shared" ref="BT75:BT138" si="154">$C75&amp;"eJun"&amp;$C75&amp;" : "&amp;AZ75&amp;", "</f>
        <v xml:space="preserve">"eJun" : 0, </v>
      </c>
      <c r="BU75" t="str">
        <f t="shared" ref="BU75:BU138" si="155">$C75&amp;"eLla"&amp;$C75&amp;" : "&amp;AX75&amp;", "</f>
        <v xml:space="preserve">"eLla" : 0, </v>
      </c>
      <c r="BV75" t="str">
        <f t="shared" ref="BV75:BV138" si="156">$C75&amp;"eMon"&amp;$C75&amp;" : "&amp;BC75&amp;", "</f>
        <v xml:space="preserve">"eMon" : 0, </v>
      </c>
      <c r="BW75" t="str">
        <f t="shared" ref="BW75:BW138" si="157">$C75&amp;"eSal"&amp;$C75&amp;" : "&amp;AV75&amp;", "</f>
        <v xml:space="preserve">"eSal" : 0, </v>
      </c>
      <c r="BX75" t="str">
        <f t="shared" ref="BX75:BX138" si="158">$C75&amp;"eTun"&amp;$C75&amp;" : "&amp;BB75&amp;", "</f>
        <v xml:space="preserve">"eTun" : 0, </v>
      </c>
      <c r="BY75" t="str">
        <f t="shared" ref="BY75:BY138" si="159">$C75&amp;"flag"&amp;$C75&amp;" : "&amp;AK75&amp;", "</f>
        <v xml:space="preserve">"flag" : 0, </v>
      </c>
      <c r="BZ75" t="str">
        <f t="shared" ref="BZ75:BZ138" si="160">$C75&amp;"max"&amp;$C75&amp;" : "&amp;AH75&amp;", "</f>
        <v xml:space="preserve">"max" : 0, </v>
      </c>
      <c r="CA75" t="str">
        <f t="shared" ref="CA75:CA138" si="161">$C75&amp;"req"&amp;$C75&amp;" : "&amp;AI75&amp;", "</f>
        <v xml:space="preserve">"req" : 0, </v>
      </c>
      <c r="CB75" t="str">
        <f t="shared" ref="CB75:CB138" si="162">$C75&amp;"tam"&amp;$C75&amp;" : "&amp;AQ75&amp;", "</f>
        <v xml:space="preserve">"tam" : 0, </v>
      </c>
      <c r="CC75" t="str">
        <f t="shared" ref="CC75:CC138" si="163">$C75&amp;"uid"&amp;$C75&amp;" : "&amp;AG75&amp;" } "</f>
        <v xml:space="preserve">"uid" : 0 } </v>
      </c>
    </row>
    <row r="76" spans="1:81" x14ac:dyDescent="0.25">
      <c r="C76" t="s">
        <v>32</v>
      </c>
      <c r="D76" t="str">
        <f t="shared" si="91"/>
        <v>0,0,0,0,0,0,0,0,0,0,0,0,0,0,0,0,0,0,0,0,0,0,0,0,</v>
      </c>
      <c r="AE76">
        <f t="shared" si="139"/>
        <v>0</v>
      </c>
      <c r="AG76">
        <f t="shared" si="140"/>
        <v>0</v>
      </c>
      <c r="AH76">
        <f t="shared" si="92"/>
        <v>0</v>
      </c>
      <c r="AI76">
        <f t="shared" si="93"/>
        <v>0</v>
      </c>
      <c r="AJ76">
        <f t="shared" si="94"/>
        <v>0</v>
      </c>
      <c r="AK76">
        <f t="shared" si="95"/>
        <v>0</v>
      </c>
      <c r="AL76">
        <f t="shared" si="96"/>
        <v>0</v>
      </c>
      <c r="AM76">
        <f t="shared" si="97"/>
        <v>0</v>
      </c>
      <c r="AN76">
        <f t="shared" si="98"/>
        <v>0</v>
      </c>
      <c r="AO76">
        <f t="shared" si="99"/>
        <v>0</v>
      </c>
      <c r="AP76">
        <f t="shared" si="100"/>
        <v>0</v>
      </c>
      <c r="AQ76">
        <f t="shared" si="101"/>
        <v>0</v>
      </c>
      <c r="AR76">
        <f t="shared" si="102"/>
        <v>0</v>
      </c>
      <c r="AS76">
        <f t="shared" si="103"/>
        <v>0</v>
      </c>
      <c r="AT76">
        <f t="shared" si="104"/>
        <v>0</v>
      </c>
      <c r="AU76">
        <f t="shared" si="105"/>
        <v>0</v>
      </c>
      <c r="AV76">
        <f t="shared" si="106"/>
        <v>0</v>
      </c>
      <c r="AW76">
        <f t="shared" si="107"/>
        <v>0</v>
      </c>
      <c r="AX76">
        <f t="shared" si="108"/>
        <v>0</v>
      </c>
      <c r="AY76">
        <f t="shared" si="109"/>
        <v>0</v>
      </c>
      <c r="AZ76">
        <f t="shared" si="110"/>
        <v>0</v>
      </c>
      <c r="BA76">
        <f t="shared" si="111"/>
        <v>0</v>
      </c>
      <c r="BB76">
        <f t="shared" si="112"/>
        <v>0</v>
      </c>
      <c r="BC76">
        <f t="shared" si="113"/>
        <v>0</v>
      </c>
      <c r="BD76">
        <f t="shared" si="114"/>
        <v>0</v>
      </c>
      <c r="BF76" t="str">
        <f t="shared" si="141"/>
        <v xml:space="preserve">"0" : { </v>
      </c>
      <c r="BG76" t="str">
        <f t="shared" si="142"/>
        <v xml:space="preserve">"alimDad" : 0, </v>
      </c>
      <c r="BH76" t="str">
        <f t="shared" si="143"/>
        <v xml:space="preserve">"alimDadB" : 0, </v>
      </c>
      <c r="BI76" t="str">
        <f t="shared" si="144"/>
        <v xml:space="preserve">"alimReq" : 0, </v>
      </c>
      <c r="BJ76" t="str">
        <f t="shared" si="145"/>
        <v xml:space="preserve">"cam" : 0, </v>
      </c>
      <c r="BK76" t="str">
        <f t="shared" si="146"/>
        <v xml:space="preserve">"caz" : 0, </v>
      </c>
      <c r="BL76" t="str">
        <f t="shared" si="147"/>
        <v xml:space="preserve">"comb" : 0, </v>
      </c>
      <c r="BM76" t="str">
        <f t="shared" si="148"/>
        <v xml:space="preserve">"cost" : 0, </v>
      </c>
      <c r="BN76" t="str">
        <f t="shared" si="123"/>
        <v xml:space="preserve">"costJ" : 0, </v>
      </c>
      <c r="BO76" t="str">
        <f t="shared" si="149"/>
        <v xml:space="preserve">"crecB" : 0, </v>
      </c>
      <c r="BP76" t="str">
        <f t="shared" si="150"/>
        <v xml:space="preserve">"def" : 0, </v>
      </c>
      <c r="BQ76" t="str">
        <f t="shared" si="151"/>
        <v xml:space="preserve">"eBos" : 0, </v>
      </c>
      <c r="BR76" t="str">
        <f t="shared" si="152"/>
        <v xml:space="preserve">"eDes" : 0, </v>
      </c>
      <c r="BS76" t="str">
        <f t="shared" si="153"/>
        <v xml:space="preserve">"eDul" : 0, </v>
      </c>
      <c r="BT76" t="str">
        <f t="shared" si="154"/>
        <v xml:space="preserve">"eJun" : 0, </v>
      </c>
      <c r="BU76" t="str">
        <f t="shared" si="155"/>
        <v xml:space="preserve">"eLla" : 0, </v>
      </c>
      <c r="BV76" t="str">
        <f t="shared" si="156"/>
        <v xml:space="preserve">"eMon" : 0, </v>
      </c>
      <c r="BW76" t="str">
        <f t="shared" si="157"/>
        <v xml:space="preserve">"eSal" : 0, </v>
      </c>
      <c r="BX76" t="str">
        <f t="shared" si="158"/>
        <v xml:space="preserve">"eTun" : 0, </v>
      </c>
      <c r="BY76" t="str">
        <f t="shared" si="159"/>
        <v xml:space="preserve">"flag" : 0, </v>
      </c>
      <c r="BZ76" t="str">
        <f t="shared" si="160"/>
        <v xml:space="preserve">"max" : 0, </v>
      </c>
      <c r="CA76" t="str">
        <f t="shared" si="161"/>
        <v xml:space="preserve">"req" : 0, </v>
      </c>
      <c r="CB76" t="str">
        <f t="shared" si="162"/>
        <v xml:space="preserve">"tam" : 0, </v>
      </c>
      <c r="CC76" t="str">
        <f t="shared" si="163"/>
        <v xml:space="preserve">"uid" : 0 } </v>
      </c>
    </row>
    <row r="77" spans="1:81" x14ac:dyDescent="0.25">
      <c r="C77" t="s">
        <v>32</v>
      </c>
      <c r="D77" t="str">
        <f t="shared" si="91"/>
        <v>0,0,0,0,0,0,0,0,0,0,0,0,0,0,0,0,0,0,0,0,0,0,0,0,</v>
      </c>
      <c r="AE77">
        <f t="shared" si="139"/>
        <v>0</v>
      </c>
      <c r="AG77">
        <f t="shared" si="140"/>
        <v>0</v>
      </c>
      <c r="AH77">
        <f t="shared" si="92"/>
        <v>0</v>
      </c>
      <c r="AI77">
        <f t="shared" si="93"/>
        <v>0</v>
      </c>
      <c r="AJ77">
        <f t="shared" si="94"/>
        <v>0</v>
      </c>
      <c r="AK77">
        <f t="shared" si="95"/>
        <v>0</v>
      </c>
      <c r="AL77">
        <f t="shared" si="96"/>
        <v>0</v>
      </c>
      <c r="AM77">
        <f t="shared" si="97"/>
        <v>0</v>
      </c>
      <c r="AN77">
        <f t="shared" si="98"/>
        <v>0</v>
      </c>
      <c r="AO77">
        <f t="shared" si="99"/>
        <v>0</v>
      </c>
      <c r="AP77">
        <f t="shared" si="100"/>
        <v>0</v>
      </c>
      <c r="AQ77">
        <f t="shared" si="101"/>
        <v>0</v>
      </c>
      <c r="AR77">
        <f t="shared" si="102"/>
        <v>0</v>
      </c>
      <c r="AS77">
        <f t="shared" si="103"/>
        <v>0</v>
      </c>
      <c r="AT77">
        <f t="shared" si="104"/>
        <v>0</v>
      </c>
      <c r="AU77">
        <f t="shared" si="105"/>
        <v>0</v>
      </c>
      <c r="AV77">
        <f t="shared" si="106"/>
        <v>0</v>
      </c>
      <c r="AW77">
        <f t="shared" si="107"/>
        <v>0</v>
      </c>
      <c r="AX77">
        <f t="shared" si="108"/>
        <v>0</v>
      </c>
      <c r="AY77">
        <f t="shared" si="109"/>
        <v>0</v>
      </c>
      <c r="AZ77">
        <f t="shared" si="110"/>
        <v>0</v>
      </c>
      <c r="BA77">
        <f t="shared" si="111"/>
        <v>0</v>
      </c>
      <c r="BB77">
        <f t="shared" si="112"/>
        <v>0</v>
      </c>
      <c r="BC77">
        <f t="shared" si="113"/>
        <v>0</v>
      </c>
      <c r="BD77">
        <f t="shared" si="114"/>
        <v>0</v>
      </c>
      <c r="BF77" t="str">
        <f t="shared" si="141"/>
        <v xml:space="preserve">"0" : { </v>
      </c>
      <c r="BG77" t="str">
        <f t="shared" si="142"/>
        <v xml:space="preserve">"alimDad" : 0, </v>
      </c>
      <c r="BH77" t="str">
        <f t="shared" si="143"/>
        <v xml:space="preserve">"alimDadB" : 0, </v>
      </c>
      <c r="BI77" t="str">
        <f t="shared" si="144"/>
        <v xml:space="preserve">"alimReq" : 0, </v>
      </c>
      <c r="BJ77" t="str">
        <f t="shared" si="145"/>
        <v xml:space="preserve">"cam" : 0, </v>
      </c>
      <c r="BK77" t="str">
        <f t="shared" si="146"/>
        <v xml:space="preserve">"caz" : 0, </v>
      </c>
      <c r="BL77" t="str">
        <f t="shared" si="147"/>
        <v xml:space="preserve">"comb" : 0, </v>
      </c>
      <c r="BM77" t="str">
        <f t="shared" si="148"/>
        <v xml:space="preserve">"cost" : 0, </v>
      </c>
      <c r="BN77" t="str">
        <f t="shared" si="123"/>
        <v xml:space="preserve">"costJ" : 0, </v>
      </c>
      <c r="BO77" t="str">
        <f t="shared" si="149"/>
        <v xml:space="preserve">"crecB" : 0, </v>
      </c>
      <c r="BP77" t="str">
        <f t="shared" si="150"/>
        <v xml:space="preserve">"def" : 0, </v>
      </c>
      <c r="BQ77" t="str">
        <f t="shared" si="151"/>
        <v xml:space="preserve">"eBos" : 0, </v>
      </c>
      <c r="BR77" t="str">
        <f t="shared" si="152"/>
        <v xml:space="preserve">"eDes" : 0, </v>
      </c>
      <c r="BS77" t="str">
        <f t="shared" si="153"/>
        <v xml:space="preserve">"eDul" : 0, </v>
      </c>
      <c r="BT77" t="str">
        <f t="shared" si="154"/>
        <v xml:space="preserve">"eJun" : 0, </v>
      </c>
      <c r="BU77" t="str">
        <f t="shared" si="155"/>
        <v xml:space="preserve">"eLla" : 0, </v>
      </c>
      <c r="BV77" t="str">
        <f t="shared" si="156"/>
        <v xml:space="preserve">"eMon" : 0, </v>
      </c>
      <c r="BW77" t="str">
        <f t="shared" si="157"/>
        <v xml:space="preserve">"eSal" : 0, </v>
      </c>
      <c r="BX77" t="str">
        <f t="shared" si="158"/>
        <v xml:space="preserve">"eTun" : 0, </v>
      </c>
      <c r="BY77" t="str">
        <f t="shared" si="159"/>
        <v xml:space="preserve">"flag" : 0, </v>
      </c>
      <c r="BZ77" t="str">
        <f t="shared" si="160"/>
        <v xml:space="preserve">"max" : 0, </v>
      </c>
      <c r="CA77" t="str">
        <f t="shared" si="161"/>
        <v xml:space="preserve">"req" : 0, </v>
      </c>
      <c r="CB77" t="str">
        <f t="shared" si="162"/>
        <v xml:space="preserve">"tam" : 0, </v>
      </c>
      <c r="CC77" t="str">
        <f t="shared" si="163"/>
        <v xml:space="preserve">"uid" : 0 } </v>
      </c>
    </row>
    <row r="78" spans="1:81" x14ac:dyDescent="0.25">
      <c r="C78" t="s">
        <v>32</v>
      </c>
      <c r="D78" t="str">
        <f t="shared" si="91"/>
        <v>0,0,0,0,0,0,0,0,0,0,0,0,0,0,0,0,0,0,0,0,0,0,0,0,</v>
      </c>
      <c r="AE78">
        <f t="shared" si="139"/>
        <v>0</v>
      </c>
      <c r="AG78">
        <f t="shared" si="140"/>
        <v>0</v>
      </c>
      <c r="AH78">
        <f t="shared" si="92"/>
        <v>0</v>
      </c>
      <c r="AI78">
        <f t="shared" si="93"/>
        <v>0</v>
      </c>
      <c r="AJ78">
        <f t="shared" si="94"/>
        <v>0</v>
      </c>
      <c r="AK78">
        <f t="shared" si="95"/>
        <v>0</v>
      </c>
      <c r="AL78">
        <f t="shared" si="96"/>
        <v>0</v>
      </c>
      <c r="AM78">
        <f t="shared" si="97"/>
        <v>0</v>
      </c>
      <c r="AN78">
        <f t="shared" si="98"/>
        <v>0</v>
      </c>
      <c r="AO78">
        <f t="shared" si="99"/>
        <v>0</v>
      </c>
      <c r="AP78">
        <f t="shared" si="100"/>
        <v>0</v>
      </c>
      <c r="AQ78">
        <f t="shared" si="101"/>
        <v>0</v>
      </c>
      <c r="AR78">
        <f t="shared" si="102"/>
        <v>0</v>
      </c>
      <c r="AS78">
        <f t="shared" si="103"/>
        <v>0</v>
      </c>
      <c r="AT78">
        <f t="shared" si="104"/>
        <v>0</v>
      </c>
      <c r="AU78">
        <f t="shared" si="105"/>
        <v>0</v>
      </c>
      <c r="AV78">
        <f t="shared" si="106"/>
        <v>0</v>
      </c>
      <c r="AW78">
        <f t="shared" si="107"/>
        <v>0</v>
      </c>
      <c r="AX78">
        <f t="shared" si="108"/>
        <v>0</v>
      </c>
      <c r="AY78">
        <f t="shared" si="109"/>
        <v>0</v>
      </c>
      <c r="AZ78">
        <f t="shared" si="110"/>
        <v>0</v>
      </c>
      <c r="BA78">
        <f t="shared" si="111"/>
        <v>0</v>
      </c>
      <c r="BB78">
        <f t="shared" si="112"/>
        <v>0</v>
      </c>
      <c r="BC78">
        <f t="shared" si="113"/>
        <v>0</v>
      </c>
      <c r="BD78">
        <f t="shared" si="114"/>
        <v>0</v>
      </c>
      <c r="BF78" t="str">
        <f t="shared" si="141"/>
        <v xml:space="preserve">"0" : { </v>
      </c>
      <c r="BG78" t="str">
        <f t="shared" si="142"/>
        <v xml:space="preserve">"alimDad" : 0, </v>
      </c>
      <c r="BH78" t="str">
        <f t="shared" si="143"/>
        <v xml:space="preserve">"alimDadB" : 0, </v>
      </c>
      <c r="BI78" t="str">
        <f t="shared" si="144"/>
        <v xml:space="preserve">"alimReq" : 0, </v>
      </c>
      <c r="BJ78" t="str">
        <f t="shared" si="145"/>
        <v xml:space="preserve">"cam" : 0, </v>
      </c>
      <c r="BK78" t="str">
        <f t="shared" si="146"/>
        <v xml:space="preserve">"caz" : 0, </v>
      </c>
      <c r="BL78" t="str">
        <f t="shared" si="147"/>
        <v xml:space="preserve">"comb" : 0, </v>
      </c>
      <c r="BM78" t="str">
        <f t="shared" si="148"/>
        <v xml:space="preserve">"cost" : 0, </v>
      </c>
      <c r="BN78" t="str">
        <f t="shared" si="123"/>
        <v xml:space="preserve">"costJ" : 0, </v>
      </c>
      <c r="BO78" t="str">
        <f t="shared" si="149"/>
        <v xml:space="preserve">"crecB" : 0, </v>
      </c>
      <c r="BP78" t="str">
        <f t="shared" si="150"/>
        <v xml:space="preserve">"def" : 0, </v>
      </c>
      <c r="BQ78" t="str">
        <f t="shared" si="151"/>
        <v xml:space="preserve">"eBos" : 0, </v>
      </c>
      <c r="BR78" t="str">
        <f t="shared" si="152"/>
        <v xml:space="preserve">"eDes" : 0, </v>
      </c>
      <c r="BS78" t="str">
        <f t="shared" si="153"/>
        <v xml:space="preserve">"eDul" : 0, </v>
      </c>
      <c r="BT78" t="str">
        <f t="shared" si="154"/>
        <v xml:space="preserve">"eJun" : 0, </v>
      </c>
      <c r="BU78" t="str">
        <f t="shared" si="155"/>
        <v xml:space="preserve">"eLla" : 0, </v>
      </c>
      <c r="BV78" t="str">
        <f t="shared" si="156"/>
        <v xml:space="preserve">"eMon" : 0, </v>
      </c>
      <c r="BW78" t="str">
        <f t="shared" si="157"/>
        <v xml:space="preserve">"eSal" : 0, </v>
      </c>
      <c r="BX78" t="str">
        <f t="shared" si="158"/>
        <v xml:space="preserve">"eTun" : 0, </v>
      </c>
      <c r="BY78" t="str">
        <f t="shared" si="159"/>
        <v xml:space="preserve">"flag" : 0, </v>
      </c>
      <c r="BZ78" t="str">
        <f t="shared" si="160"/>
        <v xml:space="preserve">"max" : 0, </v>
      </c>
      <c r="CA78" t="str">
        <f t="shared" si="161"/>
        <v xml:space="preserve">"req" : 0, </v>
      </c>
      <c r="CB78" t="str">
        <f t="shared" si="162"/>
        <v xml:space="preserve">"tam" : 0, </v>
      </c>
      <c r="CC78" t="str">
        <f t="shared" si="163"/>
        <v xml:space="preserve">"uid" : 0 } </v>
      </c>
    </row>
    <row r="79" spans="1:81" x14ac:dyDescent="0.25">
      <c r="C79" t="s">
        <v>32</v>
      </c>
      <c r="D79" t="str">
        <f t="shared" si="91"/>
        <v>0,0,0,0,0,0,0,0,0,0,0,0,0,0,0,0,0,0,0,0,0,0,0,0,</v>
      </c>
      <c r="AE79">
        <f t="shared" si="139"/>
        <v>0</v>
      </c>
      <c r="AG79">
        <f t="shared" si="140"/>
        <v>0</v>
      </c>
      <c r="AH79">
        <f t="shared" si="92"/>
        <v>0</v>
      </c>
      <c r="AI79">
        <f t="shared" si="93"/>
        <v>0</v>
      </c>
      <c r="AJ79">
        <f t="shared" si="94"/>
        <v>0</v>
      </c>
      <c r="AK79">
        <f t="shared" si="95"/>
        <v>0</v>
      </c>
      <c r="AL79">
        <f t="shared" si="96"/>
        <v>0</v>
      </c>
      <c r="AM79">
        <f t="shared" si="97"/>
        <v>0</v>
      </c>
      <c r="AN79">
        <f t="shared" si="98"/>
        <v>0</v>
      </c>
      <c r="AO79">
        <f t="shared" si="99"/>
        <v>0</v>
      </c>
      <c r="AP79">
        <f t="shared" si="100"/>
        <v>0</v>
      </c>
      <c r="AQ79">
        <f t="shared" si="101"/>
        <v>0</v>
      </c>
      <c r="AR79">
        <f t="shared" si="102"/>
        <v>0</v>
      </c>
      <c r="AS79">
        <f t="shared" si="103"/>
        <v>0</v>
      </c>
      <c r="AT79">
        <f t="shared" si="104"/>
        <v>0</v>
      </c>
      <c r="AU79">
        <f t="shared" si="105"/>
        <v>0</v>
      </c>
      <c r="AV79">
        <f t="shared" si="106"/>
        <v>0</v>
      </c>
      <c r="AW79">
        <f t="shared" si="107"/>
        <v>0</v>
      </c>
      <c r="AX79">
        <f t="shared" si="108"/>
        <v>0</v>
      </c>
      <c r="AY79">
        <f t="shared" si="109"/>
        <v>0</v>
      </c>
      <c r="AZ79">
        <f t="shared" si="110"/>
        <v>0</v>
      </c>
      <c r="BA79">
        <f t="shared" si="111"/>
        <v>0</v>
      </c>
      <c r="BB79">
        <f t="shared" si="112"/>
        <v>0</v>
      </c>
      <c r="BC79">
        <f t="shared" si="113"/>
        <v>0</v>
      </c>
      <c r="BD79">
        <f t="shared" si="114"/>
        <v>0</v>
      </c>
      <c r="BF79" t="str">
        <f t="shared" si="141"/>
        <v xml:space="preserve">"0" : { </v>
      </c>
      <c r="BG79" t="str">
        <f t="shared" si="142"/>
        <v xml:space="preserve">"alimDad" : 0, </v>
      </c>
      <c r="BH79" t="str">
        <f t="shared" si="143"/>
        <v xml:space="preserve">"alimDadB" : 0, </v>
      </c>
      <c r="BI79" t="str">
        <f t="shared" si="144"/>
        <v xml:space="preserve">"alimReq" : 0, </v>
      </c>
      <c r="BJ79" t="str">
        <f t="shared" si="145"/>
        <v xml:space="preserve">"cam" : 0, </v>
      </c>
      <c r="BK79" t="str">
        <f t="shared" si="146"/>
        <v xml:space="preserve">"caz" : 0, </v>
      </c>
      <c r="BL79" t="str">
        <f t="shared" si="147"/>
        <v xml:space="preserve">"comb" : 0, </v>
      </c>
      <c r="BM79" t="str">
        <f t="shared" si="148"/>
        <v xml:space="preserve">"cost" : 0, </v>
      </c>
      <c r="BN79" t="str">
        <f t="shared" si="123"/>
        <v xml:space="preserve">"costJ" : 0, </v>
      </c>
      <c r="BO79" t="str">
        <f t="shared" si="149"/>
        <v xml:space="preserve">"crecB" : 0, </v>
      </c>
      <c r="BP79" t="str">
        <f t="shared" si="150"/>
        <v xml:space="preserve">"def" : 0, </v>
      </c>
      <c r="BQ79" t="str">
        <f t="shared" si="151"/>
        <v xml:space="preserve">"eBos" : 0, </v>
      </c>
      <c r="BR79" t="str">
        <f t="shared" si="152"/>
        <v xml:space="preserve">"eDes" : 0, </v>
      </c>
      <c r="BS79" t="str">
        <f t="shared" si="153"/>
        <v xml:space="preserve">"eDul" : 0, </v>
      </c>
      <c r="BT79" t="str">
        <f t="shared" si="154"/>
        <v xml:space="preserve">"eJun" : 0, </v>
      </c>
      <c r="BU79" t="str">
        <f t="shared" si="155"/>
        <v xml:space="preserve">"eLla" : 0, </v>
      </c>
      <c r="BV79" t="str">
        <f t="shared" si="156"/>
        <v xml:space="preserve">"eMon" : 0, </v>
      </c>
      <c r="BW79" t="str">
        <f t="shared" si="157"/>
        <v xml:space="preserve">"eSal" : 0, </v>
      </c>
      <c r="BX79" t="str">
        <f t="shared" si="158"/>
        <v xml:space="preserve">"eTun" : 0, </v>
      </c>
      <c r="BY79" t="str">
        <f t="shared" si="159"/>
        <v xml:space="preserve">"flag" : 0, </v>
      </c>
      <c r="BZ79" t="str">
        <f t="shared" si="160"/>
        <v xml:space="preserve">"max" : 0, </v>
      </c>
      <c r="CA79" t="str">
        <f t="shared" si="161"/>
        <v xml:space="preserve">"req" : 0, </v>
      </c>
      <c r="CB79" t="str">
        <f t="shared" si="162"/>
        <v xml:space="preserve">"tam" : 0, </v>
      </c>
      <c r="CC79" t="str">
        <f t="shared" si="163"/>
        <v xml:space="preserve">"uid" : 0 } </v>
      </c>
    </row>
    <row r="80" spans="1:81" x14ac:dyDescent="0.25">
      <c r="C80" t="s">
        <v>32</v>
      </c>
      <c r="D80" t="str">
        <f t="shared" si="91"/>
        <v>0,0,0,0,0,0,0,0,0,0,0,0,0,0,0,0,0,0,0,0,0,0,0,0,</v>
      </c>
      <c r="AE80">
        <f t="shared" si="139"/>
        <v>0</v>
      </c>
      <c r="AG80">
        <f t="shared" si="140"/>
        <v>0</v>
      </c>
      <c r="AH80">
        <f t="shared" si="92"/>
        <v>0</v>
      </c>
      <c r="AI80">
        <f t="shared" si="93"/>
        <v>0</v>
      </c>
      <c r="AJ80">
        <f t="shared" si="94"/>
        <v>0</v>
      </c>
      <c r="AK80">
        <f t="shared" si="95"/>
        <v>0</v>
      </c>
      <c r="AL80">
        <f t="shared" si="96"/>
        <v>0</v>
      </c>
      <c r="AM80">
        <f t="shared" si="97"/>
        <v>0</v>
      </c>
      <c r="AN80">
        <f t="shared" si="98"/>
        <v>0</v>
      </c>
      <c r="AO80">
        <f t="shared" si="99"/>
        <v>0</v>
      </c>
      <c r="AP80">
        <f t="shared" si="100"/>
        <v>0</v>
      </c>
      <c r="AQ80">
        <f t="shared" si="101"/>
        <v>0</v>
      </c>
      <c r="AR80">
        <f t="shared" si="102"/>
        <v>0</v>
      </c>
      <c r="AS80">
        <f t="shared" si="103"/>
        <v>0</v>
      </c>
      <c r="AT80">
        <f t="shared" si="104"/>
        <v>0</v>
      </c>
      <c r="AU80">
        <f t="shared" si="105"/>
        <v>0</v>
      </c>
      <c r="AV80">
        <f t="shared" si="106"/>
        <v>0</v>
      </c>
      <c r="AW80">
        <f t="shared" si="107"/>
        <v>0</v>
      </c>
      <c r="AX80">
        <f t="shared" si="108"/>
        <v>0</v>
      </c>
      <c r="AY80">
        <f t="shared" si="109"/>
        <v>0</v>
      </c>
      <c r="AZ80">
        <f t="shared" si="110"/>
        <v>0</v>
      </c>
      <c r="BA80">
        <f t="shared" si="111"/>
        <v>0</v>
      </c>
      <c r="BB80">
        <f t="shared" si="112"/>
        <v>0</v>
      </c>
      <c r="BC80">
        <f t="shared" si="113"/>
        <v>0</v>
      </c>
      <c r="BD80">
        <f t="shared" si="114"/>
        <v>0</v>
      </c>
      <c r="BF80" t="str">
        <f t="shared" si="141"/>
        <v xml:space="preserve">"0" : { </v>
      </c>
      <c r="BG80" t="str">
        <f t="shared" si="142"/>
        <v xml:space="preserve">"alimDad" : 0, </v>
      </c>
      <c r="BH80" t="str">
        <f t="shared" si="143"/>
        <v xml:space="preserve">"alimDadB" : 0, </v>
      </c>
      <c r="BI80" t="str">
        <f t="shared" si="144"/>
        <v xml:space="preserve">"alimReq" : 0, </v>
      </c>
      <c r="BJ80" t="str">
        <f t="shared" si="145"/>
        <v xml:space="preserve">"cam" : 0, </v>
      </c>
      <c r="BK80" t="str">
        <f t="shared" si="146"/>
        <v xml:space="preserve">"caz" : 0, </v>
      </c>
      <c r="BL80" t="str">
        <f t="shared" si="147"/>
        <v xml:space="preserve">"comb" : 0, </v>
      </c>
      <c r="BM80" t="str">
        <f t="shared" si="148"/>
        <v xml:space="preserve">"cost" : 0, </v>
      </c>
      <c r="BN80" t="str">
        <f t="shared" si="123"/>
        <v xml:space="preserve">"costJ" : 0, </v>
      </c>
      <c r="BO80" t="str">
        <f t="shared" si="149"/>
        <v xml:space="preserve">"crecB" : 0, </v>
      </c>
      <c r="BP80" t="str">
        <f t="shared" si="150"/>
        <v xml:space="preserve">"def" : 0, </v>
      </c>
      <c r="BQ80" t="str">
        <f t="shared" si="151"/>
        <v xml:space="preserve">"eBos" : 0, </v>
      </c>
      <c r="BR80" t="str">
        <f t="shared" si="152"/>
        <v xml:space="preserve">"eDes" : 0, </v>
      </c>
      <c r="BS80" t="str">
        <f t="shared" si="153"/>
        <v xml:space="preserve">"eDul" : 0, </v>
      </c>
      <c r="BT80" t="str">
        <f t="shared" si="154"/>
        <v xml:space="preserve">"eJun" : 0, </v>
      </c>
      <c r="BU80" t="str">
        <f t="shared" si="155"/>
        <v xml:space="preserve">"eLla" : 0, </v>
      </c>
      <c r="BV80" t="str">
        <f t="shared" si="156"/>
        <v xml:space="preserve">"eMon" : 0, </v>
      </c>
      <c r="BW80" t="str">
        <f t="shared" si="157"/>
        <v xml:space="preserve">"eSal" : 0, </v>
      </c>
      <c r="BX80" t="str">
        <f t="shared" si="158"/>
        <v xml:space="preserve">"eTun" : 0, </v>
      </c>
      <c r="BY80" t="str">
        <f t="shared" si="159"/>
        <v xml:space="preserve">"flag" : 0, </v>
      </c>
      <c r="BZ80" t="str">
        <f t="shared" si="160"/>
        <v xml:space="preserve">"max" : 0, </v>
      </c>
      <c r="CA80" t="str">
        <f t="shared" si="161"/>
        <v xml:space="preserve">"req" : 0, </v>
      </c>
      <c r="CB80" t="str">
        <f t="shared" si="162"/>
        <v xml:space="preserve">"tam" : 0, </v>
      </c>
      <c r="CC80" t="str">
        <f t="shared" si="163"/>
        <v xml:space="preserve">"uid" : 0 } </v>
      </c>
    </row>
    <row r="81" spans="3:81" x14ac:dyDescent="0.25">
      <c r="C81" t="s">
        <v>32</v>
      </c>
      <c r="D81" t="str">
        <f t="shared" si="91"/>
        <v>0,0,0,0,0,0,0,0,0,0,0,0,0,0,0,0,0,0,0,0,0,0,0,0,</v>
      </c>
      <c r="AE81">
        <f t="shared" si="139"/>
        <v>0</v>
      </c>
      <c r="AG81">
        <f t="shared" si="140"/>
        <v>0</v>
      </c>
      <c r="AH81">
        <f t="shared" si="92"/>
        <v>0</v>
      </c>
      <c r="AI81">
        <f t="shared" si="93"/>
        <v>0</v>
      </c>
      <c r="AJ81">
        <f t="shared" si="94"/>
        <v>0</v>
      </c>
      <c r="AK81">
        <f t="shared" si="95"/>
        <v>0</v>
      </c>
      <c r="AL81">
        <f t="shared" si="96"/>
        <v>0</v>
      </c>
      <c r="AM81">
        <f t="shared" si="97"/>
        <v>0</v>
      </c>
      <c r="AN81">
        <f t="shared" si="98"/>
        <v>0</v>
      </c>
      <c r="AO81">
        <f t="shared" si="99"/>
        <v>0</v>
      </c>
      <c r="AP81">
        <f t="shared" si="100"/>
        <v>0</v>
      </c>
      <c r="AQ81">
        <f t="shared" si="101"/>
        <v>0</v>
      </c>
      <c r="AR81">
        <f t="shared" si="102"/>
        <v>0</v>
      </c>
      <c r="AS81">
        <f t="shared" si="103"/>
        <v>0</v>
      </c>
      <c r="AT81">
        <f t="shared" si="104"/>
        <v>0</v>
      </c>
      <c r="AU81">
        <f t="shared" si="105"/>
        <v>0</v>
      </c>
      <c r="AV81">
        <f t="shared" si="106"/>
        <v>0</v>
      </c>
      <c r="AW81">
        <f t="shared" si="107"/>
        <v>0</v>
      </c>
      <c r="AX81">
        <f t="shared" si="108"/>
        <v>0</v>
      </c>
      <c r="AY81">
        <f t="shared" si="109"/>
        <v>0</v>
      </c>
      <c r="AZ81">
        <f t="shared" si="110"/>
        <v>0</v>
      </c>
      <c r="BA81">
        <f t="shared" si="111"/>
        <v>0</v>
      </c>
      <c r="BB81">
        <f t="shared" si="112"/>
        <v>0</v>
      </c>
      <c r="BC81">
        <f t="shared" si="113"/>
        <v>0</v>
      </c>
      <c r="BD81">
        <f t="shared" si="114"/>
        <v>0</v>
      </c>
      <c r="BF81" t="str">
        <f t="shared" si="141"/>
        <v xml:space="preserve">"0" : { </v>
      </c>
      <c r="BG81" t="str">
        <f t="shared" si="142"/>
        <v xml:space="preserve">"alimDad" : 0, </v>
      </c>
      <c r="BH81" t="str">
        <f t="shared" si="143"/>
        <v xml:space="preserve">"alimDadB" : 0, </v>
      </c>
      <c r="BI81" t="str">
        <f t="shared" si="144"/>
        <v xml:space="preserve">"alimReq" : 0, </v>
      </c>
      <c r="BJ81" t="str">
        <f t="shared" si="145"/>
        <v xml:space="preserve">"cam" : 0, </v>
      </c>
      <c r="BK81" t="str">
        <f t="shared" si="146"/>
        <v xml:space="preserve">"caz" : 0, </v>
      </c>
      <c r="BL81" t="str">
        <f t="shared" si="147"/>
        <v xml:space="preserve">"comb" : 0, </v>
      </c>
      <c r="BM81" t="str">
        <f t="shared" si="148"/>
        <v xml:space="preserve">"cost" : 0, </v>
      </c>
      <c r="BN81" t="str">
        <f t="shared" si="123"/>
        <v xml:space="preserve">"costJ" : 0, </v>
      </c>
      <c r="BO81" t="str">
        <f t="shared" si="149"/>
        <v xml:space="preserve">"crecB" : 0, </v>
      </c>
      <c r="BP81" t="str">
        <f t="shared" si="150"/>
        <v xml:space="preserve">"def" : 0, </v>
      </c>
      <c r="BQ81" t="str">
        <f t="shared" si="151"/>
        <v xml:space="preserve">"eBos" : 0, </v>
      </c>
      <c r="BR81" t="str">
        <f t="shared" si="152"/>
        <v xml:space="preserve">"eDes" : 0, </v>
      </c>
      <c r="BS81" t="str">
        <f t="shared" si="153"/>
        <v xml:space="preserve">"eDul" : 0, </v>
      </c>
      <c r="BT81" t="str">
        <f t="shared" si="154"/>
        <v xml:space="preserve">"eJun" : 0, </v>
      </c>
      <c r="BU81" t="str">
        <f t="shared" si="155"/>
        <v xml:space="preserve">"eLla" : 0, </v>
      </c>
      <c r="BV81" t="str">
        <f t="shared" si="156"/>
        <v xml:space="preserve">"eMon" : 0, </v>
      </c>
      <c r="BW81" t="str">
        <f t="shared" si="157"/>
        <v xml:space="preserve">"eSal" : 0, </v>
      </c>
      <c r="BX81" t="str">
        <f t="shared" si="158"/>
        <v xml:space="preserve">"eTun" : 0, </v>
      </c>
      <c r="BY81" t="str">
        <f t="shared" si="159"/>
        <v xml:space="preserve">"flag" : 0, </v>
      </c>
      <c r="BZ81" t="str">
        <f t="shared" si="160"/>
        <v xml:space="preserve">"max" : 0, </v>
      </c>
      <c r="CA81" t="str">
        <f t="shared" si="161"/>
        <v xml:space="preserve">"req" : 0, </v>
      </c>
      <c r="CB81" t="str">
        <f t="shared" si="162"/>
        <v xml:space="preserve">"tam" : 0, </v>
      </c>
      <c r="CC81" t="str">
        <f t="shared" si="163"/>
        <v xml:space="preserve">"uid" : 0 } </v>
      </c>
    </row>
    <row r="82" spans="3:81" x14ac:dyDescent="0.25">
      <c r="C82" t="s">
        <v>32</v>
      </c>
      <c r="D82" t="str">
        <f t="shared" si="91"/>
        <v>0,0,0,0,0,0,0,0,0,0,0,0,0,0,0,0,0,0,0,0,0,0,0,0,</v>
      </c>
      <c r="AE82">
        <f t="shared" si="139"/>
        <v>0</v>
      </c>
      <c r="AG82">
        <f t="shared" si="140"/>
        <v>0</v>
      </c>
      <c r="AH82">
        <f t="shared" si="92"/>
        <v>0</v>
      </c>
      <c r="AI82">
        <f t="shared" si="93"/>
        <v>0</v>
      </c>
      <c r="AJ82">
        <f t="shared" si="94"/>
        <v>0</v>
      </c>
      <c r="AK82">
        <f t="shared" si="95"/>
        <v>0</v>
      </c>
      <c r="AL82">
        <f t="shared" si="96"/>
        <v>0</v>
      </c>
      <c r="AM82">
        <f t="shared" si="97"/>
        <v>0</v>
      </c>
      <c r="AN82">
        <f t="shared" si="98"/>
        <v>0</v>
      </c>
      <c r="AO82">
        <f t="shared" si="99"/>
        <v>0</v>
      </c>
      <c r="AP82">
        <f t="shared" si="100"/>
        <v>0</v>
      </c>
      <c r="AQ82">
        <f t="shared" si="101"/>
        <v>0</v>
      </c>
      <c r="AR82">
        <f t="shared" si="102"/>
        <v>0</v>
      </c>
      <c r="AS82">
        <f t="shared" si="103"/>
        <v>0</v>
      </c>
      <c r="AT82">
        <f t="shared" si="104"/>
        <v>0</v>
      </c>
      <c r="AU82">
        <f t="shared" si="105"/>
        <v>0</v>
      </c>
      <c r="AV82">
        <f t="shared" si="106"/>
        <v>0</v>
      </c>
      <c r="AW82">
        <f t="shared" si="107"/>
        <v>0</v>
      </c>
      <c r="AX82">
        <f t="shared" si="108"/>
        <v>0</v>
      </c>
      <c r="AY82">
        <f t="shared" si="109"/>
        <v>0</v>
      </c>
      <c r="AZ82">
        <f t="shared" si="110"/>
        <v>0</v>
      </c>
      <c r="BA82">
        <f t="shared" si="111"/>
        <v>0</v>
      </c>
      <c r="BB82">
        <f t="shared" si="112"/>
        <v>0</v>
      </c>
      <c r="BC82">
        <f t="shared" si="113"/>
        <v>0</v>
      </c>
      <c r="BD82">
        <f t="shared" si="114"/>
        <v>0</v>
      </c>
      <c r="BF82" t="str">
        <f t="shared" si="141"/>
        <v xml:space="preserve">"0" : { </v>
      </c>
      <c r="BG82" t="str">
        <f t="shared" si="142"/>
        <v xml:space="preserve">"alimDad" : 0, </v>
      </c>
      <c r="BH82" t="str">
        <f t="shared" si="143"/>
        <v xml:space="preserve">"alimDadB" : 0, </v>
      </c>
      <c r="BI82" t="str">
        <f t="shared" si="144"/>
        <v xml:space="preserve">"alimReq" : 0, </v>
      </c>
      <c r="BJ82" t="str">
        <f t="shared" si="145"/>
        <v xml:space="preserve">"cam" : 0, </v>
      </c>
      <c r="BK82" t="str">
        <f t="shared" si="146"/>
        <v xml:space="preserve">"caz" : 0, </v>
      </c>
      <c r="BL82" t="str">
        <f t="shared" si="147"/>
        <v xml:space="preserve">"comb" : 0, </v>
      </c>
      <c r="BM82" t="str">
        <f t="shared" si="148"/>
        <v xml:space="preserve">"cost" : 0, </v>
      </c>
      <c r="BN82" t="str">
        <f t="shared" si="123"/>
        <v xml:space="preserve">"costJ" : 0, </v>
      </c>
      <c r="BO82" t="str">
        <f t="shared" si="149"/>
        <v xml:space="preserve">"crecB" : 0, </v>
      </c>
      <c r="BP82" t="str">
        <f t="shared" si="150"/>
        <v xml:space="preserve">"def" : 0, </v>
      </c>
      <c r="BQ82" t="str">
        <f t="shared" si="151"/>
        <v xml:space="preserve">"eBos" : 0, </v>
      </c>
      <c r="BR82" t="str">
        <f t="shared" si="152"/>
        <v xml:space="preserve">"eDes" : 0, </v>
      </c>
      <c r="BS82" t="str">
        <f t="shared" si="153"/>
        <v xml:space="preserve">"eDul" : 0, </v>
      </c>
      <c r="BT82" t="str">
        <f t="shared" si="154"/>
        <v xml:space="preserve">"eJun" : 0, </v>
      </c>
      <c r="BU82" t="str">
        <f t="shared" si="155"/>
        <v xml:space="preserve">"eLla" : 0, </v>
      </c>
      <c r="BV82" t="str">
        <f t="shared" si="156"/>
        <v xml:space="preserve">"eMon" : 0, </v>
      </c>
      <c r="BW82" t="str">
        <f t="shared" si="157"/>
        <v xml:space="preserve">"eSal" : 0, </v>
      </c>
      <c r="BX82" t="str">
        <f t="shared" si="158"/>
        <v xml:space="preserve">"eTun" : 0, </v>
      </c>
      <c r="BY82" t="str">
        <f t="shared" si="159"/>
        <v xml:space="preserve">"flag" : 0, </v>
      </c>
      <c r="BZ82" t="str">
        <f t="shared" si="160"/>
        <v xml:space="preserve">"max" : 0, </v>
      </c>
      <c r="CA82" t="str">
        <f t="shared" si="161"/>
        <v xml:space="preserve">"req" : 0, </v>
      </c>
      <c r="CB82" t="str">
        <f t="shared" si="162"/>
        <v xml:space="preserve">"tam" : 0, </v>
      </c>
      <c r="CC82" t="str">
        <f t="shared" si="163"/>
        <v xml:space="preserve">"uid" : 0 } </v>
      </c>
    </row>
    <row r="83" spans="3:81" x14ac:dyDescent="0.25">
      <c r="C83" t="s">
        <v>32</v>
      </c>
      <c r="D83" t="str">
        <f t="shared" si="91"/>
        <v>0,0,0,0,0,0,0,0,0,0,0,0,0,0,0,0,0,0,0,0,0,0,0,0,</v>
      </c>
      <c r="AE83">
        <f t="shared" si="139"/>
        <v>0</v>
      </c>
      <c r="AG83">
        <f t="shared" si="140"/>
        <v>0</v>
      </c>
      <c r="AH83">
        <f t="shared" si="92"/>
        <v>0</v>
      </c>
      <c r="AI83">
        <f t="shared" si="93"/>
        <v>0</v>
      </c>
      <c r="AJ83">
        <f t="shared" si="94"/>
        <v>0</v>
      </c>
      <c r="AK83">
        <f t="shared" si="95"/>
        <v>0</v>
      </c>
      <c r="AL83">
        <f t="shared" si="96"/>
        <v>0</v>
      </c>
      <c r="AM83">
        <f t="shared" si="97"/>
        <v>0</v>
      </c>
      <c r="AN83">
        <f t="shared" si="98"/>
        <v>0</v>
      </c>
      <c r="AO83">
        <f t="shared" si="99"/>
        <v>0</v>
      </c>
      <c r="AP83">
        <f t="shared" si="100"/>
        <v>0</v>
      </c>
      <c r="AQ83">
        <f t="shared" si="101"/>
        <v>0</v>
      </c>
      <c r="AR83">
        <f t="shared" si="102"/>
        <v>0</v>
      </c>
      <c r="AS83">
        <f t="shared" si="103"/>
        <v>0</v>
      </c>
      <c r="AT83">
        <f t="shared" si="104"/>
        <v>0</v>
      </c>
      <c r="AU83">
        <f t="shared" si="105"/>
        <v>0</v>
      </c>
      <c r="AV83">
        <f t="shared" si="106"/>
        <v>0</v>
      </c>
      <c r="AW83">
        <f t="shared" si="107"/>
        <v>0</v>
      </c>
      <c r="AX83">
        <f t="shared" si="108"/>
        <v>0</v>
      </c>
      <c r="AY83">
        <f t="shared" si="109"/>
        <v>0</v>
      </c>
      <c r="AZ83">
        <f t="shared" si="110"/>
        <v>0</v>
      </c>
      <c r="BA83">
        <f t="shared" si="111"/>
        <v>0</v>
      </c>
      <c r="BB83">
        <f t="shared" si="112"/>
        <v>0</v>
      </c>
      <c r="BC83">
        <f t="shared" si="113"/>
        <v>0</v>
      </c>
      <c r="BD83">
        <f t="shared" si="114"/>
        <v>0</v>
      </c>
      <c r="BF83" t="str">
        <f t="shared" si="141"/>
        <v xml:space="preserve">"0" : { </v>
      </c>
      <c r="BG83" t="str">
        <f t="shared" si="142"/>
        <v xml:space="preserve">"alimDad" : 0, </v>
      </c>
      <c r="BH83" t="str">
        <f t="shared" si="143"/>
        <v xml:space="preserve">"alimDadB" : 0, </v>
      </c>
      <c r="BI83" t="str">
        <f t="shared" si="144"/>
        <v xml:space="preserve">"alimReq" : 0, </v>
      </c>
      <c r="BJ83" t="str">
        <f t="shared" si="145"/>
        <v xml:space="preserve">"cam" : 0, </v>
      </c>
      <c r="BK83" t="str">
        <f t="shared" si="146"/>
        <v xml:space="preserve">"caz" : 0, </v>
      </c>
      <c r="BL83" t="str">
        <f t="shared" si="147"/>
        <v xml:space="preserve">"comb" : 0, </v>
      </c>
      <c r="BM83" t="str">
        <f t="shared" si="148"/>
        <v xml:space="preserve">"cost" : 0, </v>
      </c>
      <c r="BN83" t="str">
        <f t="shared" si="123"/>
        <v xml:space="preserve">"costJ" : 0, </v>
      </c>
      <c r="BO83" t="str">
        <f t="shared" si="149"/>
        <v xml:space="preserve">"crecB" : 0, </v>
      </c>
      <c r="BP83" t="str">
        <f t="shared" si="150"/>
        <v xml:space="preserve">"def" : 0, </v>
      </c>
      <c r="BQ83" t="str">
        <f t="shared" si="151"/>
        <v xml:space="preserve">"eBos" : 0, </v>
      </c>
      <c r="BR83" t="str">
        <f t="shared" si="152"/>
        <v xml:space="preserve">"eDes" : 0, </v>
      </c>
      <c r="BS83" t="str">
        <f t="shared" si="153"/>
        <v xml:space="preserve">"eDul" : 0, </v>
      </c>
      <c r="BT83" t="str">
        <f t="shared" si="154"/>
        <v xml:space="preserve">"eJun" : 0, </v>
      </c>
      <c r="BU83" t="str">
        <f t="shared" si="155"/>
        <v xml:space="preserve">"eLla" : 0, </v>
      </c>
      <c r="BV83" t="str">
        <f t="shared" si="156"/>
        <v xml:space="preserve">"eMon" : 0, </v>
      </c>
      <c r="BW83" t="str">
        <f t="shared" si="157"/>
        <v xml:space="preserve">"eSal" : 0, </v>
      </c>
      <c r="BX83" t="str">
        <f t="shared" si="158"/>
        <v xml:space="preserve">"eTun" : 0, </v>
      </c>
      <c r="BY83" t="str">
        <f t="shared" si="159"/>
        <v xml:space="preserve">"flag" : 0, </v>
      </c>
      <c r="BZ83" t="str">
        <f t="shared" si="160"/>
        <v xml:space="preserve">"max" : 0, </v>
      </c>
      <c r="CA83" t="str">
        <f t="shared" si="161"/>
        <v xml:space="preserve">"req" : 0, </v>
      </c>
      <c r="CB83" t="str">
        <f t="shared" si="162"/>
        <v xml:space="preserve">"tam" : 0, </v>
      </c>
      <c r="CC83" t="str">
        <f t="shared" si="163"/>
        <v xml:space="preserve">"uid" : 0 } </v>
      </c>
    </row>
    <row r="84" spans="3:81" x14ac:dyDescent="0.25">
      <c r="C84" t="s">
        <v>32</v>
      </c>
      <c r="D84" t="str">
        <f t="shared" si="91"/>
        <v>0,0,0,0,0,0,0,0,0,0,0,0,0,0,0,0,0,0,0,0,0,0,0,0,</v>
      </c>
      <c r="AE84">
        <f t="shared" si="139"/>
        <v>0</v>
      </c>
      <c r="AG84">
        <f t="shared" si="140"/>
        <v>0</v>
      </c>
      <c r="AH84">
        <f t="shared" si="92"/>
        <v>0</v>
      </c>
      <c r="AI84">
        <f t="shared" si="93"/>
        <v>0</v>
      </c>
      <c r="AJ84">
        <f t="shared" si="94"/>
        <v>0</v>
      </c>
      <c r="AK84">
        <f t="shared" si="95"/>
        <v>0</v>
      </c>
      <c r="AL84">
        <f t="shared" si="96"/>
        <v>0</v>
      </c>
      <c r="AM84">
        <f t="shared" si="97"/>
        <v>0</v>
      </c>
      <c r="AN84">
        <f t="shared" si="98"/>
        <v>0</v>
      </c>
      <c r="AO84">
        <f t="shared" si="99"/>
        <v>0</v>
      </c>
      <c r="AP84">
        <f t="shared" si="100"/>
        <v>0</v>
      </c>
      <c r="AQ84">
        <f t="shared" si="101"/>
        <v>0</v>
      </c>
      <c r="AR84">
        <f t="shared" si="102"/>
        <v>0</v>
      </c>
      <c r="AS84">
        <f t="shared" si="103"/>
        <v>0</v>
      </c>
      <c r="AT84">
        <f t="shared" si="104"/>
        <v>0</v>
      </c>
      <c r="AU84">
        <f t="shared" si="105"/>
        <v>0</v>
      </c>
      <c r="AV84">
        <f t="shared" si="106"/>
        <v>0</v>
      </c>
      <c r="AW84">
        <f t="shared" si="107"/>
        <v>0</v>
      </c>
      <c r="AX84">
        <f t="shared" si="108"/>
        <v>0</v>
      </c>
      <c r="AY84">
        <f t="shared" si="109"/>
        <v>0</v>
      </c>
      <c r="AZ84">
        <f t="shared" si="110"/>
        <v>0</v>
      </c>
      <c r="BA84">
        <f t="shared" si="111"/>
        <v>0</v>
      </c>
      <c r="BB84">
        <f t="shared" si="112"/>
        <v>0</v>
      </c>
      <c r="BC84">
        <f t="shared" si="113"/>
        <v>0</v>
      </c>
      <c r="BD84">
        <f t="shared" si="114"/>
        <v>0</v>
      </c>
      <c r="BF84" t="str">
        <f t="shared" si="141"/>
        <v xml:space="preserve">"0" : { </v>
      </c>
      <c r="BG84" t="str">
        <f t="shared" si="142"/>
        <v xml:space="preserve">"alimDad" : 0, </v>
      </c>
      <c r="BH84" t="str">
        <f t="shared" si="143"/>
        <v xml:space="preserve">"alimDadB" : 0, </v>
      </c>
      <c r="BI84" t="str">
        <f t="shared" si="144"/>
        <v xml:space="preserve">"alimReq" : 0, </v>
      </c>
      <c r="BJ84" t="str">
        <f t="shared" si="145"/>
        <v xml:space="preserve">"cam" : 0, </v>
      </c>
      <c r="BK84" t="str">
        <f t="shared" si="146"/>
        <v xml:space="preserve">"caz" : 0, </v>
      </c>
      <c r="BL84" t="str">
        <f t="shared" si="147"/>
        <v xml:space="preserve">"comb" : 0, </v>
      </c>
      <c r="BM84" t="str">
        <f t="shared" si="148"/>
        <v xml:space="preserve">"cost" : 0, </v>
      </c>
      <c r="BN84" t="str">
        <f t="shared" si="123"/>
        <v xml:space="preserve">"costJ" : 0, </v>
      </c>
      <c r="BO84" t="str">
        <f t="shared" si="149"/>
        <v xml:space="preserve">"crecB" : 0, </v>
      </c>
      <c r="BP84" t="str">
        <f t="shared" si="150"/>
        <v xml:space="preserve">"def" : 0, </v>
      </c>
      <c r="BQ84" t="str">
        <f t="shared" si="151"/>
        <v xml:space="preserve">"eBos" : 0, </v>
      </c>
      <c r="BR84" t="str">
        <f t="shared" si="152"/>
        <v xml:space="preserve">"eDes" : 0, </v>
      </c>
      <c r="BS84" t="str">
        <f t="shared" si="153"/>
        <v xml:space="preserve">"eDul" : 0, </v>
      </c>
      <c r="BT84" t="str">
        <f t="shared" si="154"/>
        <v xml:space="preserve">"eJun" : 0, </v>
      </c>
      <c r="BU84" t="str">
        <f t="shared" si="155"/>
        <v xml:space="preserve">"eLla" : 0, </v>
      </c>
      <c r="BV84" t="str">
        <f t="shared" si="156"/>
        <v xml:space="preserve">"eMon" : 0, </v>
      </c>
      <c r="BW84" t="str">
        <f t="shared" si="157"/>
        <v xml:space="preserve">"eSal" : 0, </v>
      </c>
      <c r="BX84" t="str">
        <f t="shared" si="158"/>
        <v xml:space="preserve">"eTun" : 0, </v>
      </c>
      <c r="BY84" t="str">
        <f t="shared" si="159"/>
        <v xml:space="preserve">"flag" : 0, </v>
      </c>
      <c r="BZ84" t="str">
        <f t="shared" si="160"/>
        <v xml:space="preserve">"max" : 0, </v>
      </c>
      <c r="CA84" t="str">
        <f t="shared" si="161"/>
        <v xml:space="preserve">"req" : 0, </v>
      </c>
      <c r="CB84" t="str">
        <f t="shared" si="162"/>
        <v xml:space="preserve">"tam" : 0, </v>
      </c>
      <c r="CC84" t="str">
        <f t="shared" si="163"/>
        <v xml:space="preserve">"uid" : 0 } </v>
      </c>
    </row>
    <row r="85" spans="3:81" x14ac:dyDescent="0.25">
      <c r="C85" t="s">
        <v>32</v>
      </c>
      <c r="D85" t="str">
        <f t="shared" si="91"/>
        <v>0,0,0,0,0,0,0,0,0,0,0,0,0,0,0,0,0,0,0,0,0,0,0,0,</v>
      </c>
      <c r="AE85">
        <f t="shared" si="139"/>
        <v>0</v>
      </c>
      <c r="AG85">
        <f t="shared" si="140"/>
        <v>0</v>
      </c>
      <c r="AH85">
        <f t="shared" si="92"/>
        <v>0</v>
      </c>
      <c r="AI85">
        <f t="shared" si="93"/>
        <v>0</v>
      </c>
      <c r="AJ85">
        <f t="shared" si="94"/>
        <v>0</v>
      </c>
      <c r="AK85">
        <f t="shared" si="95"/>
        <v>0</v>
      </c>
      <c r="AL85">
        <f t="shared" si="96"/>
        <v>0</v>
      </c>
      <c r="AM85">
        <f t="shared" si="97"/>
        <v>0</v>
      </c>
      <c r="AN85">
        <f t="shared" si="98"/>
        <v>0</v>
      </c>
      <c r="AO85">
        <f t="shared" si="99"/>
        <v>0</v>
      </c>
      <c r="AP85">
        <f t="shared" si="100"/>
        <v>0</v>
      </c>
      <c r="AQ85">
        <f t="shared" si="101"/>
        <v>0</v>
      </c>
      <c r="AR85">
        <f t="shared" si="102"/>
        <v>0</v>
      </c>
      <c r="AS85">
        <f t="shared" si="103"/>
        <v>0</v>
      </c>
      <c r="AT85">
        <f t="shared" si="104"/>
        <v>0</v>
      </c>
      <c r="AU85">
        <f t="shared" si="105"/>
        <v>0</v>
      </c>
      <c r="AV85">
        <f t="shared" si="106"/>
        <v>0</v>
      </c>
      <c r="AW85">
        <f t="shared" si="107"/>
        <v>0</v>
      </c>
      <c r="AX85">
        <f t="shared" si="108"/>
        <v>0</v>
      </c>
      <c r="AY85">
        <f t="shared" si="109"/>
        <v>0</v>
      </c>
      <c r="AZ85">
        <f t="shared" si="110"/>
        <v>0</v>
      </c>
      <c r="BA85">
        <f t="shared" si="111"/>
        <v>0</v>
      </c>
      <c r="BB85">
        <f t="shared" si="112"/>
        <v>0</v>
      </c>
      <c r="BC85">
        <f t="shared" si="113"/>
        <v>0</v>
      </c>
      <c r="BD85">
        <f t="shared" si="114"/>
        <v>0</v>
      </c>
      <c r="BF85" t="str">
        <f t="shared" si="141"/>
        <v xml:space="preserve">"0" : { </v>
      </c>
      <c r="BG85" t="str">
        <f t="shared" si="142"/>
        <v xml:space="preserve">"alimDad" : 0, </v>
      </c>
      <c r="BH85" t="str">
        <f t="shared" si="143"/>
        <v xml:space="preserve">"alimDadB" : 0, </v>
      </c>
      <c r="BI85" t="str">
        <f t="shared" si="144"/>
        <v xml:space="preserve">"alimReq" : 0, </v>
      </c>
      <c r="BJ85" t="str">
        <f t="shared" si="145"/>
        <v xml:space="preserve">"cam" : 0, </v>
      </c>
      <c r="BK85" t="str">
        <f t="shared" si="146"/>
        <v xml:space="preserve">"caz" : 0, </v>
      </c>
      <c r="BL85" t="str">
        <f t="shared" si="147"/>
        <v xml:space="preserve">"comb" : 0, </v>
      </c>
      <c r="BM85" t="str">
        <f t="shared" si="148"/>
        <v xml:space="preserve">"cost" : 0, </v>
      </c>
      <c r="BN85" t="str">
        <f t="shared" si="123"/>
        <v xml:space="preserve">"costJ" : 0, </v>
      </c>
      <c r="BO85" t="str">
        <f t="shared" si="149"/>
        <v xml:space="preserve">"crecB" : 0, </v>
      </c>
      <c r="BP85" t="str">
        <f t="shared" si="150"/>
        <v xml:space="preserve">"def" : 0, </v>
      </c>
      <c r="BQ85" t="str">
        <f t="shared" si="151"/>
        <v xml:space="preserve">"eBos" : 0, </v>
      </c>
      <c r="BR85" t="str">
        <f t="shared" si="152"/>
        <v xml:space="preserve">"eDes" : 0, </v>
      </c>
      <c r="BS85" t="str">
        <f t="shared" si="153"/>
        <v xml:space="preserve">"eDul" : 0, </v>
      </c>
      <c r="BT85" t="str">
        <f t="shared" si="154"/>
        <v xml:space="preserve">"eJun" : 0, </v>
      </c>
      <c r="BU85" t="str">
        <f t="shared" si="155"/>
        <v xml:space="preserve">"eLla" : 0, </v>
      </c>
      <c r="BV85" t="str">
        <f t="shared" si="156"/>
        <v xml:space="preserve">"eMon" : 0, </v>
      </c>
      <c r="BW85" t="str">
        <f t="shared" si="157"/>
        <v xml:space="preserve">"eSal" : 0, </v>
      </c>
      <c r="BX85" t="str">
        <f t="shared" si="158"/>
        <v xml:space="preserve">"eTun" : 0, </v>
      </c>
      <c r="BY85" t="str">
        <f t="shared" si="159"/>
        <v xml:space="preserve">"flag" : 0, </v>
      </c>
      <c r="BZ85" t="str">
        <f t="shared" si="160"/>
        <v xml:space="preserve">"max" : 0, </v>
      </c>
      <c r="CA85" t="str">
        <f t="shared" si="161"/>
        <v xml:space="preserve">"req" : 0, </v>
      </c>
      <c r="CB85" t="str">
        <f t="shared" si="162"/>
        <v xml:space="preserve">"tam" : 0, </v>
      </c>
      <c r="CC85" t="str">
        <f t="shared" si="163"/>
        <v xml:space="preserve">"uid" : 0 } </v>
      </c>
    </row>
    <row r="86" spans="3:81" x14ac:dyDescent="0.25">
      <c r="C86" t="s">
        <v>32</v>
      </c>
      <c r="D86" t="str">
        <f t="shared" si="91"/>
        <v>0,0,0,0,0,0,0,0,0,0,0,0,0,0,0,0,0,0,0,0,0,0,0,0,</v>
      </c>
      <c r="AE86">
        <f t="shared" si="139"/>
        <v>0</v>
      </c>
      <c r="AG86">
        <f t="shared" si="140"/>
        <v>0</v>
      </c>
      <c r="AH86">
        <f t="shared" si="92"/>
        <v>0</v>
      </c>
      <c r="AI86">
        <f t="shared" si="93"/>
        <v>0</v>
      </c>
      <c r="AJ86">
        <f t="shared" si="94"/>
        <v>0</v>
      </c>
      <c r="AK86">
        <f t="shared" si="95"/>
        <v>0</v>
      </c>
      <c r="AL86">
        <f t="shared" si="96"/>
        <v>0</v>
      </c>
      <c r="AM86">
        <f t="shared" si="97"/>
        <v>0</v>
      </c>
      <c r="AN86">
        <f t="shared" si="98"/>
        <v>0</v>
      </c>
      <c r="AO86">
        <f t="shared" si="99"/>
        <v>0</v>
      </c>
      <c r="AP86">
        <f t="shared" si="100"/>
        <v>0</v>
      </c>
      <c r="AQ86">
        <f t="shared" si="101"/>
        <v>0</v>
      </c>
      <c r="AR86">
        <f t="shared" si="102"/>
        <v>0</v>
      </c>
      <c r="AS86">
        <f t="shared" si="103"/>
        <v>0</v>
      </c>
      <c r="AT86">
        <f t="shared" si="104"/>
        <v>0</v>
      </c>
      <c r="AU86">
        <f t="shared" si="105"/>
        <v>0</v>
      </c>
      <c r="AV86">
        <f t="shared" si="106"/>
        <v>0</v>
      </c>
      <c r="AW86">
        <f t="shared" si="107"/>
        <v>0</v>
      </c>
      <c r="AX86">
        <f t="shared" si="108"/>
        <v>0</v>
      </c>
      <c r="AY86">
        <f t="shared" si="109"/>
        <v>0</v>
      </c>
      <c r="AZ86">
        <f t="shared" si="110"/>
        <v>0</v>
      </c>
      <c r="BA86">
        <f t="shared" si="111"/>
        <v>0</v>
      </c>
      <c r="BB86">
        <f t="shared" si="112"/>
        <v>0</v>
      </c>
      <c r="BC86">
        <f t="shared" si="113"/>
        <v>0</v>
      </c>
      <c r="BD86">
        <f t="shared" si="114"/>
        <v>0</v>
      </c>
      <c r="BF86" t="str">
        <f t="shared" si="141"/>
        <v xml:space="preserve">"0" : { </v>
      </c>
      <c r="BG86" t="str">
        <f t="shared" si="142"/>
        <v xml:space="preserve">"alimDad" : 0, </v>
      </c>
      <c r="BH86" t="str">
        <f t="shared" si="143"/>
        <v xml:space="preserve">"alimDadB" : 0, </v>
      </c>
      <c r="BI86" t="str">
        <f t="shared" si="144"/>
        <v xml:space="preserve">"alimReq" : 0, </v>
      </c>
      <c r="BJ86" t="str">
        <f t="shared" si="145"/>
        <v xml:space="preserve">"cam" : 0, </v>
      </c>
      <c r="BK86" t="str">
        <f t="shared" si="146"/>
        <v xml:space="preserve">"caz" : 0, </v>
      </c>
      <c r="BL86" t="str">
        <f t="shared" si="147"/>
        <v xml:space="preserve">"comb" : 0, </v>
      </c>
      <c r="BM86" t="str">
        <f t="shared" si="148"/>
        <v xml:space="preserve">"cost" : 0, </v>
      </c>
      <c r="BN86" t="str">
        <f t="shared" si="123"/>
        <v xml:space="preserve">"costJ" : 0, </v>
      </c>
      <c r="BO86" t="str">
        <f t="shared" si="149"/>
        <v xml:space="preserve">"crecB" : 0, </v>
      </c>
      <c r="BP86" t="str">
        <f t="shared" si="150"/>
        <v xml:space="preserve">"def" : 0, </v>
      </c>
      <c r="BQ86" t="str">
        <f t="shared" si="151"/>
        <v xml:space="preserve">"eBos" : 0, </v>
      </c>
      <c r="BR86" t="str">
        <f t="shared" si="152"/>
        <v xml:space="preserve">"eDes" : 0, </v>
      </c>
      <c r="BS86" t="str">
        <f t="shared" si="153"/>
        <v xml:space="preserve">"eDul" : 0, </v>
      </c>
      <c r="BT86" t="str">
        <f t="shared" si="154"/>
        <v xml:space="preserve">"eJun" : 0, </v>
      </c>
      <c r="BU86" t="str">
        <f t="shared" si="155"/>
        <v xml:space="preserve">"eLla" : 0, </v>
      </c>
      <c r="BV86" t="str">
        <f t="shared" si="156"/>
        <v xml:space="preserve">"eMon" : 0, </v>
      </c>
      <c r="BW86" t="str">
        <f t="shared" si="157"/>
        <v xml:space="preserve">"eSal" : 0, </v>
      </c>
      <c r="BX86" t="str">
        <f t="shared" si="158"/>
        <v xml:space="preserve">"eTun" : 0, </v>
      </c>
      <c r="BY86" t="str">
        <f t="shared" si="159"/>
        <v xml:space="preserve">"flag" : 0, </v>
      </c>
      <c r="BZ86" t="str">
        <f t="shared" si="160"/>
        <v xml:space="preserve">"max" : 0, </v>
      </c>
      <c r="CA86" t="str">
        <f t="shared" si="161"/>
        <v xml:space="preserve">"req" : 0, </v>
      </c>
      <c r="CB86" t="str">
        <f t="shared" si="162"/>
        <v xml:space="preserve">"tam" : 0, </v>
      </c>
      <c r="CC86" t="str">
        <f t="shared" si="163"/>
        <v xml:space="preserve">"uid" : 0 } </v>
      </c>
    </row>
    <row r="87" spans="3:81" x14ac:dyDescent="0.25">
      <c r="C87" t="s">
        <v>32</v>
      </c>
      <c r="D87" t="str">
        <f t="shared" si="91"/>
        <v>0,0,0,0,0,0,0,0,0,0,0,0,0,0,0,0,0,0,0,0,0,0,0,0,</v>
      </c>
      <c r="AE87">
        <f t="shared" si="139"/>
        <v>0</v>
      </c>
      <c r="AG87">
        <f t="shared" si="140"/>
        <v>0</v>
      </c>
      <c r="AH87">
        <f t="shared" si="92"/>
        <v>0</v>
      </c>
      <c r="AI87">
        <f t="shared" si="93"/>
        <v>0</v>
      </c>
      <c r="AJ87">
        <f t="shared" si="94"/>
        <v>0</v>
      </c>
      <c r="AK87">
        <f t="shared" si="95"/>
        <v>0</v>
      </c>
      <c r="AL87">
        <f t="shared" si="96"/>
        <v>0</v>
      </c>
      <c r="AM87">
        <f t="shared" si="97"/>
        <v>0</v>
      </c>
      <c r="AN87">
        <f t="shared" si="98"/>
        <v>0</v>
      </c>
      <c r="AO87">
        <f t="shared" si="99"/>
        <v>0</v>
      </c>
      <c r="AP87">
        <f t="shared" si="100"/>
        <v>0</v>
      </c>
      <c r="AQ87">
        <f t="shared" si="101"/>
        <v>0</v>
      </c>
      <c r="AR87">
        <f t="shared" si="102"/>
        <v>0</v>
      </c>
      <c r="AS87">
        <f t="shared" si="103"/>
        <v>0</v>
      </c>
      <c r="AT87">
        <f t="shared" si="104"/>
        <v>0</v>
      </c>
      <c r="AU87">
        <f t="shared" si="105"/>
        <v>0</v>
      </c>
      <c r="AV87">
        <f t="shared" si="106"/>
        <v>0</v>
      </c>
      <c r="AW87">
        <f t="shared" si="107"/>
        <v>0</v>
      </c>
      <c r="AX87">
        <f t="shared" si="108"/>
        <v>0</v>
      </c>
      <c r="AY87">
        <f t="shared" si="109"/>
        <v>0</v>
      </c>
      <c r="AZ87">
        <f t="shared" si="110"/>
        <v>0</v>
      </c>
      <c r="BA87">
        <f t="shared" si="111"/>
        <v>0</v>
      </c>
      <c r="BB87">
        <f t="shared" si="112"/>
        <v>0</v>
      </c>
      <c r="BC87">
        <f t="shared" si="113"/>
        <v>0</v>
      </c>
      <c r="BD87">
        <f t="shared" si="114"/>
        <v>0</v>
      </c>
      <c r="BF87" t="str">
        <f t="shared" si="141"/>
        <v xml:space="preserve">"0" : { </v>
      </c>
      <c r="BG87" t="str">
        <f t="shared" si="142"/>
        <v xml:space="preserve">"alimDad" : 0, </v>
      </c>
      <c r="BH87" t="str">
        <f t="shared" si="143"/>
        <v xml:space="preserve">"alimDadB" : 0, </v>
      </c>
      <c r="BI87" t="str">
        <f t="shared" si="144"/>
        <v xml:space="preserve">"alimReq" : 0, </v>
      </c>
      <c r="BJ87" t="str">
        <f t="shared" si="145"/>
        <v xml:space="preserve">"cam" : 0, </v>
      </c>
      <c r="BK87" t="str">
        <f t="shared" si="146"/>
        <v xml:space="preserve">"caz" : 0, </v>
      </c>
      <c r="BL87" t="str">
        <f t="shared" si="147"/>
        <v xml:space="preserve">"comb" : 0, </v>
      </c>
      <c r="BM87" t="str">
        <f t="shared" si="148"/>
        <v xml:space="preserve">"cost" : 0, </v>
      </c>
      <c r="BN87" t="str">
        <f t="shared" si="123"/>
        <v xml:space="preserve">"costJ" : 0, </v>
      </c>
      <c r="BO87" t="str">
        <f t="shared" si="149"/>
        <v xml:space="preserve">"crecB" : 0, </v>
      </c>
      <c r="BP87" t="str">
        <f t="shared" si="150"/>
        <v xml:space="preserve">"def" : 0, </v>
      </c>
      <c r="BQ87" t="str">
        <f t="shared" si="151"/>
        <v xml:space="preserve">"eBos" : 0, </v>
      </c>
      <c r="BR87" t="str">
        <f t="shared" si="152"/>
        <v xml:space="preserve">"eDes" : 0, </v>
      </c>
      <c r="BS87" t="str">
        <f t="shared" si="153"/>
        <v xml:space="preserve">"eDul" : 0, </v>
      </c>
      <c r="BT87" t="str">
        <f t="shared" si="154"/>
        <v xml:space="preserve">"eJun" : 0, </v>
      </c>
      <c r="BU87" t="str">
        <f t="shared" si="155"/>
        <v xml:space="preserve">"eLla" : 0, </v>
      </c>
      <c r="BV87" t="str">
        <f t="shared" si="156"/>
        <v xml:space="preserve">"eMon" : 0, </v>
      </c>
      <c r="BW87" t="str">
        <f t="shared" si="157"/>
        <v xml:space="preserve">"eSal" : 0, </v>
      </c>
      <c r="BX87" t="str">
        <f t="shared" si="158"/>
        <v xml:space="preserve">"eTun" : 0, </v>
      </c>
      <c r="BY87" t="str">
        <f t="shared" si="159"/>
        <v xml:space="preserve">"flag" : 0, </v>
      </c>
      <c r="BZ87" t="str">
        <f t="shared" si="160"/>
        <v xml:space="preserve">"max" : 0, </v>
      </c>
      <c r="CA87" t="str">
        <f t="shared" si="161"/>
        <v xml:space="preserve">"req" : 0, </v>
      </c>
      <c r="CB87" t="str">
        <f t="shared" si="162"/>
        <v xml:space="preserve">"tam" : 0, </v>
      </c>
      <c r="CC87" t="str">
        <f t="shared" si="163"/>
        <v xml:space="preserve">"uid" : 0 } </v>
      </c>
    </row>
    <row r="88" spans="3:81" x14ac:dyDescent="0.25">
      <c r="C88" t="s">
        <v>32</v>
      </c>
      <c r="D88" t="str">
        <f t="shared" si="91"/>
        <v>0,0,0,0,0,0,0,0,0,0,0,0,0,0,0,0,0,0,0,0,0,0,0,0,</v>
      </c>
      <c r="AE88">
        <f t="shared" si="139"/>
        <v>0</v>
      </c>
      <c r="AG88">
        <f t="shared" si="140"/>
        <v>0</v>
      </c>
      <c r="AH88">
        <f t="shared" si="92"/>
        <v>0</v>
      </c>
      <c r="AI88">
        <f t="shared" si="93"/>
        <v>0</v>
      </c>
      <c r="AJ88">
        <f t="shared" si="94"/>
        <v>0</v>
      </c>
      <c r="AK88">
        <f t="shared" si="95"/>
        <v>0</v>
      </c>
      <c r="AL88">
        <f t="shared" si="96"/>
        <v>0</v>
      </c>
      <c r="AM88">
        <f t="shared" si="97"/>
        <v>0</v>
      </c>
      <c r="AN88">
        <f t="shared" si="98"/>
        <v>0</v>
      </c>
      <c r="AO88">
        <f t="shared" si="99"/>
        <v>0</v>
      </c>
      <c r="AP88">
        <f t="shared" si="100"/>
        <v>0</v>
      </c>
      <c r="AQ88">
        <f t="shared" si="101"/>
        <v>0</v>
      </c>
      <c r="AR88">
        <f t="shared" si="102"/>
        <v>0</v>
      </c>
      <c r="AS88">
        <f t="shared" si="103"/>
        <v>0</v>
      </c>
      <c r="AT88">
        <f t="shared" si="104"/>
        <v>0</v>
      </c>
      <c r="AU88">
        <f t="shared" si="105"/>
        <v>0</v>
      </c>
      <c r="AV88">
        <f t="shared" si="106"/>
        <v>0</v>
      </c>
      <c r="AW88">
        <f t="shared" si="107"/>
        <v>0</v>
      </c>
      <c r="AX88">
        <f t="shared" si="108"/>
        <v>0</v>
      </c>
      <c r="AY88">
        <f t="shared" si="109"/>
        <v>0</v>
      </c>
      <c r="AZ88">
        <f t="shared" si="110"/>
        <v>0</v>
      </c>
      <c r="BA88">
        <f t="shared" si="111"/>
        <v>0</v>
      </c>
      <c r="BB88">
        <f t="shared" si="112"/>
        <v>0</v>
      </c>
      <c r="BC88">
        <f t="shared" si="113"/>
        <v>0</v>
      </c>
      <c r="BD88">
        <f t="shared" si="114"/>
        <v>0</v>
      </c>
      <c r="BF88" t="str">
        <f t="shared" si="141"/>
        <v xml:space="preserve">"0" : { </v>
      </c>
      <c r="BG88" t="str">
        <f t="shared" si="142"/>
        <v xml:space="preserve">"alimDad" : 0, </v>
      </c>
      <c r="BH88" t="str">
        <f t="shared" si="143"/>
        <v xml:space="preserve">"alimDadB" : 0, </v>
      </c>
      <c r="BI88" t="str">
        <f t="shared" si="144"/>
        <v xml:space="preserve">"alimReq" : 0, </v>
      </c>
      <c r="BJ88" t="str">
        <f t="shared" si="145"/>
        <v xml:space="preserve">"cam" : 0, </v>
      </c>
      <c r="BK88" t="str">
        <f t="shared" si="146"/>
        <v xml:space="preserve">"caz" : 0, </v>
      </c>
      <c r="BL88" t="str">
        <f t="shared" si="147"/>
        <v xml:space="preserve">"comb" : 0, </v>
      </c>
      <c r="BM88" t="str">
        <f t="shared" si="148"/>
        <v xml:space="preserve">"cost" : 0, </v>
      </c>
      <c r="BN88" t="str">
        <f t="shared" si="123"/>
        <v xml:space="preserve">"costJ" : 0, </v>
      </c>
      <c r="BO88" t="str">
        <f t="shared" si="149"/>
        <v xml:space="preserve">"crecB" : 0, </v>
      </c>
      <c r="BP88" t="str">
        <f t="shared" si="150"/>
        <v xml:space="preserve">"def" : 0, </v>
      </c>
      <c r="BQ88" t="str">
        <f t="shared" si="151"/>
        <v xml:space="preserve">"eBos" : 0, </v>
      </c>
      <c r="BR88" t="str">
        <f t="shared" si="152"/>
        <v xml:space="preserve">"eDes" : 0, </v>
      </c>
      <c r="BS88" t="str">
        <f t="shared" si="153"/>
        <v xml:space="preserve">"eDul" : 0, </v>
      </c>
      <c r="BT88" t="str">
        <f t="shared" si="154"/>
        <v xml:space="preserve">"eJun" : 0, </v>
      </c>
      <c r="BU88" t="str">
        <f t="shared" si="155"/>
        <v xml:space="preserve">"eLla" : 0, </v>
      </c>
      <c r="BV88" t="str">
        <f t="shared" si="156"/>
        <v xml:space="preserve">"eMon" : 0, </v>
      </c>
      <c r="BW88" t="str">
        <f t="shared" si="157"/>
        <v xml:space="preserve">"eSal" : 0, </v>
      </c>
      <c r="BX88" t="str">
        <f t="shared" si="158"/>
        <v xml:space="preserve">"eTun" : 0, </v>
      </c>
      <c r="BY88" t="str">
        <f t="shared" si="159"/>
        <v xml:space="preserve">"flag" : 0, </v>
      </c>
      <c r="BZ88" t="str">
        <f t="shared" si="160"/>
        <v xml:space="preserve">"max" : 0, </v>
      </c>
      <c r="CA88" t="str">
        <f t="shared" si="161"/>
        <v xml:space="preserve">"req" : 0, </v>
      </c>
      <c r="CB88" t="str">
        <f t="shared" si="162"/>
        <v xml:space="preserve">"tam" : 0, </v>
      </c>
      <c r="CC88" t="str">
        <f t="shared" si="163"/>
        <v xml:space="preserve">"uid" : 0 } </v>
      </c>
    </row>
    <row r="89" spans="3:81" x14ac:dyDescent="0.25">
      <c r="C89" t="s">
        <v>32</v>
      </c>
      <c r="D89" t="str">
        <f t="shared" si="91"/>
        <v>0,0,0,0,0,0,0,0,0,0,0,0,0,0,0,0,0,0,0,0,0,0,0,0,</v>
      </c>
      <c r="AE89">
        <f t="shared" si="139"/>
        <v>0</v>
      </c>
      <c r="AG89">
        <f t="shared" si="140"/>
        <v>0</v>
      </c>
      <c r="AH89">
        <f t="shared" si="92"/>
        <v>0</v>
      </c>
      <c r="AI89">
        <f t="shared" si="93"/>
        <v>0</v>
      </c>
      <c r="AJ89">
        <f t="shared" si="94"/>
        <v>0</v>
      </c>
      <c r="AK89">
        <f t="shared" si="95"/>
        <v>0</v>
      </c>
      <c r="AL89">
        <f t="shared" si="96"/>
        <v>0</v>
      </c>
      <c r="AM89">
        <f t="shared" si="97"/>
        <v>0</v>
      </c>
      <c r="AN89">
        <f t="shared" si="98"/>
        <v>0</v>
      </c>
      <c r="AO89">
        <f t="shared" si="99"/>
        <v>0</v>
      </c>
      <c r="AP89">
        <f t="shared" si="100"/>
        <v>0</v>
      </c>
      <c r="AQ89">
        <f t="shared" si="101"/>
        <v>0</v>
      </c>
      <c r="AR89">
        <f t="shared" si="102"/>
        <v>0</v>
      </c>
      <c r="AS89">
        <f t="shared" si="103"/>
        <v>0</v>
      </c>
      <c r="AT89">
        <f t="shared" si="104"/>
        <v>0</v>
      </c>
      <c r="AU89">
        <f t="shared" si="105"/>
        <v>0</v>
      </c>
      <c r="AV89">
        <f t="shared" si="106"/>
        <v>0</v>
      </c>
      <c r="AW89">
        <f t="shared" si="107"/>
        <v>0</v>
      </c>
      <c r="AX89">
        <f t="shared" si="108"/>
        <v>0</v>
      </c>
      <c r="AY89">
        <f t="shared" si="109"/>
        <v>0</v>
      </c>
      <c r="AZ89">
        <f t="shared" si="110"/>
        <v>0</v>
      </c>
      <c r="BA89">
        <f t="shared" si="111"/>
        <v>0</v>
      </c>
      <c r="BB89">
        <f t="shared" si="112"/>
        <v>0</v>
      </c>
      <c r="BC89">
        <f t="shared" si="113"/>
        <v>0</v>
      </c>
      <c r="BD89">
        <f t="shared" si="114"/>
        <v>0</v>
      </c>
      <c r="BF89" t="str">
        <f t="shared" si="141"/>
        <v xml:space="preserve">"0" : { </v>
      </c>
      <c r="BG89" t="str">
        <f t="shared" si="142"/>
        <v xml:space="preserve">"alimDad" : 0, </v>
      </c>
      <c r="BH89" t="str">
        <f t="shared" si="143"/>
        <v xml:space="preserve">"alimDadB" : 0, </v>
      </c>
      <c r="BI89" t="str">
        <f t="shared" si="144"/>
        <v xml:space="preserve">"alimReq" : 0, </v>
      </c>
      <c r="BJ89" t="str">
        <f t="shared" si="145"/>
        <v xml:space="preserve">"cam" : 0, </v>
      </c>
      <c r="BK89" t="str">
        <f t="shared" si="146"/>
        <v xml:space="preserve">"caz" : 0, </v>
      </c>
      <c r="BL89" t="str">
        <f t="shared" si="147"/>
        <v xml:space="preserve">"comb" : 0, </v>
      </c>
      <c r="BM89" t="str">
        <f t="shared" si="148"/>
        <v xml:space="preserve">"cost" : 0, </v>
      </c>
      <c r="BN89" t="str">
        <f t="shared" si="123"/>
        <v xml:space="preserve">"costJ" : 0, </v>
      </c>
      <c r="BO89" t="str">
        <f t="shared" si="149"/>
        <v xml:space="preserve">"crecB" : 0, </v>
      </c>
      <c r="BP89" t="str">
        <f t="shared" si="150"/>
        <v xml:space="preserve">"def" : 0, </v>
      </c>
      <c r="BQ89" t="str">
        <f t="shared" si="151"/>
        <v xml:space="preserve">"eBos" : 0, </v>
      </c>
      <c r="BR89" t="str">
        <f t="shared" si="152"/>
        <v xml:space="preserve">"eDes" : 0, </v>
      </c>
      <c r="BS89" t="str">
        <f t="shared" si="153"/>
        <v xml:space="preserve">"eDul" : 0, </v>
      </c>
      <c r="BT89" t="str">
        <f t="shared" si="154"/>
        <v xml:space="preserve">"eJun" : 0, </v>
      </c>
      <c r="BU89" t="str">
        <f t="shared" si="155"/>
        <v xml:space="preserve">"eLla" : 0, </v>
      </c>
      <c r="BV89" t="str">
        <f t="shared" si="156"/>
        <v xml:space="preserve">"eMon" : 0, </v>
      </c>
      <c r="BW89" t="str">
        <f t="shared" si="157"/>
        <v xml:space="preserve">"eSal" : 0, </v>
      </c>
      <c r="BX89" t="str">
        <f t="shared" si="158"/>
        <v xml:space="preserve">"eTun" : 0, </v>
      </c>
      <c r="BY89" t="str">
        <f t="shared" si="159"/>
        <v xml:space="preserve">"flag" : 0, </v>
      </c>
      <c r="BZ89" t="str">
        <f t="shared" si="160"/>
        <v xml:space="preserve">"max" : 0, </v>
      </c>
      <c r="CA89" t="str">
        <f t="shared" si="161"/>
        <v xml:space="preserve">"req" : 0, </v>
      </c>
      <c r="CB89" t="str">
        <f t="shared" si="162"/>
        <v xml:space="preserve">"tam" : 0, </v>
      </c>
      <c r="CC89" t="str">
        <f t="shared" si="163"/>
        <v xml:space="preserve">"uid" : 0 } </v>
      </c>
    </row>
    <row r="90" spans="3:81" x14ac:dyDescent="0.25">
      <c r="C90" t="s">
        <v>32</v>
      </c>
      <c r="D90" t="str">
        <f t="shared" si="91"/>
        <v>0,0,0,0,0,0,0,0,0,0,0,0,0,0,0,0,0,0,0,0,0,0,0,0,</v>
      </c>
      <c r="AE90">
        <f t="shared" si="139"/>
        <v>0</v>
      </c>
      <c r="AG90">
        <f t="shared" si="140"/>
        <v>0</v>
      </c>
      <c r="AH90">
        <f t="shared" si="92"/>
        <v>0</v>
      </c>
      <c r="AI90">
        <f t="shared" si="93"/>
        <v>0</v>
      </c>
      <c r="AJ90">
        <f t="shared" si="94"/>
        <v>0</v>
      </c>
      <c r="AK90">
        <f t="shared" si="95"/>
        <v>0</v>
      </c>
      <c r="AL90">
        <f t="shared" si="96"/>
        <v>0</v>
      </c>
      <c r="AM90">
        <f t="shared" si="97"/>
        <v>0</v>
      </c>
      <c r="AN90">
        <f t="shared" si="98"/>
        <v>0</v>
      </c>
      <c r="AO90">
        <f t="shared" si="99"/>
        <v>0</v>
      </c>
      <c r="AP90">
        <f t="shared" si="100"/>
        <v>0</v>
      </c>
      <c r="AQ90">
        <f t="shared" si="101"/>
        <v>0</v>
      </c>
      <c r="AR90">
        <f t="shared" si="102"/>
        <v>0</v>
      </c>
      <c r="AS90">
        <f t="shared" si="103"/>
        <v>0</v>
      </c>
      <c r="AT90">
        <f t="shared" si="104"/>
        <v>0</v>
      </c>
      <c r="AU90">
        <f t="shared" si="105"/>
        <v>0</v>
      </c>
      <c r="AV90">
        <f t="shared" si="106"/>
        <v>0</v>
      </c>
      <c r="AW90">
        <f t="shared" si="107"/>
        <v>0</v>
      </c>
      <c r="AX90">
        <f t="shared" si="108"/>
        <v>0</v>
      </c>
      <c r="AY90">
        <f t="shared" si="109"/>
        <v>0</v>
      </c>
      <c r="AZ90">
        <f t="shared" si="110"/>
        <v>0</v>
      </c>
      <c r="BA90">
        <f t="shared" si="111"/>
        <v>0</v>
      </c>
      <c r="BB90">
        <f t="shared" si="112"/>
        <v>0</v>
      </c>
      <c r="BC90">
        <f t="shared" si="113"/>
        <v>0</v>
      </c>
      <c r="BD90">
        <f t="shared" si="114"/>
        <v>0</v>
      </c>
      <c r="BF90" t="str">
        <f t="shared" si="141"/>
        <v xml:space="preserve">"0" : { </v>
      </c>
      <c r="BG90" t="str">
        <f t="shared" si="142"/>
        <v xml:space="preserve">"alimDad" : 0, </v>
      </c>
      <c r="BH90" t="str">
        <f t="shared" si="143"/>
        <v xml:space="preserve">"alimDadB" : 0, </v>
      </c>
      <c r="BI90" t="str">
        <f t="shared" si="144"/>
        <v xml:space="preserve">"alimReq" : 0, </v>
      </c>
      <c r="BJ90" t="str">
        <f t="shared" si="145"/>
        <v xml:space="preserve">"cam" : 0, </v>
      </c>
      <c r="BK90" t="str">
        <f t="shared" si="146"/>
        <v xml:space="preserve">"caz" : 0, </v>
      </c>
      <c r="BL90" t="str">
        <f t="shared" si="147"/>
        <v xml:space="preserve">"comb" : 0, </v>
      </c>
      <c r="BM90" t="str">
        <f t="shared" si="148"/>
        <v xml:space="preserve">"cost" : 0, </v>
      </c>
      <c r="BN90" t="str">
        <f t="shared" si="123"/>
        <v xml:space="preserve">"costJ" : 0, </v>
      </c>
      <c r="BO90" t="str">
        <f t="shared" si="149"/>
        <v xml:space="preserve">"crecB" : 0, </v>
      </c>
      <c r="BP90" t="str">
        <f t="shared" si="150"/>
        <v xml:space="preserve">"def" : 0, </v>
      </c>
      <c r="BQ90" t="str">
        <f t="shared" si="151"/>
        <v xml:space="preserve">"eBos" : 0, </v>
      </c>
      <c r="BR90" t="str">
        <f t="shared" si="152"/>
        <v xml:space="preserve">"eDes" : 0, </v>
      </c>
      <c r="BS90" t="str">
        <f t="shared" si="153"/>
        <v xml:space="preserve">"eDul" : 0, </v>
      </c>
      <c r="BT90" t="str">
        <f t="shared" si="154"/>
        <v xml:space="preserve">"eJun" : 0, </v>
      </c>
      <c r="BU90" t="str">
        <f t="shared" si="155"/>
        <v xml:space="preserve">"eLla" : 0, </v>
      </c>
      <c r="BV90" t="str">
        <f t="shared" si="156"/>
        <v xml:space="preserve">"eMon" : 0, </v>
      </c>
      <c r="BW90" t="str">
        <f t="shared" si="157"/>
        <v xml:space="preserve">"eSal" : 0, </v>
      </c>
      <c r="BX90" t="str">
        <f t="shared" si="158"/>
        <v xml:space="preserve">"eTun" : 0, </v>
      </c>
      <c r="BY90" t="str">
        <f t="shared" si="159"/>
        <v xml:space="preserve">"flag" : 0, </v>
      </c>
      <c r="BZ90" t="str">
        <f t="shared" si="160"/>
        <v xml:space="preserve">"max" : 0, </v>
      </c>
      <c r="CA90" t="str">
        <f t="shared" si="161"/>
        <v xml:space="preserve">"req" : 0, </v>
      </c>
      <c r="CB90" t="str">
        <f t="shared" si="162"/>
        <v xml:space="preserve">"tam" : 0, </v>
      </c>
      <c r="CC90" t="str">
        <f t="shared" si="163"/>
        <v xml:space="preserve">"uid" : 0 } </v>
      </c>
    </row>
    <row r="91" spans="3:81" x14ac:dyDescent="0.25">
      <c r="C91" t="s">
        <v>32</v>
      </c>
      <c r="D91" t="str">
        <f t="shared" si="91"/>
        <v>0,0,0,0,0,0,0,0,0,0,0,0,0,0,0,0,0,0,0,0,0,0,0,0,</v>
      </c>
      <c r="AE91">
        <f t="shared" si="139"/>
        <v>0</v>
      </c>
      <c r="AG91">
        <f t="shared" si="140"/>
        <v>0</v>
      </c>
      <c r="AH91">
        <f t="shared" si="92"/>
        <v>0</v>
      </c>
      <c r="AI91">
        <f t="shared" si="93"/>
        <v>0</v>
      </c>
      <c r="AJ91">
        <f t="shared" si="94"/>
        <v>0</v>
      </c>
      <c r="AK91">
        <f t="shared" si="95"/>
        <v>0</v>
      </c>
      <c r="AL91">
        <f t="shared" si="96"/>
        <v>0</v>
      </c>
      <c r="AM91">
        <f t="shared" si="97"/>
        <v>0</v>
      </c>
      <c r="AN91">
        <f t="shared" si="98"/>
        <v>0</v>
      </c>
      <c r="AO91">
        <f t="shared" si="99"/>
        <v>0</v>
      </c>
      <c r="AP91">
        <f t="shared" si="100"/>
        <v>0</v>
      </c>
      <c r="AQ91">
        <f t="shared" si="101"/>
        <v>0</v>
      </c>
      <c r="AR91">
        <f t="shared" si="102"/>
        <v>0</v>
      </c>
      <c r="AS91">
        <f t="shared" si="103"/>
        <v>0</v>
      </c>
      <c r="AT91">
        <f t="shared" si="104"/>
        <v>0</v>
      </c>
      <c r="AU91">
        <f t="shared" si="105"/>
        <v>0</v>
      </c>
      <c r="AV91">
        <f t="shared" si="106"/>
        <v>0</v>
      </c>
      <c r="AW91">
        <f t="shared" si="107"/>
        <v>0</v>
      </c>
      <c r="AX91">
        <f t="shared" si="108"/>
        <v>0</v>
      </c>
      <c r="AY91">
        <f t="shared" si="109"/>
        <v>0</v>
      </c>
      <c r="AZ91">
        <f t="shared" si="110"/>
        <v>0</v>
      </c>
      <c r="BA91">
        <f t="shared" si="111"/>
        <v>0</v>
      </c>
      <c r="BB91">
        <f t="shared" si="112"/>
        <v>0</v>
      </c>
      <c r="BC91">
        <f t="shared" si="113"/>
        <v>0</v>
      </c>
      <c r="BD91">
        <f t="shared" si="114"/>
        <v>0</v>
      </c>
      <c r="BF91" t="str">
        <f t="shared" si="141"/>
        <v xml:space="preserve">"0" : { </v>
      </c>
      <c r="BG91" t="str">
        <f t="shared" si="142"/>
        <v xml:space="preserve">"alimDad" : 0, </v>
      </c>
      <c r="BH91" t="str">
        <f t="shared" si="143"/>
        <v xml:space="preserve">"alimDadB" : 0, </v>
      </c>
      <c r="BI91" t="str">
        <f t="shared" si="144"/>
        <v xml:space="preserve">"alimReq" : 0, </v>
      </c>
      <c r="BJ91" t="str">
        <f t="shared" si="145"/>
        <v xml:space="preserve">"cam" : 0, </v>
      </c>
      <c r="BK91" t="str">
        <f t="shared" si="146"/>
        <v xml:space="preserve">"caz" : 0, </v>
      </c>
      <c r="BL91" t="str">
        <f t="shared" si="147"/>
        <v xml:space="preserve">"comb" : 0, </v>
      </c>
      <c r="BM91" t="str">
        <f t="shared" si="148"/>
        <v xml:space="preserve">"cost" : 0, </v>
      </c>
      <c r="BN91" t="str">
        <f t="shared" si="123"/>
        <v xml:space="preserve">"costJ" : 0, </v>
      </c>
      <c r="BO91" t="str">
        <f t="shared" si="149"/>
        <v xml:space="preserve">"crecB" : 0, </v>
      </c>
      <c r="BP91" t="str">
        <f t="shared" si="150"/>
        <v xml:space="preserve">"def" : 0, </v>
      </c>
      <c r="BQ91" t="str">
        <f t="shared" si="151"/>
        <v xml:space="preserve">"eBos" : 0, </v>
      </c>
      <c r="BR91" t="str">
        <f t="shared" si="152"/>
        <v xml:space="preserve">"eDes" : 0, </v>
      </c>
      <c r="BS91" t="str">
        <f t="shared" si="153"/>
        <v xml:space="preserve">"eDul" : 0, </v>
      </c>
      <c r="BT91" t="str">
        <f t="shared" si="154"/>
        <v xml:space="preserve">"eJun" : 0, </v>
      </c>
      <c r="BU91" t="str">
        <f t="shared" si="155"/>
        <v xml:space="preserve">"eLla" : 0, </v>
      </c>
      <c r="BV91" t="str">
        <f t="shared" si="156"/>
        <v xml:space="preserve">"eMon" : 0, </v>
      </c>
      <c r="BW91" t="str">
        <f t="shared" si="157"/>
        <v xml:space="preserve">"eSal" : 0, </v>
      </c>
      <c r="BX91" t="str">
        <f t="shared" si="158"/>
        <v xml:space="preserve">"eTun" : 0, </v>
      </c>
      <c r="BY91" t="str">
        <f t="shared" si="159"/>
        <v xml:space="preserve">"flag" : 0, </v>
      </c>
      <c r="BZ91" t="str">
        <f t="shared" si="160"/>
        <v xml:space="preserve">"max" : 0, </v>
      </c>
      <c r="CA91" t="str">
        <f t="shared" si="161"/>
        <v xml:space="preserve">"req" : 0, </v>
      </c>
      <c r="CB91" t="str">
        <f t="shared" si="162"/>
        <v xml:space="preserve">"tam" : 0, </v>
      </c>
      <c r="CC91" t="str">
        <f t="shared" si="163"/>
        <v xml:space="preserve">"uid" : 0 } </v>
      </c>
    </row>
    <row r="92" spans="3:81" x14ac:dyDescent="0.25">
      <c r="C92" t="s">
        <v>32</v>
      </c>
      <c r="D92" t="str">
        <f t="shared" si="91"/>
        <v>0,0,0,0,0,0,0,0,0,0,0,0,0,0,0,0,0,0,0,0,0,0,0,0,</v>
      </c>
      <c r="AE92">
        <f t="shared" si="139"/>
        <v>0</v>
      </c>
      <c r="AG92">
        <f t="shared" si="140"/>
        <v>0</v>
      </c>
      <c r="AH92">
        <f t="shared" si="92"/>
        <v>0</v>
      </c>
      <c r="AI92">
        <f t="shared" si="93"/>
        <v>0</v>
      </c>
      <c r="AJ92">
        <f t="shared" si="94"/>
        <v>0</v>
      </c>
      <c r="AK92">
        <f t="shared" si="95"/>
        <v>0</v>
      </c>
      <c r="AL92">
        <f t="shared" si="96"/>
        <v>0</v>
      </c>
      <c r="AM92">
        <f t="shared" si="97"/>
        <v>0</v>
      </c>
      <c r="AN92">
        <f t="shared" si="98"/>
        <v>0</v>
      </c>
      <c r="AO92">
        <f t="shared" si="99"/>
        <v>0</v>
      </c>
      <c r="AP92">
        <f t="shared" si="100"/>
        <v>0</v>
      </c>
      <c r="AQ92">
        <f t="shared" si="101"/>
        <v>0</v>
      </c>
      <c r="AR92">
        <f t="shared" si="102"/>
        <v>0</v>
      </c>
      <c r="AS92">
        <f t="shared" si="103"/>
        <v>0</v>
      </c>
      <c r="AT92">
        <f t="shared" si="104"/>
        <v>0</v>
      </c>
      <c r="AU92">
        <f t="shared" si="105"/>
        <v>0</v>
      </c>
      <c r="AV92">
        <f t="shared" si="106"/>
        <v>0</v>
      </c>
      <c r="AW92">
        <f t="shared" si="107"/>
        <v>0</v>
      </c>
      <c r="AX92">
        <f t="shared" si="108"/>
        <v>0</v>
      </c>
      <c r="AY92">
        <f t="shared" si="109"/>
        <v>0</v>
      </c>
      <c r="AZ92">
        <f t="shared" si="110"/>
        <v>0</v>
      </c>
      <c r="BA92">
        <f t="shared" si="111"/>
        <v>0</v>
      </c>
      <c r="BB92">
        <f t="shared" si="112"/>
        <v>0</v>
      </c>
      <c r="BC92">
        <f t="shared" si="113"/>
        <v>0</v>
      </c>
      <c r="BD92">
        <f t="shared" si="114"/>
        <v>0</v>
      </c>
      <c r="BF92" t="str">
        <f t="shared" si="141"/>
        <v xml:space="preserve">"0" : { </v>
      </c>
      <c r="BG92" t="str">
        <f t="shared" si="142"/>
        <v xml:space="preserve">"alimDad" : 0, </v>
      </c>
      <c r="BH92" t="str">
        <f t="shared" si="143"/>
        <v xml:space="preserve">"alimDadB" : 0, </v>
      </c>
      <c r="BI92" t="str">
        <f t="shared" si="144"/>
        <v xml:space="preserve">"alimReq" : 0, </v>
      </c>
      <c r="BJ92" t="str">
        <f t="shared" si="145"/>
        <v xml:space="preserve">"cam" : 0, </v>
      </c>
      <c r="BK92" t="str">
        <f t="shared" si="146"/>
        <v xml:space="preserve">"caz" : 0, </v>
      </c>
      <c r="BL92" t="str">
        <f t="shared" si="147"/>
        <v xml:space="preserve">"comb" : 0, </v>
      </c>
      <c r="BM92" t="str">
        <f t="shared" si="148"/>
        <v xml:space="preserve">"cost" : 0, </v>
      </c>
      <c r="BN92" t="str">
        <f t="shared" si="123"/>
        <v xml:space="preserve">"costJ" : 0, </v>
      </c>
      <c r="BO92" t="str">
        <f t="shared" si="149"/>
        <v xml:space="preserve">"crecB" : 0, </v>
      </c>
      <c r="BP92" t="str">
        <f t="shared" si="150"/>
        <v xml:space="preserve">"def" : 0, </v>
      </c>
      <c r="BQ92" t="str">
        <f t="shared" si="151"/>
        <v xml:space="preserve">"eBos" : 0, </v>
      </c>
      <c r="BR92" t="str">
        <f t="shared" si="152"/>
        <v xml:space="preserve">"eDes" : 0, </v>
      </c>
      <c r="BS92" t="str">
        <f t="shared" si="153"/>
        <v xml:space="preserve">"eDul" : 0, </v>
      </c>
      <c r="BT92" t="str">
        <f t="shared" si="154"/>
        <v xml:space="preserve">"eJun" : 0, </v>
      </c>
      <c r="BU92" t="str">
        <f t="shared" si="155"/>
        <v xml:space="preserve">"eLla" : 0, </v>
      </c>
      <c r="BV92" t="str">
        <f t="shared" si="156"/>
        <v xml:space="preserve">"eMon" : 0, </v>
      </c>
      <c r="BW92" t="str">
        <f t="shared" si="157"/>
        <v xml:space="preserve">"eSal" : 0, </v>
      </c>
      <c r="BX92" t="str">
        <f t="shared" si="158"/>
        <v xml:space="preserve">"eTun" : 0, </v>
      </c>
      <c r="BY92" t="str">
        <f t="shared" si="159"/>
        <v xml:space="preserve">"flag" : 0, </v>
      </c>
      <c r="BZ92" t="str">
        <f t="shared" si="160"/>
        <v xml:space="preserve">"max" : 0, </v>
      </c>
      <c r="CA92" t="str">
        <f t="shared" si="161"/>
        <v xml:space="preserve">"req" : 0, </v>
      </c>
      <c r="CB92" t="str">
        <f t="shared" si="162"/>
        <v xml:space="preserve">"tam" : 0, </v>
      </c>
      <c r="CC92" t="str">
        <f t="shared" si="163"/>
        <v xml:space="preserve">"uid" : 0 } </v>
      </c>
    </row>
    <row r="93" spans="3:81" x14ac:dyDescent="0.25">
      <c r="C93" t="s">
        <v>32</v>
      </c>
      <c r="D93" t="str">
        <f t="shared" si="91"/>
        <v>0,0,0,0,0,0,0,0,0,0,0,0,0,0,0,0,0,0,0,0,0,0,0,0,</v>
      </c>
      <c r="AE93">
        <f t="shared" si="139"/>
        <v>0</v>
      </c>
      <c r="AG93">
        <f t="shared" si="140"/>
        <v>0</v>
      </c>
      <c r="AH93">
        <f t="shared" si="92"/>
        <v>0</v>
      </c>
      <c r="AI93">
        <f t="shared" si="93"/>
        <v>0</v>
      </c>
      <c r="AJ93">
        <f t="shared" si="94"/>
        <v>0</v>
      </c>
      <c r="AK93">
        <f t="shared" si="95"/>
        <v>0</v>
      </c>
      <c r="AL93">
        <f t="shared" si="96"/>
        <v>0</v>
      </c>
      <c r="AM93">
        <f t="shared" si="97"/>
        <v>0</v>
      </c>
      <c r="AN93">
        <f t="shared" si="98"/>
        <v>0</v>
      </c>
      <c r="AO93">
        <f t="shared" si="99"/>
        <v>0</v>
      </c>
      <c r="AP93">
        <f t="shared" si="100"/>
        <v>0</v>
      </c>
      <c r="AQ93">
        <f t="shared" si="101"/>
        <v>0</v>
      </c>
      <c r="AR93">
        <f t="shared" si="102"/>
        <v>0</v>
      </c>
      <c r="AS93">
        <f t="shared" si="103"/>
        <v>0</v>
      </c>
      <c r="AT93">
        <f t="shared" si="104"/>
        <v>0</v>
      </c>
      <c r="AU93">
        <f t="shared" si="105"/>
        <v>0</v>
      </c>
      <c r="AV93">
        <f t="shared" si="106"/>
        <v>0</v>
      </c>
      <c r="AW93">
        <f t="shared" si="107"/>
        <v>0</v>
      </c>
      <c r="AX93">
        <f t="shared" si="108"/>
        <v>0</v>
      </c>
      <c r="AY93">
        <f t="shared" si="109"/>
        <v>0</v>
      </c>
      <c r="AZ93">
        <f t="shared" si="110"/>
        <v>0</v>
      </c>
      <c r="BA93">
        <f t="shared" si="111"/>
        <v>0</v>
      </c>
      <c r="BB93">
        <f t="shared" si="112"/>
        <v>0</v>
      </c>
      <c r="BC93">
        <f t="shared" si="113"/>
        <v>0</v>
      </c>
      <c r="BD93">
        <f t="shared" si="114"/>
        <v>0</v>
      </c>
      <c r="BF93" t="str">
        <f t="shared" si="141"/>
        <v xml:space="preserve">"0" : { </v>
      </c>
      <c r="BG93" t="str">
        <f t="shared" si="142"/>
        <v xml:space="preserve">"alimDad" : 0, </v>
      </c>
      <c r="BH93" t="str">
        <f t="shared" si="143"/>
        <v xml:space="preserve">"alimDadB" : 0, </v>
      </c>
      <c r="BI93" t="str">
        <f t="shared" si="144"/>
        <v xml:space="preserve">"alimReq" : 0, </v>
      </c>
      <c r="BJ93" t="str">
        <f t="shared" si="145"/>
        <v xml:space="preserve">"cam" : 0, </v>
      </c>
      <c r="BK93" t="str">
        <f t="shared" si="146"/>
        <v xml:space="preserve">"caz" : 0, </v>
      </c>
      <c r="BL93" t="str">
        <f t="shared" si="147"/>
        <v xml:space="preserve">"comb" : 0, </v>
      </c>
      <c r="BM93" t="str">
        <f t="shared" si="148"/>
        <v xml:space="preserve">"cost" : 0, </v>
      </c>
      <c r="BN93" t="str">
        <f t="shared" si="123"/>
        <v xml:space="preserve">"costJ" : 0, </v>
      </c>
      <c r="BO93" t="str">
        <f t="shared" si="149"/>
        <v xml:space="preserve">"crecB" : 0, </v>
      </c>
      <c r="BP93" t="str">
        <f t="shared" si="150"/>
        <v xml:space="preserve">"def" : 0, </v>
      </c>
      <c r="BQ93" t="str">
        <f t="shared" si="151"/>
        <v xml:space="preserve">"eBos" : 0, </v>
      </c>
      <c r="BR93" t="str">
        <f t="shared" si="152"/>
        <v xml:space="preserve">"eDes" : 0, </v>
      </c>
      <c r="BS93" t="str">
        <f t="shared" si="153"/>
        <v xml:space="preserve">"eDul" : 0, </v>
      </c>
      <c r="BT93" t="str">
        <f t="shared" si="154"/>
        <v xml:space="preserve">"eJun" : 0, </v>
      </c>
      <c r="BU93" t="str">
        <f t="shared" si="155"/>
        <v xml:space="preserve">"eLla" : 0, </v>
      </c>
      <c r="BV93" t="str">
        <f t="shared" si="156"/>
        <v xml:space="preserve">"eMon" : 0, </v>
      </c>
      <c r="BW93" t="str">
        <f t="shared" si="157"/>
        <v xml:space="preserve">"eSal" : 0, </v>
      </c>
      <c r="BX93" t="str">
        <f t="shared" si="158"/>
        <v xml:space="preserve">"eTun" : 0, </v>
      </c>
      <c r="BY93" t="str">
        <f t="shared" si="159"/>
        <v xml:space="preserve">"flag" : 0, </v>
      </c>
      <c r="BZ93" t="str">
        <f t="shared" si="160"/>
        <v xml:space="preserve">"max" : 0, </v>
      </c>
      <c r="CA93" t="str">
        <f t="shared" si="161"/>
        <v xml:space="preserve">"req" : 0, </v>
      </c>
      <c r="CB93" t="str">
        <f t="shared" si="162"/>
        <v xml:space="preserve">"tam" : 0, </v>
      </c>
      <c r="CC93" t="str">
        <f t="shared" si="163"/>
        <v xml:space="preserve">"uid" : 0 } </v>
      </c>
    </row>
    <row r="94" spans="3:81" x14ac:dyDescent="0.25">
      <c r="C94" t="s">
        <v>32</v>
      </c>
      <c r="D94" t="str">
        <f t="shared" si="91"/>
        <v>0,0,0,0,0,0,0,0,0,0,0,0,0,0,0,0,0,0,0,0,0,0,0,0,</v>
      </c>
      <c r="AE94">
        <f t="shared" si="139"/>
        <v>0</v>
      </c>
      <c r="AG94">
        <f t="shared" si="140"/>
        <v>0</v>
      </c>
      <c r="AH94">
        <f t="shared" si="92"/>
        <v>0</v>
      </c>
      <c r="AI94">
        <f t="shared" si="93"/>
        <v>0</v>
      </c>
      <c r="AJ94">
        <f t="shared" si="94"/>
        <v>0</v>
      </c>
      <c r="AK94">
        <f t="shared" si="95"/>
        <v>0</v>
      </c>
      <c r="AL94">
        <f t="shared" si="96"/>
        <v>0</v>
      </c>
      <c r="AM94">
        <f t="shared" si="97"/>
        <v>0</v>
      </c>
      <c r="AN94">
        <f t="shared" si="98"/>
        <v>0</v>
      </c>
      <c r="AO94">
        <f t="shared" si="99"/>
        <v>0</v>
      </c>
      <c r="AP94">
        <f t="shared" si="100"/>
        <v>0</v>
      </c>
      <c r="AQ94">
        <f t="shared" si="101"/>
        <v>0</v>
      </c>
      <c r="AR94">
        <f t="shared" si="102"/>
        <v>0</v>
      </c>
      <c r="AS94">
        <f t="shared" si="103"/>
        <v>0</v>
      </c>
      <c r="AT94">
        <f t="shared" si="104"/>
        <v>0</v>
      </c>
      <c r="AU94">
        <f t="shared" si="105"/>
        <v>0</v>
      </c>
      <c r="AV94">
        <f t="shared" si="106"/>
        <v>0</v>
      </c>
      <c r="AW94">
        <f t="shared" si="107"/>
        <v>0</v>
      </c>
      <c r="AX94">
        <f t="shared" si="108"/>
        <v>0</v>
      </c>
      <c r="AY94">
        <f t="shared" si="109"/>
        <v>0</v>
      </c>
      <c r="AZ94">
        <f t="shared" si="110"/>
        <v>0</v>
      </c>
      <c r="BA94">
        <f t="shared" si="111"/>
        <v>0</v>
      </c>
      <c r="BB94">
        <f t="shared" si="112"/>
        <v>0</v>
      </c>
      <c r="BC94">
        <f t="shared" si="113"/>
        <v>0</v>
      </c>
      <c r="BD94">
        <f t="shared" si="114"/>
        <v>0</v>
      </c>
      <c r="BF94" t="str">
        <f t="shared" si="141"/>
        <v xml:space="preserve">"0" : { </v>
      </c>
      <c r="BG94" t="str">
        <f t="shared" si="142"/>
        <v xml:space="preserve">"alimDad" : 0, </v>
      </c>
      <c r="BH94" t="str">
        <f t="shared" si="143"/>
        <v xml:space="preserve">"alimDadB" : 0, </v>
      </c>
      <c r="BI94" t="str">
        <f t="shared" si="144"/>
        <v xml:space="preserve">"alimReq" : 0, </v>
      </c>
      <c r="BJ94" t="str">
        <f t="shared" si="145"/>
        <v xml:space="preserve">"cam" : 0, </v>
      </c>
      <c r="BK94" t="str">
        <f t="shared" si="146"/>
        <v xml:space="preserve">"caz" : 0, </v>
      </c>
      <c r="BL94" t="str">
        <f t="shared" si="147"/>
        <v xml:space="preserve">"comb" : 0, </v>
      </c>
      <c r="BM94" t="str">
        <f t="shared" si="148"/>
        <v xml:space="preserve">"cost" : 0, </v>
      </c>
      <c r="BN94" t="str">
        <f t="shared" si="123"/>
        <v xml:space="preserve">"costJ" : 0, </v>
      </c>
      <c r="BO94" t="str">
        <f t="shared" si="149"/>
        <v xml:space="preserve">"crecB" : 0, </v>
      </c>
      <c r="BP94" t="str">
        <f t="shared" si="150"/>
        <v xml:space="preserve">"def" : 0, </v>
      </c>
      <c r="BQ94" t="str">
        <f t="shared" si="151"/>
        <v xml:space="preserve">"eBos" : 0, </v>
      </c>
      <c r="BR94" t="str">
        <f t="shared" si="152"/>
        <v xml:space="preserve">"eDes" : 0, </v>
      </c>
      <c r="BS94" t="str">
        <f t="shared" si="153"/>
        <v xml:space="preserve">"eDul" : 0, </v>
      </c>
      <c r="BT94" t="str">
        <f t="shared" si="154"/>
        <v xml:space="preserve">"eJun" : 0, </v>
      </c>
      <c r="BU94" t="str">
        <f t="shared" si="155"/>
        <v xml:space="preserve">"eLla" : 0, </v>
      </c>
      <c r="BV94" t="str">
        <f t="shared" si="156"/>
        <v xml:space="preserve">"eMon" : 0, </v>
      </c>
      <c r="BW94" t="str">
        <f t="shared" si="157"/>
        <v xml:space="preserve">"eSal" : 0, </v>
      </c>
      <c r="BX94" t="str">
        <f t="shared" si="158"/>
        <v xml:space="preserve">"eTun" : 0, </v>
      </c>
      <c r="BY94" t="str">
        <f t="shared" si="159"/>
        <v xml:space="preserve">"flag" : 0, </v>
      </c>
      <c r="BZ94" t="str">
        <f t="shared" si="160"/>
        <v xml:space="preserve">"max" : 0, </v>
      </c>
      <c r="CA94" t="str">
        <f t="shared" si="161"/>
        <v xml:space="preserve">"req" : 0, </v>
      </c>
      <c r="CB94" t="str">
        <f t="shared" si="162"/>
        <v xml:space="preserve">"tam" : 0, </v>
      </c>
      <c r="CC94" t="str">
        <f t="shared" si="163"/>
        <v xml:space="preserve">"uid" : 0 } </v>
      </c>
    </row>
    <row r="95" spans="3:81" x14ac:dyDescent="0.25">
      <c r="C95" t="s">
        <v>32</v>
      </c>
      <c r="D95" t="str">
        <f t="shared" si="91"/>
        <v>0,0,0,0,0,0,0,0,0,0,0,0,0,0,0,0,0,0,0,0,0,0,0,0,</v>
      </c>
      <c r="AE95">
        <f t="shared" si="139"/>
        <v>0</v>
      </c>
      <c r="AG95">
        <f t="shared" si="140"/>
        <v>0</v>
      </c>
      <c r="AH95">
        <f t="shared" si="92"/>
        <v>0</v>
      </c>
      <c r="AI95">
        <f t="shared" si="93"/>
        <v>0</v>
      </c>
      <c r="AJ95">
        <f t="shared" si="94"/>
        <v>0</v>
      </c>
      <c r="AK95">
        <f t="shared" si="95"/>
        <v>0</v>
      </c>
      <c r="AL95">
        <f t="shared" si="96"/>
        <v>0</v>
      </c>
      <c r="AM95">
        <f t="shared" si="97"/>
        <v>0</v>
      </c>
      <c r="AN95">
        <f t="shared" si="98"/>
        <v>0</v>
      </c>
      <c r="AO95">
        <f t="shared" si="99"/>
        <v>0</v>
      </c>
      <c r="AP95">
        <f t="shared" si="100"/>
        <v>0</v>
      </c>
      <c r="AQ95">
        <f t="shared" si="101"/>
        <v>0</v>
      </c>
      <c r="AR95">
        <f t="shared" si="102"/>
        <v>0</v>
      </c>
      <c r="AS95">
        <f t="shared" si="103"/>
        <v>0</v>
      </c>
      <c r="AT95">
        <f t="shared" si="104"/>
        <v>0</v>
      </c>
      <c r="AU95">
        <f t="shared" si="105"/>
        <v>0</v>
      </c>
      <c r="AV95">
        <f t="shared" si="106"/>
        <v>0</v>
      </c>
      <c r="AW95">
        <f t="shared" si="107"/>
        <v>0</v>
      </c>
      <c r="AX95">
        <f t="shared" si="108"/>
        <v>0</v>
      </c>
      <c r="AY95">
        <f t="shared" si="109"/>
        <v>0</v>
      </c>
      <c r="AZ95">
        <f t="shared" si="110"/>
        <v>0</v>
      </c>
      <c r="BA95">
        <f t="shared" si="111"/>
        <v>0</v>
      </c>
      <c r="BB95">
        <f t="shared" si="112"/>
        <v>0</v>
      </c>
      <c r="BC95">
        <f t="shared" si="113"/>
        <v>0</v>
      </c>
      <c r="BD95">
        <f t="shared" si="114"/>
        <v>0</v>
      </c>
      <c r="BF95" t="str">
        <f t="shared" si="141"/>
        <v xml:space="preserve">"0" : { </v>
      </c>
      <c r="BG95" t="str">
        <f t="shared" si="142"/>
        <v xml:space="preserve">"alimDad" : 0, </v>
      </c>
      <c r="BH95" t="str">
        <f t="shared" si="143"/>
        <v xml:space="preserve">"alimDadB" : 0, </v>
      </c>
      <c r="BI95" t="str">
        <f t="shared" si="144"/>
        <v xml:space="preserve">"alimReq" : 0, </v>
      </c>
      <c r="BJ95" t="str">
        <f t="shared" si="145"/>
        <v xml:space="preserve">"cam" : 0, </v>
      </c>
      <c r="BK95" t="str">
        <f t="shared" si="146"/>
        <v xml:space="preserve">"caz" : 0, </v>
      </c>
      <c r="BL95" t="str">
        <f t="shared" si="147"/>
        <v xml:space="preserve">"comb" : 0, </v>
      </c>
      <c r="BM95" t="str">
        <f t="shared" si="148"/>
        <v xml:space="preserve">"cost" : 0, </v>
      </c>
      <c r="BN95" t="str">
        <f t="shared" si="123"/>
        <v xml:space="preserve">"costJ" : 0, </v>
      </c>
      <c r="BO95" t="str">
        <f t="shared" si="149"/>
        <v xml:space="preserve">"crecB" : 0, </v>
      </c>
      <c r="BP95" t="str">
        <f t="shared" si="150"/>
        <v xml:space="preserve">"def" : 0, </v>
      </c>
      <c r="BQ95" t="str">
        <f t="shared" si="151"/>
        <v xml:space="preserve">"eBos" : 0, </v>
      </c>
      <c r="BR95" t="str">
        <f t="shared" si="152"/>
        <v xml:space="preserve">"eDes" : 0, </v>
      </c>
      <c r="BS95" t="str">
        <f t="shared" si="153"/>
        <v xml:space="preserve">"eDul" : 0, </v>
      </c>
      <c r="BT95" t="str">
        <f t="shared" si="154"/>
        <v xml:space="preserve">"eJun" : 0, </v>
      </c>
      <c r="BU95" t="str">
        <f t="shared" si="155"/>
        <v xml:space="preserve">"eLla" : 0, </v>
      </c>
      <c r="BV95" t="str">
        <f t="shared" si="156"/>
        <v xml:space="preserve">"eMon" : 0, </v>
      </c>
      <c r="BW95" t="str">
        <f t="shared" si="157"/>
        <v xml:space="preserve">"eSal" : 0, </v>
      </c>
      <c r="BX95" t="str">
        <f t="shared" si="158"/>
        <v xml:space="preserve">"eTun" : 0, </v>
      </c>
      <c r="BY95" t="str">
        <f t="shared" si="159"/>
        <v xml:space="preserve">"flag" : 0, </v>
      </c>
      <c r="BZ95" t="str">
        <f t="shared" si="160"/>
        <v xml:space="preserve">"max" : 0, </v>
      </c>
      <c r="CA95" t="str">
        <f t="shared" si="161"/>
        <v xml:space="preserve">"req" : 0, </v>
      </c>
      <c r="CB95" t="str">
        <f t="shared" si="162"/>
        <v xml:space="preserve">"tam" : 0, </v>
      </c>
      <c r="CC95" t="str">
        <f t="shared" si="163"/>
        <v xml:space="preserve">"uid" : 0 } </v>
      </c>
    </row>
    <row r="96" spans="3:81" x14ac:dyDescent="0.25">
      <c r="C96" t="s">
        <v>32</v>
      </c>
      <c r="D96" t="str">
        <f t="shared" si="91"/>
        <v>0,0,0,0,0,0,0,0,0,0,0,0,0,0,0,0,0,0,0,0,0,0,0,0,</v>
      </c>
      <c r="AE96">
        <f t="shared" si="139"/>
        <v>0</v>
      </c>
      <c r="AG96">
        <f t="shared" si="140"/>
        <v>0</v>
      </c>
      <c r="AH96">
        <f t="shared" si="92"/>
        <v>0</v>
      </c>
      <c r="AI96">
        <f t="shared" si="93"/>
        <v>0</v>
      </c>
      <c r="AJ96">
        <f t="shared" si="94"/>
        <v>0</v>
      </c>
      <c r="AK96">
        <f t="shared" si="95"/>
        <v>0</v>
      </c>
      <c r="AL96">
        <f t="shared" si="96"/>
        <v>0</v>
      </c>
      <c r="AM96">
        <f t="shared" si="97"/>
        <v>0</v>
      </c>
      <c r="AN96">
        <f t="shared" si="98"/>
        <v>0</v>
      </c>
      <c r="AO96">
        <f t="shared" si="99"/>
        <v>0</v>
      </c>
      <c r="AP96">
        <f t="shared" si="100"/>
        <v>0</v>
      </c>
      <c r="AQ96">
        <f t="shared" si="101"/>
        <v>0</v>
      </c>
      <c r="AR96">
        <f t="shared" si="102"/>
        <v>0</v>
      </c>
      <c r="AS96">
        <f t="shared" si="103"/>
        <v>0</v>
      </c>
      <c r="AT96">
        <f t="shared" si="104"/>
        <v>0</v>
      </c>
      <c r="AU96">
        <f t="shared" si="105"/>
        <v>0</v>
      </c>
      <c r="AV96">
        <f t="shared" si="106"/>
        <v>0</v>
      </c>
      <c r="AW96">
        <f t="shared" si="107"/>
        <v>0</v>
      </c>
      <c r="AX96">
        <f t="shared" si="108"/>
        <v>0</v>
      </c>
      <c r="AY96">
        <f t="shared" si="109"/>
        <v>0</v>
      </c>
      <c r="AZ96">
        <f t="shared" si="110"/>
        <v>0</v>
      </c>
      <c r="BA96">
        <f t="shared" si="111"/>
        <v>0</v>
      </c>
      <c r="BB96">
        <f t="shared" si="112"/>
        <v>0</v>
      </c>
      <c r="BC96">
        <f t="shared" si="113"/>
        <v>0</v>
      </c>
      <c r="BD96">
        <f t="shared" si="114"/>
        <v>0</v>
      </c>
      <c r="BF96" t="str">
        <f t="shared" si="141"/>
        <v xml:space="preserve">"0" : { </v>
      </c>
      <c r="BG96" t="str">
        <f t="shared" si="142"/>
        <v xml:space="preserve">"alimDad" : 0, </v>
      </c>
      <c r="BH96" t="str">
        <f t="shared" si="143"/>
        <v xml:space="preserve">"alimDadB" : 0, </v>
      </c>
      <c r="BI96" t="str">
        <f t="shared" si="144"/>
        <v xml:space="preserve">"alimReq" : 0, </v>
      </c>
      <c r="BJ96" t="str">
        <f t="shared" si="145"/>
        <v xml:space="preserve">"cam" : 0, </v>
      </c>
      <c r="BK96" t="str">
        <f t="shared" si="146"/>
        <v xml:space="preserve">"caz" : 0, </v>
      </c>
      <c r="BL96" t="str">
        <f t="shared" si="147"/>
        <v xml:space="preserve">"comb" : 0, </v>
      </c>
      <c r="BM96" t="str">
        <f t="shared" si="148"/>
        <v xml:space="preserve">"cost" : 0, </v>
      </c>
      <c r="BN96" t="str">
        <f t="shared" si="123"/>
        <v xml:space="preserve">"costJ" : 0, </v>
      </c>
      <c r="BO96" t="str">
        <f t="shared" si="149"/>
        <v xml:space="preserve">"crecB" : 0, </v>
      </c>
      <c r="BP96" t="str">
        <f t="shared" si="150"/>
        <v xml:space="preserve">"def" : 0, </v>
      </c>
      <c r="BQ96" t="str">
        <f t="shared" si="151"/>
        <v xml:space="preserve">"eBos" : 0, </v>
      </c>
      <c r="BR96" t="str">
        <f t="shared" si="152"/>
        <v xml:space="preserve">"eDes" : 0, </v>
      </c>
      <c r="BS96" t="str">
        <f t="shared" si="153"/>
        <v xml:space="preserve">"eDul" : 0, </v>
      </c>
      <c r="BT96" t="str">
        <f t="shared" si="154"/>
        <v xml:space="preserve">"eJun" : 0, </v>
      </c>
      <c r="BU96" t="str">
        <f t="shared" si="155"/>
        <v xml:space="preserve">"eLla" : 0, </v>
      </c>
      <c r="BV96" t="str">
        <f t="shared" si="156"/>
        <v xml:space="preserve">"eMon" : 0, </v>
      </c>
      <c r="BW96" t="str">
        <f t="shared" si="157"/>
        <v xml:space="preserve">"eSal" : 0, </v>
      </c>
      <c r="BX96" t="str">
        <f t="shared" si="158"/>
        <v xml:space="preserve">"eTun" : 0, </v>
      </c>
      <c r="BY96" t="str">
        <f t="shared" si="159"/>
        <v xml:space="preserve">"flag" : 0, </v>
      </c>
      <c r="BZ96" t="str">
        <f t="shared" si="160"/>
        <v xml:space="preserve">"max" : 0, </v>
      </c>
      <c r="CA96" t="str">
        <f t="shared" si="161"/>
        <v xml:space="preserve">"req" : 0, </v>
      </c>
      <c r="CB96" t="str">
        <f t="shared" si="162"/>
        <v xml:space="preserve">"tam" : 0, </v>
      </c>
      <c r="CC96" t="str">
        <f t="shared" si="163"/>
        <v xml:space="preserve">"uid" : 0 } </v>
      </c>
    </row>
    <row r="97" spans="3:81" x14ac:dyDescent="0.25">
      <c r="C97" t="s">
        <v>32</v>
      </c>
      <c r="D97" t="str">
        <f t="shared" si="91"/>
        <v>0,0,0,0,0,0,0,0,0,0,0,0,0,0,0,0,0,0,0,0,0,0,0,0,</v>
      </c>
      <c r="AE97">
        <f t="shared" si="139"/>
        <v>0</v>
      </c>
      <c r="AG97">
        <f t="shared" si="140"/>
        <v>0</v>
      </c>
      <c r="AH97">
        <f t="shared" si="92"/>
        <v>0</v>
      </c>
      <c r="AI97">
        <f t="shared" si="93"/>
        <v>0</v>
      </c>
      <c r="AJ97">
        <f t="shared" si="94"/>
        <v>0</v>
      </c>
      <c r="AK97">
        <f t="shared" si="95"/>
        <v>0</v>
      </c>
      <c r="AL97">
        <f t="shared" si="96"/>
        <v>0</v>
      </c>
      <c r="AM97">
        <f t="shared" si="97"/>
        <v>0</v>
      </c>
      <c r="AN97">
        <f t="shared" si="98"/>
        <v>0</v>
      </c>
      <c r="AO97">
        <f t="shared" si="99"/>
        <v>0</v>
      </c>
      <c r="AP97">
        <f t="shared" si="100"/>
        <v>0</v>
      </c>
      <c r="AQ97">
        <f t="shared" si="101"/>
        <v>0</v>
      </c>
      <c r="AR97">
        <f t="shared" si="102"/>
        <v>0</v>
      </c>
      <c r="AS97">
        <f t="shared" si="103"/>
        <v>0</v>
      </c>
      <c r="AT97">
        <f t="shared" si="104"/>
        <v>0</v>
      </c>
      <c r="AU97">
        <f t="shared" si="105"/>
        <v>0</v>
      </c>
      <c r="AV97">
        <f t="shared" si="106"/>
        <v>0</v>
      </c>
      <c r="AW97">
        <f t="shared" si="107"/>
        <v>0</v>
      </c>
      <c r="AX97">
        <f t="shared" si="108"/>
        <v>0</v>
      </c>
      <c r="AY97">
        <f t="shared" si="109"/>
        <v>0</v>
      </c>
      <c r="AZ97">
        <f t="shared" si="110"/>
        <v>0</v>
      </c>
      <c r="BA97">
        <f t="shared" si="111"/>
        <v>0</v>
      </c>
      <c r="BB97">
        <f t="shared" si="112"/>
        <v>0</v>
      </c>
      <c r="BC97">
        <f t="shared" si="113"/>
        <v>0</v>
      </c>
      <c r="BD97">
        <f t="shared" si="114"/>
        <v>0</v>
      </c>
      <c r="BF97" t="str">
        <f t="shared" si="141"/>
        <v xml:space="preserve">"0" : { </v>
      </c>
      <c r="BG97" t="str">
        <f t="shared" si="142"/>
        <v xml:space="preserve">"alimDad" : 0, </v>
      </c>
      <c r="BH97" t="str">
        <f t="shared" si="143"/>
        <v xml:space="preserve">"alimDadB" : 0, </v>
      </c>
      <c r="BI97" t="str">
        <f t="shared" si="144"/>
        <v xml:space="preserve">"alimReq" : 0, </v>
      </c>
      <c r="BJ97" t="str">
        <f t="shared" si="145"/>
        <v xml:space="preserve">"cam" : 0, </v>
      </c>
      <c r="BK97" t="str">
        <f t="shared" si="146"/>
        <v xml:space="preserve">"caz" : 0, </v>
      </c>
      <c r="BL97" t="str">
        <f t="shared" si="147"/>
        <v xml:space="preserve">"comb" : 0, </v>
      </c>
      <c r="BM97" t="str">
        <f t="shared" si="148"/>
        <v xml:space="preserve">"cost" : 0, </v>
      </c>
      <c r="BN97" t="str">
        <f t="shared" si="123"/>
        <v xml:space="preserve">"costJ" : 0, </v>
      </c>
      <c r="BO97" t="str">
        <f t="shared" si="149"/>
        <v xml:space="preserve">"crecB" : 0, </v>
      </c>
      <c r="BP97" t="str">
        <f t="shared" si="150"/>
        <v xml:space="preserve">"def" : 0, </v>
      </c>
      <c r="BQ97" t="str">
        <f t="shared" si="151"/>
        <v xml:space="preserve">"eBos" : 0, </v>
      </c>
      <c r="BR97" t="str">
        <f t="shared" si="152"/>
        <v xml:space="preserve">"eDes" : 0, </v>
      </c>
      <c r="BS97" t="str">
        <f t="shared" si="153"/>
        <v xml:space="preserve">"eDul" : 0, </v>
      </c>
      <c r="BT97" t="str">
        <f t="shared" si="154"/>
        <v xml:space="preserve">"eJun" : 0, </v>
      </c>
      <c r="BU97" t="str">
        <f t="shared" si="155"/>
        <v xml:space="preserve">"eLla" : 0, </v>
      </c>
      <c r="BV97" t="str">
        <f t="shared" si="156"/>
        <v xml:space="preserve">"eMon" : 0, </v>
      </c>
      <c r="BW97" t="str">
        <f t="shared" si="157"/>
        <v xml:space="preserve">"eSal" : 0, </v>
      </c>
      <c r="BX97" t="str">
        <f t="shared" si="158"/>
        <v xml:space="preserve">"eTun" : 0, </v>
      </c>
      <c r="BY97" t="str">
        <f t="shared" si="159"/>
        <v xml:space="preserve">"flag" : 0, </v>
      </c>
      <c r="BZ97" t="str">
        <f t="shared" si="160"/>
        <v xml:space="preserve">"max" : 0, </v>
      </c>
      <c r="CA97" t="str">
        <f t="shared" si="161"/>
        <v xml:space="preserve">"req" : 0, </v>
      </c>
      <c r="CB97" t="str">
        <f t="shared" si="162"/>
        <v xml:space="preserve">"tam" : 0, </v>
      </c>
      <c r="CC97" t="str">
        <f t="shared" si="163"/>
        <v xml:space="preserve">"uid" : 0 } </v>
      </c>
    </row>
    <row r="98" spans="3:81" x14ac:dyDescent="0.25">
      <c r="C98" t="s">
        <v>32</v>
      </c>
      <c r="D98" t="str">
        <f t="shared" si="91"/>
        <v>0,0,0,0,0,0,0,0,0,0,0,0,0,0,0,0,0,0,0,0,0,0,0,0,</v>
      </c>
      <c r="AE98">
        <f t="shared" si="139"/>
        <v>0</v>
      </c>
      <c r="AG98">
        <f t="shared" si="140"/>
        <v>0</v>
      </c>
      <c r="AH98">
        <f t="shared" si="92"/>
        <v>0</v>
      </c>
      <c r="AI98">
        <f t="shared" si="93"/>
        <v>0</v>
      </c>
      <c r="AJ98">
        <f t="shared" si="94"/>
        <v>0</v>
      </c>
      <c r="AK98">
        <f t="shared" si="95"/>
        <v>0</v>
      </c>
      <c r="AL98">
        <f t="shared" si="96"/>
        <v>0</v>
      </c>
      <c r="AM98">
        <f t="shared" si="97"/>
        <v>0</v>
      </c>
      <c r="AN98">
        <f t="shared" si="98"/>
        <v>0</v>
      </c>
      <c r="AO98">
        <f t="shared" si="99"/>
        <v>0</v>
      </c>
      <c r="AP98">
        <f t="shared" si="100"/>
        <v>0</v>
      </c>
      <c r="AQ98">
        <f t="shared" si="101"/>
        <v>0</v>
      </c>
      <c r="AR98">
        <f t="shared" si="102"/>
        <v>0</v>
      </c>
      <c r="AS98">
        <f t="shared" si="103"/>
        <v>0</v>
      </c>
      <c r="AT98">
        <f t="shared" si="104"/>
        <v>0</v>
      </c>
      <c r="AU98">
        <f t="shared" si="105"/>
        <v>0</v>
      </c>
      <c r="AV98">
        <f t="shared" si="106"/>
        <v>0</v>
      </c>
      <c r="AW98">
        <f t="shared" si="107"/>
        <v>0</v>
      </c>
      <c r="AX98">
        <f t="shared" si="108"/>
        <v>0</v>
      </c>
      <c r="AY98">
        <f t="shared" si="109"/>
        <v>0</v>
      </c>
      <c r="AZ98">
        <f t="shared" si="110"/>
        <v>0</v>
      </c>
      <c r="BA98">
        <f t="shared" si="111"/>
        <v>0</v>
      </c>
      <c r="BB98">
        <f t="shared" si="112"/>
        <v>0</v>
      </c>
      <c r="BC98">
        <f t="shared" si="113"/>
        <v>0</v>
      </c>
      <c r="BD98">
        <f t="shared" si="114"/>
        <v>0</v>
      </c>
      <c r="BF98" t="str">
        <f t="shared" si="141"/>
        <v xml:space="preserve">"0" : { </v>
      </c>
      <c r="BG98" t="str">
        <f t="shared" si="142"/>
        <v xml:space="preserve">"alimDad" : 0, </v>
      </c>
      <c r="BH98" t="str">
        <f t="shared" si="143"/>
        <v xml:space="preserve">"alimDadB" : 0, </v>
      </c>
      <c r="BI98" t="str">
        <f t="shared" si="144"/>
        <v xml:space="preserve">"alimReq" : 0, </v>
      </c>
      <c r="BJ98" t="str">
        <f t="shared" si="145"/>
        <v xml:space="preserve">"cam" : 0, </v>
      </c>
      <c r="BK98" t="str">
        <f t="shared" si="146"/>
        <v xml:space="preserve">"caz" : 0, </v>
      </c>
      <c r="BL98" t="str">
        <f t="shared" si="147"/>
        <v xml:space="preserve">"comb" : 0, </v>
      </c>
      <c r="BM98" t="str">
        <f t="shared" si="148"/>
        <v xml:space="preserve">"cost" : 0, </v>
      </c>
      <c r="BN98" t="str">
        <f t="shared" si="123"/>
        <v xml:space="preserve">"costJ" : 0, </v>
      </c>
      <c r="BO98" t="str">
        <f t="shared" si="149"/>
        <v xml:space="preserve">"crecB" : 0, </v>
      </c>
      <c r="BP98" t="str">
        <f t="shared" si="150"/>
        <v xml:space="preserve">"def" : 0, </v>
      </c>
      <c r="BQ98" t="str">
        <f t="shared" si="151"/>
        <v xml:space="preserve">"eBos" : 0, </v>
      </c>
      <c r="BR98" t="str">
        <f t="shared" si="152"/>
        <v xml:space="preserve">"eDes" : 0, </v>
      </c>
      <c r="BS98" t="str">
        <f t="shared" si="153"/>
        <v xml:space="preserve">"eDul" : 0, </v>
      </c>
      <c r="BT98" t="str">
        <f t="shared" si="154"/>
        <v xml:space="preserve">"eJun" : 0, </v>
      </c>
      <c r="BU98" t="str">
        <f t="shared" si="155"/>
        <v xml:space="preserve">"eLla" : 0, </v>
      </c>
      <c r="BV98" t="str">
        <f t="shared" si="156"/>
        <v xml:space="preserve">"eMon" : 0, </v>
      </c>
      <c r="BW98" t="str">
        <f t="shared" si="157"/>
        <v xml:space="preserve">"eSal" : 0, </v>
      </c>
      <c r="BX98" t="str">
        <f t="shared" si="158"/>
        <v xml:space="preserve">"eTun" : 0, </v>
      </c>
      <c r="BY98" t="str">
        <f t="shared" si="159"/>
        <v xml:space="preserve">"flag" : 0, </v>
      </c>
      <c r="BZ98" t="str">
        <f t="shared" si="160"/>
        <v xml:space="preserve">"max" : 0, </v>
      </c>
      <c r="CA98" t="str">
        <f t="shared" si="161"/>
        <v xml:space="preserve">"req" : 0, </v>
      </c>
      <c r="CB98" t="str">
        <f t="shared" si="162"/>
        <v xml:space="preserve">"tam" : 0, </v>
      </c>
      <c r="CC98" t="str">
        <f t="shared" si="163"/>
        <v xml:space="preserve">"uid" : 0 } </v>
      </c>
    </row>
    <row r="99" spans="3:81" x14ac:dyDescent="0.25">
      <c r="C99" t="s">
        <v>32</v>
      </c>
      <c r="D99" t="str">
        <f t="shared" si="91"/>
        <v>0,0,0,0,0,0,0,0,0,0,0,0,0,0,0,0,0,0,0,0,0,0,0,0,</v>
      </c>
      <c r="AE99">
        <f t="shared" si="139"/>
        <v>0</v>
      </c>
      <c r="AG99">
        <f t="shared" si="140"/>
        <v>0</v>
      </c>
      <c r="AH99">
        <f t="shared" si="92"/>
        <v>0</v>
      </c>
      <c r="AI99">
        <f t="shared" si="93"/>
        <v>0</v>
      </c>
      <c r="AJ99">
        <f t="shared" si="94"/>
        <v>0</v>
      </c>
      <c r="AK99">
        <f t="shared" si="95"/>
        <v>0</v>
      </c>
      <c r="AL99">
        <f t="shared" si="96"/>
        <v>0</v>
      </c>
      <c r="AM99">
        <f t="shared" si="97"/>
        <v>0</v>
      </c>
      <c r="AN99">
        <f t="shared" si="98"/>
        <v>0</v>
      </c>
      <c r="AO99">
        <f t="shared" si="99"/>
        <v>0</v>
      </c>
      <c r="AP99">
        <f t="shared" si="100"/>
        <v>0</v>
      </c>
      <c r="AQ99">
        <f t="shared" si="101"/>
        <v>0</v>
      </c>
      <c r="AR99">
        <f t="shared" si="102"/>
        <v>0</v>
      </c>
      <c r="AS99">
        <f t="shared" si="103"/>
        <v>0</v>
      </c>
      <c r="AT99">
        <f t="shared" si="104"/>
        <v>0</v>
      </c>
      <c r="AU99">
        <f t="shared" si="105"/>
        <v>0</v>
      </c>
      <c r="AV99">
        <f t="shared" si="106"/>
        <v>0</v>
      </c>
      <c r="AW99">
        <f t="shared" si="107"/>
        <v>0</v>
      </c>
      <c r="AX99">
        <f t="shared" si="108"/>
        <v>0</v>
      </c>
      <c r="AY99">
        <f t="shared" si="109"/>
        <v>0</v>
      </c>
      <c r="AZ99">
        <f t="shared" si="110"/>
        <v>0</v>
      </c>
      <c r="BA99">
        <f t="shared" si="111"/>
        <v>0</v>
      </c>
      <c r="BB99">
        <f t="shared" si="112"/>
        <v>0</v>
      </c>
      <c r="BC99">
        <f t="shared" si="113"/>
        <v>0</v>
      </c>
      <c r="BD99">
        <f t="shared" si="114"/>
        <v>0</v>
      </c>
      <c r="BF99" t="str">
        <f t="shared" si="141"/>
        <v xml:space="preserve">"0" : { </v>
      </c>
      <c r="BG99" t="str">
        <f t="shared" si="142"/>
        <v xml:space="preserve">"alimDad" : 0, </v>
      </c>
      <c r="BH99" t="str">
        <f t="shared" si="143"/>
        <v xml:space="preserve">"alimDadB" : 0, </v>
      </c>
      <c r="BI99" t="str">
        <f t="shared" si="144"/>
        <v xml:space="preserve">"alimReq" : 0, </v>
      </c>
      <c r="BJ99" t="str">
        <f t="shared" si="145"/>
        <v xml:space="preserve">"cam" : 0, </v>
      </c>
      <c r="BK99" t="str">
        <f t="shared" si="146"/>
        <v xml:space="preserve">"caz" : 0, </v>
      </c>
      <c r="BL99" t="str">
        <f t="shared" si="147"/>
        <v xml:space="preserve">"comb" : 0, </v>
      </c>
      <c r="BM99" t="str">
        <f t="shared" si="148"/>
        <v xml:space="preserve">"cost" : 0, </v>
      </c>
      <c r="BN99" t="str">
        <f t="shared" si="123"/>
        <v xml:space="preserve">"costJ" : 0, </v>
      </c>
      <c r="BO99" t="str">
        <f t="shared" si="149"/>
        <v xml:space="preserve">"crecB" : 0, </v>
      </c>
      <c r="BP99" t="str">
        <f t="shared" si="150"/>
        <v xml:space="preserve">"def" : 0, </v>
      </c>
      <c r="BQ99" t="str">
        <f t="shared" si="151"/>
        <v xml:space="preserve">"eBos" : 0, </v>
      </c>
      <c r="BR99" t="str">
        <f t="shared" si="152"/>
        <v xml:space="preserve">"eDes" : 0, </v>
      </c>
      <c r="BS99" t="str">
        <f t="shared" si="153"/>
        <v xml:space="preserve">"eDul" : 0, </v>
      </c>
      <c r="BT99" t="str">
        <f t="shared" si="154"/>
        <v xml:space="preserve">"eJun" : 0, </v>
      </c>
      <c r="BU99" t="str">
        <f t="shared" si="155"/>
        <v xml:space="preserve">"eLla" : 0, </v>
      </c>
      <c r="BV99" t="str">
        <f t="shared" si="156"/>
        <v xml:space="preserve">"eMon" : 0, </v>
      </c>
      <c r="BW99" t="str">
        <f t="shared" si="157"/>
        <v xml:space="preserve">"eSal" : 0, </v>
      </c>
      <c r="BX99" t="str">
        <f t="shared" si="158"/>
        <v xml:space="preserve">"eTun" : 0, </v>
      </c>
      <c r="BY99" t="str">
        <f t="shared" si="159"/>
        <v xml:space="preserve">"flag" : 0, </v>
      </c>
      <c r="BZ99" t="str">
        <f t="shared" si="160"/>
        <v xml:space="preserve">"max" : 0, </v>
      </c>
      <c r="CA99" t="str">
        <f t="shared" si="161"/>
        <v xml:space="preserve">"req" : 0, </v>
      </c>
      <c r="CB99" t="str">
        <f t="shared" si="162"/>
        <v xml:space="preserve">"tam" : 0, </v>
      </c>
      <c r="CC99" t="str">
        <f t="shared" si="163"/>
        <v xml:space="preserve">"uid" : 0 } </v>
      </c>
    </row>
    <row r="100" spans="3:81" x14ac:dyDescent="0.25">
      <c r="C100" t="s">
        <v>32</v>
      </c>
      <c r="D100" t="str">
        <f t="shared" si="91"/>
        <v>0,0,0,0,0,0,0,0,0,0,0,0,0,0,0,0,0,0,0,0,0,0,0,0,</v>
      </c>
      <c r="AE100">
        <f t="shared" si="139"/>
        <v>0</v>
      </c>
      <c r="AG100">
        <f t="shared" si="140"/>
        <v>0</v>
      </c>
      <c r="AH100">
        <f t="shared" si="92"/>
        <v>0</v>
      </c>
      <c r="AI100">
        <f t="shared" si="93"/>
        <v>0</v>
      </c>
      <c r="AJ100">
        <f t="shared" si="94"/>
        <v>0</v>
      </c>
      <c r="AK100">
        <f t="shared" si="95"/>
        <v>0</v>
      </c>
      <c r="AL100">
        <f t="shared" si="96"/>
        <v>0</v>
      </c>
      <c r="AM100">
        <f t="shared" si="97"/>
        <v>0</v>
      </c>
      <c r="AN100">
        <f t="shared" si="98"/>
        <v>0</v>
      </c>
      <c r="AO100">
        <f t="shared" si="99"/>
        <v>0</v>
      </c>
      <c r="AP100">
        <f t="shared" si="100"/>
        <v>0</v>
      </c>
      <c r="AQ100">
        <f t="shared" si="101"/>
        <v>0</v>
      </c>
      <c r="AR100">
        <f t="shared" si="102"/>
        <v>0</v>
      </c>
      <c r="AS100">
        <f t="shared" si="103"/>
        <v>0</v>
      </c>
      <c r="AT100">
        <f t="shared" si="104"/>
        <v>0</v>
      </c>
      <c r="AU100">
        <f t="shared" si="105"/>
        <v>0</v>
      </c>
      <c r="AV100">
        <f t="shared" si="106"/>
        <v>0</v>
      </c>
      <c r="AW100">
        <f t="shared" si="107"/>
        <v>0</v>
      </c>
      <c r="AX100">
        <f t="shared" si="108"/>
        <v>0</v>
      </c>
      <c r="AY100">
        <f t="shared" si="109"/>
        <v>0</v>
      </c>
      <c r="AZ100">
        <f t="shared" si="110"/>
        <v>0</v>
      </c>
      <c r="BA100">
        <f t="shared" si="111"/>
        <v>0</v>
      </c>
      <c r="BB100">
        <f t="shared" si="112"/>
        <v>0</v>
      </c>
      <c r="BC100">
        <f t="shared" si="113"/>
        <v>0</v>
      </c>
      <c r="BD100">
        <f t="shared" si="114"/>
        <v>0</v>
      </c>
      <c r="BF100" t="str">
        <f t="shared" si="141"/>
        <v xml:space="preserve">"0" : { </v>
      </c>
      <c r="BG100" t="str">
        <f t="shared" si="142"/>
        <v xml:space="preserve">"alimDad" : 0, </v>
      </c>
      <c r="BH100" t="str">
        <f t="shared" si="143"/>
        <v xml:space="preserve">"alimDadB" : 0, </v>
      </c>
      <c r="BI100" t="str">
        <f t="shared" si="144"/>
        <v xml:space="preserve">"alimReq" : 0, </v>
      </c>
      <c r="BJ100" t="str">
        <f t="shared" si="145"/>
        <v xml:space="preserve">"cam" : 0, </v>
      </c>
      <c r="BK100" t="str">
        <f t="shared" si="146"/>
        <v xml:space="preserve">"caz" : 0, </v>
      </c>
      <c r="BL100" t="str">
        <f t="shared" si="147"/>
        <v xml:space="preserve">"comb" : 0, </v>
      </c>
      <c r="BM100" t="str">
        <f t="shared" si="148"/>
        <v xml:space="preserve">"cost" : 0, </v>
      </c>
      <c r="BN100" t="str">
        <f t="shared" si="123"/>
        <v xml:space="preserve">"costJ" : 0, </v>
      </c>
      <c r="BO100" t="str">
        <f t="shared" si="149"/>
        <v xml:space="preserve">"crecB" : 0, </v>
      </c>
      <c r="BP100" t="str">
        <f t="shared" si="150"/>
        <v xml:space="preserve">"def" : 0, </v>
      </c>
      <c r="BQ100" t="str">
        <f t="shared" si="151"/>
        <v xml:space="preserve">"eBos" : 0, </v>
      </c>
      <c r="BR100" t="str">
        <f t="shared" si="152"/>
        <v xml:space="preserve">"eDes" : 0, </v>
      </c>
      <c r="BS100" t="str">
        <f t="shared" si="153"/>
        <v xml:space="preserve">"eDul" : 0, </v>
      </c>
      <c r="BT100" t="str">
        <f t="shared" si="154"/>
        <v xml:space="preserve">"eJun" : 0, </v>
      </c>
      <c r="BU100" t="str">
        <f t="shared" si="155"/>
        <v xml:space="preserve">"eLla" : 0, </v>
      </c>
      <c r="BV100" t="str">
        <f t="shared" si="156"/>
        <v xml:space="preserve">"eMon" : 0, </v>
      </c>
      <c r="BW100" t="str">
        <f t="shared" si="157"/>
        <v xml:space="preserve">"eSal" : 0, </v>
      </c>
      <c r="BX100" t="str">
        <f t="shared" si="158"/>
        <v xml:space="preserve">"eTun" : 0, </v>
      </c>
      <c r="BY100" t="str">
        <f t="shared" si="159"/>
        <v xml:space="preserve">"flag" : 0, </v>
      </c>
      <c r="BZ100" t="str">
        <f t="shared" si="160"/>
        <v xml:space="preserve">"max" : 0, </v>
      </c>
      <c r="CA100" t="str">
        <f t="shared" si="161"/>
        <v xml:space="preserve">"req" : 0, </v>
      </c>
      <c r="CB100" t="str">
        <f t="shared" si="162"/>
        <v xml:space="preserve">"tam" : 0, </v>
      </c>
      <c r="CC100" t="str">
        <f t="shared" si="163"/>
        <v xml:space="preserve">"uid" : 0 } </v>
      </c>
    </row>
    <row r="101" spans="3:81" x14ac:dyDescent="0.25">
      <c r="C101" t="s">
        <v>32</v>
      </c>
      <c r="D101" t="str">
        <f t="shared" si="91"/>
        <v>0,0,0,0,0,0,0,0,0,0,0,0,0,0,0,0,0,0,0,0,0,0,0,0,</v>
      </c>
      <c r="AE101">
        <f t="shared" si="139"/>
        <v>0</v>
      </c>
      <c r="AG101">
        <f t="shared" si="140"/>
        <v>0</v>
      </c>
      <c r="AH101">
        <f t="shared" si="92"/>
        <v>0</v>
      </c>
      <c r="AI101">
        <f t="shared" si="93"/>
        <v>0</v>
      </c>
      <c r="AJ101">
        <f t="shared" si="94"/>
        <v>0</v>
      </c>
      <c r="AK101">
        <f t="shared" si="95"/>
        <v>0</v>
      </c>
      <c r="AL101">
        <f t="shared" si="96"/>
        <v>0</v>
      </c>
      <c r="AM101">
        <f t="shared" si="97"/>
        <v>0</v>
      </c>
      <c r="AN101">
        <f t="shared" si="98"/>
        <v>0</v>
      </c>
      <c r="AO101">
        <f t="shared" si="99"/>
        <v>0</v>
      </c>
      <c r="AP101">
        <f t="shared" si="100"/>
        <v>0</v>
      </c>
      <c r="AQ101">
        <f t="shared" si="101"/>
        <v>0</v>
      </c>
      <c r="AR101">
        <f t="shared" si="102"/>
        <v>0</v>
      </c>
      <c r="AS101">
        <f t="shared" si="103"/>
        <v>0</v>
      </c>
      <c r="AT101">
        <f t="shared" si="104"/>
        <v>0</v>
      </c>
      <c r="AU101">
        <f t="shared" si="105"/>
        <v>0</v>
      </c>
      <c r="AV101">
        <f t="shared" si="106"/>
        <v>0</v>
      </c>
      <c r="AW101">
        <f t="shared" si="107"/>
        <v>0</v>
      </c>
      <c r="AX101">
        <f t="shared" si="108"/>
        <v>0</v>
      </c>
      <c r="AY101">
        <f t="shared" si="109"/>
        <v>0</v>
      </c>
      <c r="AZ101">
        <f t="shared" si="110"/>
        <v>0</v>
      </c>
      <c r="BA101">
        <f t="shared" si="111"/>
        <v>0</v>
      </c>
      <c r="BB101">
        <f t="shared" si="112"/>
        <v>0</v>
      </c>
      <c r="BC101">
        <f t="shared" si="113"/>
        <v>0</v>
      </c>
      <c r="BD101">
        <f t="shared" si="114"/>
        <v>0</v>
      </c>
      <c r="BF101" t="str">
        <f t="shared" si="141"/>
        <v xml:space="preserve">"0" : { </v>
      </c>
      <c r="BG101" t="str">
        <f t="shared" si="142"/>
        <v xml:space="preserve">"alimDad" : 0, </v>
      </c>
      <c r="BH101" t="str">
        <f t="shared" si="143"/>
        <v xml:space="preserve">"alimDadB" : 0, </v>
      </c>
      <c r="BI101" t="str">
        <f t="shared" si="144"/>
        <v xml:space="preserve">"alimReq" : 0, </v>
      </c>
      <c r="BJ101" t="str">
        <f t="shared" si="145"/>
        <v xml:space="preserve">"cam" : 0, </v>
      </c>
      <c r="BK101" t="str">
        <f t="shared" si="146"/>
        <v xml:space="preserve">"caz" : 0, </v>
      </c>
      <c r="BL101" t="str">
        <f t="shared" si="147"/>
        <v xml:space="preserve">"comb" : 0, </v>
      </c>
      <c r="BM101" t="str">
        <f t="shared" si="148"/>
        <v xml:space="preserve">"cost" : 0, </v>
      </c>
      <c r="BN101" t="str">
        <f t="shared" si="123"/>
        <v xml:space="preserve">"costJ" : 0, </v>
      </c>
      <c r="BO101" t="str">
        <f t="shared" si="149"/>
        <v xml:space="preserve">"crecB" : 0, </v>
      </c>
      <c r="BP101" t="str">
        <f t="shared" si="150"/>
        <v xml:space="preserve">"def" : 0, </v>
      </c>
      <c r="BQ101" t="str">
        <f t="shared" si="151"/>
        <v xml:space="preserve">"eBos" : 0, </v>
      </c>
      <c r="BR101" t="str">
        <f t="shared" si="152"/>
        <v xml:space="preserve">"eDes" : 0, </v>
      </c>
      <c r="BS101" t="str">
        <f t="shared" si="153"/>
        <v xml:space="preserve">"eDul" : 0, </v>
      </c>
      <c r="BT101" t="str">
        <f t="shared" si="154"/>
        <v xml:space="preserve">"eJun" : 0, </v>
      </c>
      <c r="BU101" t="str">
        <f t="shared" si="155"/>
        <v xml:space="preserve">"eLla" : 0, </v>
      </c>
      <c r="BV101" t="str">
        <f t="shared" si="156"/>
        <v xml:space="preserve">"eMon" : 0, </v>
      </c>
      <c r="BW101" t="str">
        <f t="shared" si="157"/>
        <v xml:space="preserve">"eSal" : 0, </v>
      </c>
      <c r="BX101" t="str">
        <f t="shared" si="158"/>
        <v xml:space="preserve">"eTun" : 0, </v>
      </c>
      <c r="BY101" t="str">
        <f t="shared" si="159"/>
        <v xml:space="preserve">"flag" : 0, </v>
      </c>
      <c r="BZ101" t="str">
        <f t="shared" si="160"/>
        <v xml:space="preserve">"max" : 0, </v>
      </c>
      <c r="CA101" t="str">
        <f t="shared" si="161"/>
        <v xml:space="preserve">"req" : 0, </v>
      </c>
      <c r="CB101" t="str">
        <f t="shared" si="162"/>
        <v xml:space="preserve">"tam" : 0, </v>
      </c>
      <c r="CC101" t="str">
        <f t="shared" si="163"/>
        <v xml:space="preserve">"uid" : 0 } </v>
      </c>
    </row>
    <row r="102" spans="3:81" x14ac:dyDescent="0.25">
      <c r="C102" t="s">
        <v>32</v>
      </c>
      <c r="D102" t="str">
        <f t="shared" si="91"/>
        <v>0,0,0,0,0,0,0,0,0,0,0,0,0,0,0,0,0,0,0,0,0,0,0,0,</v>
      </c>
      <c r="AE102">
        <f t="shared" si="139"/>
        <v>0</v>
      </c>
      <c r="AG102">
        <f t="shared" si="140"/>
        <v>0</v>
      </c>
      <c r="AH102">
        <f t="shared" si="92"/>
        <v>0</v>
      </c>
      <c r="AI102">
        <f t="shared" si="93"/>
        <v>0</v>
      </c>
      <c r="AJ102">
        <f t="shared" si="94"/>
        <v>0</v>
      </c>
      <c r="AK102">
        <f t="shared" si="95"/>
        <v>0</v>
      </c>
      <c r="AL102">
        <f t="shared" si="96"/>
        <v>0</v>
      </c>
      <c r="AM102">
        <f t="shared" si="97"/>
        <v>0</v>
      </c>
      <c r="AN102">
        <f t="shared" si="98"/>
        <v>0</v>
      </c>
      <c r="AO102">
        <f t="shared" si="99"/>
        <v>0</v>
      </c>
      <c r="AP102">
        <f t="shared" si="100"/>
        <v>0</v>
      </c>
      <c r="AQ102">
        <f t="shared" si="101"/>
        <v>0</v>
      </c>
      <c r="AR102">
        <f t="shared" si="102"/>
        <v>0</v>
      </c>
      <c r="AS102">
        <f t="shared" si="103"/>
        <v>0</v>
      </c>
      <c r="AT102">
        <f t="shared" si="104"/>
        <v>0</v>
      </c>
      <c r="AU102">
        <f t="shared" si="105"/>
        <v>0</v>
      </c>
      <c r="AV102">
        <f t="shared" si="106"/>
        <v>0</v>
      </c>
      <c r="AW102">
        <f t="shared" si="107"/>
        <v>0</v>
      </c>
      <c r="AX102">
        <f t="shared" si="108"/>
        <v>0</v>
      </c>
      <c r="AY102">
        <f t="shared" si="109"/>
        <v>0</v>
      </c>
      <c r="AZ102">
        <f t="shared" si="110"/>
        <v>0</v>
      </c>
      <c r="BA102">
        <f t="shared" si="111"/>
        <v>0</v>
      </c>
      <c r="BB102">
        <f t="shared" si="112"/>
        <v>0</v>
      </c>
      <c r="BC102">
        <f t="shared" si="113"/>
        <v>0</v>
      </c>
      <c r="BD102">
        <f t="shared" si="114"/>
        <v>0</v>
      </c>
      <c r="BF102" t="str">
        <f t="shared" si="141"/>
        <v xml:space="preserve">"0" : { </v>
      </c>
      <c r="BG102" t="str">
        <f t="shared" si="142"/>
        <v xml:space="preserve">"alimDad" : 0, </v>
      </c>
      <c r="BH102" t="str">
        <f t="shared" si="143"/>
        <v xml:space="preserve">"alimDadB" : 0, </v>
      </c>
      <c r="BI102" t="str">
        <f t="shared" si="144"/>
        <v xml:space="preserve">"alimReq" : 0, </v>
      </c>
      <c r="BJ102" t="str">
        <f t="shared" si="145"/>
        <v xml:space="preserve">"cam" : 0, </v>
      </c>
      <c r="BK102" t="str">
        <f t="shared" si="146"/>
        <v xml:space="preserve">"caz" : 0, </v>
      </c>
      <c r="BL102" t="str">
        <f t="shared" si="147"/>
        <v xml:space="preserve">"comb" : 0, </v>
      </c>
      <c r="BM102" t="str">
        <f t="shared" si="148"/>
        <v xml:space="preserve">"cost" : 0, </v>
      </c>
      <c r="BN102" t="str">
        <f t="shared" si="123"/>
        <v xml:space="preserve">"costJ" : 0, </v>
      </c>
      <c r="BO102" t="str">
        <f t="shared" si="149"/>
        <v xml:space="preserve">"crecB" : 0, </v>
      </c>
      <c r="BP102" t="str">
        <f t="shared" si="150"/>
        <v xml:space="preserve">"def" : 0, </v>
      </c>
      <c r="BQ102" t="str">
        <f t="shared" si="151"/>
        <v xml:space="preserve">"eBos" : 0, </v>
      </c>
      <c r="BR102" t="str">
        <f t="shared" si="152"/>
        <v xml:space="preserve">"eDes" : 0, </v>
      </c>
      <c r="BS102" t="str">
        <f t="shared" si="153"/>
        <v xml:space="preserve">"eDul" : 0, </v>
      </c>
      <c r="BT102" t="str">
        <f t="shared" si="154"/>
        <v xml:space="preserve">"eJun" : 0, </v>
      </c>
      <c r="BU102" t="str">
        <f t="shared" si="155"/>
        <v xml:space="preserve">"eLla" : 0, </v>
      </c>
      <c r="BV102" t="str">
        <f t="shared" si="156"/>
        <v xml:space="preserve">"eMon" : 0, </v>
      </c>
      <c r="BW102" t="str">
        <f t="shared" si="157"/>
        <v xml:space="preserve">"eSal" : 0, </v>
      </c>
      <c r="BX102" t="str">
        <f t="shared" si="158"/>
        <v xml:space="preserve">"eTun" : 0, </v>
      </c>
      <c r="BY102" t="str">
        <f t="shared" si="159"/>
        <v xml:space="preserve">"flag" : 0, </v>
      </c>
      <c r="BZ102" t="str">
        <f t="shared" si="160"/>
        <v xml:space="preserve">"max" : 0, </v>
      </c>
      <c r="CA102" t="str">
        <f t="shared" si="161"/>
        <v xml:space="preserve">"req" : 0, </v>
      </c>
      <c r="CB102" t="str">
        <f t="shared" si="162"/>
        <v xml:space="preserve">"tam" : 0, </v>
      </c>
      <c r="CC102" t="str">
        <f t="shared" si="163"/>
        <v xml:space="preserve">"uid" : 0 } </v>
      </c>
    </row>
    <row r="103" spans="3:81" x14ac:dyDescent="0.25">
      <c r="C103" t="s">
        <v>32</v>
      </c>
      <c r="D103" t="str">
        <f t="shared" si="91"/>
        <v>0,0,0,0,0,0,0,0,0,0,0,0,0,0,0,0,0,0,0,0,0,0,0,0,</v>
      </c>
      <c r="AE103">
        <f t="shared" si="139"/>
        <v>0</v>
      </c>
      <c r="AG103">
        <f t="shared" si="140"/>
        <v>0</v>
      </c>
      <c r="AH103">
        <f t="shared" si="92"/>
        <v>0</v>
      </c>
      <c r="AI103">
        <f t="shared" si="93"/>
        <v>0</v>
      </c>
      <c r="AJ103">
        <f t="shared" si="94"/>
        <v>0</v>
      </c>
      <c r="AK103">
        <f t="shared" si="95"/>
        <v>0</v>
      </c>
      <c r="AL103">
        <f t="shared" si="96"/>
        <v>0</v>
      </c>
      <c r="AM103">
        <f t="shared" si="97"/>
        <v>0</v>
      </c>
      <c r="AN103">
        <f t="shared" si="98"/>
        <v>0</v>
      </c>
      <c r="AO103">
        <f t="shared" si="99"/>
        <v>0</v>
      </c>
      <c r="AP103">
        <f t="shared" si="100"/>
        <v>0</v>
      </c>
      <c r="AQ103">
        <f t="shared" si="101"/>
        <v>0</v>
      </c>
      <c r="AR103">
        <f t="shared" si="102"/>
        <v>0</v>
      </c>
      <c r="AS103">
        <f t="shared" si="103"/>
        <v>0</v>
      </c>
      <c r="AT103">
        <f t="shared" si="104"/>
        <v>0</v>
      </c>
      <c r="AU103">
        <f t="shared" si="105"/>
        <v>0</v>
      </c>
      <c r="AV103">
        <f t="shared" si="106"/>
        <v>0</v>
      </c>
      <c r="AW103">
        <f t="shared" si="107"/>
        <v>0</v>
      </c>
      <c r="AX103">
        <f t="shared" si="108"/>
        <v>0</v>
      </c>
      <c r="AY103">
        <f t="shared" si="109"/>
        <v>0</v>
      </c>
      <c r="AZ103">
        <f t="shared" si="110"/>
        <v>0</v>
      </c>
      <c r="BA103">
        <f t="shared" si="111"/>
        <v>0</v>
      </c>
      <c r="BB103">
        <f t="shared" si="112"/>
        <v>0</v>
      </c>
      <c r="BC103">
        <f t="shared" si="113"/>
        <v>0</v>
      </c>
      <c r="BD103">
        <f t="shared" si="114"/>
        <v>0</v>
      </c>
      <c r="BF103" t="str">
        <f t="shared" si="141"/>
        <v xml:space="preserve">"0" : { </v>
      </c>
      <c r="BG103" t="str">
        <f t="shared" si="142"/>
        <v xml:space="preserve">"alimDad" : 0, </v>
      </c>
      <c r="BH103" t="str">
        <f t="shared" si="143"/>
        <v xml:space="preserve">"alimDadB" : 0, </v>
      </c>
      <c r="BI103" t="str">
        <f t="shared" si="144"/>
        <v xml:space="preserve">"alimReq" : 0, </v>
      </c>
      <c r="BJ103" t="str">
        <f t="shared" si="145"/>
        <v xml:space="preserve">"cam" : 0, </v>
      </c>
      <c r="BK103" t="str">
        <f t="shared" si="146"/>
        <v xml:space="preserve">"caz" : 0, </v>
      </c>
      <c r="BL103" t="str">
        <f t="shared" si="147"/>
        <v xml:space="preserve">"comb" : 0, </v>
      </c>
      <c r="BM103" t="str">
        <f t="shared" si="148"/>
        <v xml:space="preserve">"cost" : 0, </v>
      </c>
      <c r="BN103" t="str">
        <f t="shared" si="123"/>
        <v xml:space="preserve">"costJ" : 0, </v>
      </c>
      <c r="BO103" t="str">
        <f t="shared" si="149"/>
        <v xml:space="preserve">"crecB" : 0, </v>
      </c>
      <c r="BP103" t="str">
        <f t="shared" si="150"/>
        <v xml:space="preserve">"def" : 0, </v>
      </c>
      <c r="BQ103" t="str">
        <f t="shared" si="151"/>
        <v xml:space="preserve">"eBos" : 0, </v>
      </c>
      <c r="BR103" t="str">
        <f t="shared" si="152"/>
        <v xml:space="preserve">"eDes" : 0, </v>
      </c>
      <c r="BS103" t="str">
        <f t="shared" si="153"/>
        <v xml:space="preserve">"eDul" : 0, </v>
      </c>
      <c r="BT103" t="str">
        <f t="shared" si="154"/>
        <v xml:space="preserve">"eJun" : 0, </v>
      </c>
      <c r="BU103" t="str">
        <f t="shared" si="155"/>
        <v xml:space="preserve">"eLla" : 0, </v>
      </c>
      <c r="BV103" t="str">
        <f t="shared" si="156"/>
        <v xml:space="preserve">"eMon" : 0, </v>
      </c>
      <c r="BW103" t="str">
        <f t="shared" si="157"/>
        <v xml:space="preserve">"eSal" : 0, </v>
      </c>
      <c r="BX103" t="str">
        <f t="shared" si="158"/>
        <v xml:space="preserve">"eTun" : 0, </v>
      </c>
      <c r="BY103" t="str">
        <f t="shared" si="159"/>
        <v xml:space="preserve">"flag" : 0, </v>
      </c>
      <c r="BZ103" t="str">
        <f t="shared" si="160"/>
        <v xml:space="preserve">"max" : 0, </v>
      </c>
      <c r="CA103" t="str">
        <f t="shared" si="161"/>
        <v xml:space="preserve">"req" : 0, </v>
      </c>
      <c r="CB103" t="str">
        <f t="shared" si="162"/>
        <v xml:space="preserve">"tam" : 0, </v>
      </c>
      <c r="CC103" t="str">
        <f t="shared" si="163"/>
        <v xml:space="preserve">"uid" : 0 } </v>
      </c>
    </row>
    <row r="104" spans="3:81" x14ac:dyDescent="0.25">
      <c r="C104" t="s">
        <v>32</v>
      </c>
      <c r="D104" t="str">
        <f t="shared" si="91"/>
        <v>0,0,0,0,0,0,0,0,0,0,0,0,0,0,0,0,0,0,0,0,0,0,0,0,</v>
      </c>
      <c r="AE104">
        <f t="shared" si="139"/>
        <v>0</v>
      </c>
      <c r="AG104">
        <f t="shared" si="140"/>
        <v>0</v>
      </c>
      <c r="AH104">
        <f t="shared" si="92"/>
        <v>0</v>
      </c>
      <c r="AI104">
        <f t="shared" si="93"/>
        <v>0</v>
      </c>
      <c r="AJ104">
        <f t="shared" si="94"/>
        <v>0</v>
      </c>
      <c r="AK104">
        <f t="shared" si="95"/>
        <v>0</v>
      </c>
      <c r="AL104">
        <f t="shared" si="96"/>
        <v>0</v>
      </c>
      <c r="AM104">
        <f t="shared" si="97"/>
        <v>0</v>
      </c>
      <c r="AN104">
        <f t="shared" si="98"/>
        <v>0</v>
      </c>
      <c r="AO104">
        <f t="shared" si="99"/>
        <v>0</v>
      </c>
      <c r="AP104">
        <f t="shared" si="100"/>
        <v>0</v>
      </c>
      <c r="AQ104">
        <f t="shared" si="101"/>
        <v>0</v>
      </c>
      <c r="AR104">
        <f t="shared" si="102"/>
        <v>0</v>
      </c>
      <c r="AS104">
        <f t="shared" si="103"/>
        <v>0</v>
      </c>
      <c r="AT104">
        <f t="shared" si="104"/>
        <v>0</v>
      </c>
      <c r="AU104">
        <f t="shared" si="105"/>
        <v>0</v>
      </c>
      <c r="AV104">
        <f t="shared" si="106"/>
        <v>0</v>
      </c>
      <c r="AW104">
        <f t="shared" si="107"/>
        <v>0</v>
      </c>
      <c r="AX104">
        <f t="shared" si="108"/>
        <v>0</v>
      </c>
      <c r="AY104">
        <f t="shared" si="109"/>
        <v>0</v>
      </c>
      <c r="AZ104">
        <f t="shared" si="110"/>
        <v>0</v>
      </c>
      <c r="BA104">
        <f t="shared" si="111"/>
        <v>0</v>
      </c>
      <c r="BB104">
        <f t="shared" si="112"/>
        <v>0</v>
      </c>
      <c r="BC104">
        <f t="shared" si="113"/>
        <v>0</v>
      </c>
      <c r="BD104">
        <f t="shared" si="114"/>
        <v>0</v>
      </c>
      <c r="BF104" t="str">
        <f t="shared" si="141"/>
        <v xml:space="preserve">"0" : { </v>
      </c>
      <c r="BG104" t="str">
        <f t="shared" si="142"/>
        <v xml:space="preserve">"alimDad" : 0, </v>
      </c>
      <c r="BH104" t="str">
        <f t="shared" si="143"/>
        <v xml:space="preserve">"alimDadB" : 0, </v>
      </c>
      <c r="BI104" t="str">
        <f t="shared" si="144"/>
        <v xml:space="preserve">"alimReq" : 0, </v>
      </c>
      <c r="BJ104" t="str">
        <f t="shared" si="145"/>
        <v xml:space="preserve">"cam" : 0, </v>
      </c>
      <c r="BK104" t="str">
        <f t="shared" si="146"/>
        <v xml:space="preserve">"caz" : 0, </v>
      </c>
      <c r="BL104" t="str">
        <f t="shared" si="147"/>
        <v xml:space="preserve">"comb" : 0, </v>
      </c>
      <c r="BM104" t="str">
        <f t="shared" si="148"/>
        <v xml:space="preserve">"cost" : 0, </v>
      </c>
      <c r="BN104" t="str">
        <f t="shared" si="123"/>
        <v xml:space="preserve">"costJ" : 0, </v>
      </c>
      <c r="BO104" t="str">
        <f t="shared" si="149"/>
        <v xml:space="preserve">"crecB" : 0, </v>
      </c>
      <c r="BP104" t="str">
        <f t="shared" si="150"/>
        <v xml:space="preserve">"def" : 0, </v>
      </c>
      <c r="BQ104" t="str">
        <f t="shared" si="151"/>
        <v xml:space="preserve">"eBos" : 0, </v>
      </c>
      <c r="BR104" t="str">
        <f t="shared" si="152"/>
        <v xml:space="preserve">"eDes" : 0, </v>
      </c>
      <c r="BS104" t="str">
        <f t="shared" si="153"/>
        <v xml:space="preserve">"eDul" : 0, </v>
      </c>
      <c r="BT104" t="str">
        <f t="shared" si="154"/>
        <v xml:space="preserve">"eJun" : 0, </v>
      </c>
      <c r="BU104" t="str">
        <f t="shared" si="155"/>
        <v xml:space="preserve">"eLla" : 0, </v>
      </c>
      <c r="BV104" t="str">
        <f t="shared" si="156"/>
        <v xml:space="preserve">"eMon" : 0, </v>
      </c>
      <c r="BW104" t="str">
        <f t="shared" si="157"/>
        <v xml:space="preserve">"eSal" : 0, </v>
      </c>
      <c r="BX104" t="str">
        <f t="shared" si="158"/>
        <v xml:space="preserve">"eTun" : 0, </v>
      </c>
      <c r="BY104" t="str">
        <f t="shared" si="159"/>
        <v xml:space="preserve">"flag" : 0, </v>
      </c>
      <c r="BZ104" t="str">
        <f t="shared" si="160"/>
        <v xml:space="preserve">"max" : 0, </v>
      </c>
      <c r="CA104" t="str">
        <f t="shared" si="161"/>
        <v xml:space="preserve">"req" : 0, </v>
      </c>
      <c r="CB104" t="str">
        <f t="shared" si="162"/>
        <v xml:space="preserve">"tam" : 0, </v>
      </c>
      <c r="CC104" t="str">
        <f t="shared" si="163"/>
        <v xml:space="preserve">"uid" : 0 } </v>
      </c>
    </row>
    <row r="105" spans="3:81" x14ac:dyDescent="0.25">
      <c r="C105" t="s">
        <v>32</v>
      </c>
      <c r="D105" t="str">
        <f t="shared" si="91"/>
        <v>0,0,0,0,0,0,0,0,0,0,0,0,0,0,0,0,0,0,0,0,0,0,0,0,</v>
      </c>
      <c r="AE105">
        <f t="shared" si="139"/>
        <v>0</v>
      </c>
      <c r="AG105">
        <f t="shared" si="140"/>
        <v>0</v>
      </c>
      <c r="AH105">
        <f t="shared" si="92"/>
        <v>0</v>
      </c>
      <c r="AI105">
        <f t="shared" si="93"/>
        <v>0</v>
      </c>
      <c r="AJ105">
        <f t="shared" si="94"/>
        <v>0</v>
      </c>
      <c r="AK105">
        <f t="shared" si="95"/>
        <v>0</v>
      </c>
      <c r="AL105">
        <f t="shared" si="96"/>
        <v>0</v>
      </c>
      <c r="AM105">
        <f t="shared" si="97"/>
        <v>0</v>
      </c>
      <c r="AN105">
        <f t="shared" si="98"/>
        <v>0</v>
      </c>
      <c r="AO105">
        <f t="shared" si="99"/>
        <v>0</v>
      </c>
      <c r="AP105">
        <f t="shared" si="100"/>
        <v>0</v>
      </c>
      <c r="AQ105">
        <f t="shared" si="101"/>
        <v>0</v>
      </c>
      <c r="AR105">
        <f t="shared" si="102"/>
        <v>0</v>
      </c>
      <c r="AS105">
        <f t="shared" si="103"/>
        <v>0</v>
      </c>
      <c r="AT105">
        <f t="shared" si="104"/>
        <v>0</v>
      </c>
      <c r="AU105">
        <f t="shared" si="105"/>
        <v>0</v>
      </c>
      <c r="AV105">
        <f t="shared" si="106"/>
        <v>0</v>
      </c>
      <c r="AW105">
        <f t="shared" si="107"/>
        <v>0</v>
      </c>
      <c r="AX105">
        <f t="shared" si="108"/>
        <v>0</v>
      </c>
      <c r="AY105">
        <f t="shared" si="109"/>
        <v>0</v>
      </c>
      <c r="AZ105">
        <f t="shared" si="110"/>
        <v>0</v>
      </c>
      <c r="BA105">
        <f t="shared" si="111"/>
        <v>0</v>
      </c>
      <c r="BB105">
        <f t="shared" si="112"/>
        <v>0</v>
      </c>
      <c r="BC105">
        <f t="shared" si="113"/>
        <v>0</v>
      </c>
      <c r="BD105">
        <f t="shared" si="114"/>
        <v>0</v>
      </c>
      <c r="BF105" t="str">
        <f t="shared" si="141"/>
        <v xml:space="preserve">"0" : { </v>
      </c>
      <c r="BG105" t="str">
        <f t="shared" si="142"/>
        <v xml:space="preserve">"alimDad" : 0, </v>
      </c>
      <c r="BH105" t="str">
        <f t="shared" si="143"/>
        <v xml:space="preserve">"alimDadB" : 0, </v>
      </c>
      <c r="BI105" t="str">
        <f t="shared" si="144"/>
        <v xml:space="preserve">"alimReq" : 0, </v>
      </c>
      <c r="BJ105" t="str">
        <f t="shared" si="145"/>
        <v xml:space="preserve">"cam" : 0, </v>
      </c>
      <c r="BK105" t="str">
        <f t="shared" si="146"/>
        <v xml:space="preserve">"caz" : 0, </v>
      </c>
      <c r="BL105" t="str">
        <f t="shared" si="147"/>
        <v xml:space="preserve">"comb" : 0, </v>
      </c>
      <c r="BM105" t="str">
        <f t="shared" si="148"/>
        <v xml:space="preserve">"cost" : 0, </v>
      </c>
      <c r="BN105" t="str">
        <f t="shared" si="123"/>
        <v xml:space="preserve">"costJ" : 0, </v>
      </c>
      <c r="BO105" t="str">
        <f t="shared" si="149"/>
        <v xml:space="preserve">"crecB" : 0, </v>
      </c>
      <c r="BP105" t="str">
        <f t="shared" si="150"/>
        <v xml:space="preserve">"def" : 0, </v>
      </c>
      <c r="BQ105" t="str">
        <f t="shared" si="151"/>
        <v xml:space="preserve">"eBos" : 0, </v>
      </c>
      <c r="BR105" t="str">
        <f t="shared" si="152"/>
        <v xml:space="preserve">"eDes" : 0, </v>
      </c>
      <c r="BS105" t="str">
        <f t="shared" si="153"/>
        <v xml:space="preserve">"eDul" : 0, </v>
      </c>
      <c r="BT105" t="str">
        <f t="shared" si="154"/>
        <v xml:space="preserve">"eJun" : 0, </v>
      </c>
      <c r="BU105" t="str">
        <f t="shared" si="155"/>
        <v xml:space="preserve">"eLla" : 0, </v>
      </c>
      <c r="BV105" t="str">
        <f t="shared" si="156"/>
        <v xml:space="preserve">"eMon" : 0, </v>
      </c>
      <c r="BW105" t="str">
        <f t="shared" si="157"/>
        <v xml:space="preserve">"eSal" : 0, </v>
      </c>
      <c r="BX105" t="str">
        <f t="shared" si="158"/>
        <v xml:space="preserve">"eTun" : 0, </v>
      </c>
      <c r="BY105" t="str">
        <f t="shared" si="159"/>
        <v xml:space="preserve">"flag" : 0, </v>
      </c>
      <c r="BZ105" t="str">
        <f t="shared" si="160"/>
        <v xml:space="preserve">"max" : 0, </v>
      </c>
      <c r="CA105" t="str">
        <f t="shared" si="161"/>
        <v xml:space="preserve">"req" : 0, </v>
      </c>
      <c r="CB105" t="str">
        <f t="shared" si="162"/>
        <v xml:space="preserve">"tam" : 0, </v>
      </c>
      <c r="CC105" t="str">
        <f t="shared" si="163"/>
        <v xml:space="preserve">"uid" : 0 } </v>
      </c>
    </row>
    <row r="106" spans="3:81" x14ac:dyDescent="0.25">
      <c r="C106" t="s">
        <v>32</v>
      </c>
      <c r="D106" t="str">
        <f t="shared" si="91"/>
        <v>0,0,0,0,0,0,0,0,0,0,0,0,0,0,0,0,0,0,0,0,0,0,0,0,</v>
      </c>
      <c r="AE106">
        <f t="shared" si="139"/>
        <v>0</v>
      </c>
      <c r="AG106">
        <f t="shared" si="140"/>
        <v>0</v>
      </c>
      <c r="AH106">
        <f t="shared" si="92"/>
        <v>0</v>
      </c>
      <c r="AI106">
        <f t="shared" si="93"/>
        <v>0</v>
      </c>
      <c r="AJ106">
        <f t="shared" si="94"/>
        <v>0</v>
      </c>
      <c r="AK106">
        <f t="shared" si="95"/>
        <v>0</v>
      </c>
      <c r="AL106">
        <f t="shared" si="96"/>
        <v>0</v>
      </c>
      <c r="AM106">
        <f t="shared" si="97"/>
        <v>0</v>
      </c>
      <c r="AN106">
        <f t="shared" si="98"/>
        <v>0</v>
      </c>
      <c r="AO106">
        <f t="shared" si="99"/>
        <v>0</v>
      </c>
      <c r="AP106">
        <f t="shared" si="100"/>
        <v>0</v>
      </c>
      <c r="AQ106">
        <f t="shared" si="101"/>
        <v>0</v>
      </c>
      <c r="AR106">
        <f t="shared" si="102"/>
        <v>0</v>
      </c>
      <c r="AS106">
        <f t="shared" si="103"/>
        <v>0</v>
      </c>
      <c r="AT106">
        <f t="shared" si="104"/>
        <v>0</v>
      </c>
      <c r="AU106">
        <f t="shared" si="105"/>
        <v>0</v>
      </c>
      <c r="AV106">
        <f t="shared" si="106"/>
        <v>0</v>
      </c>
      <c r="AW106">
        <f t="shared" si="107"/>
        <v>0</v>
      </c>
      <c r="AX106">
        <f t="shared" si="108"/>
        <v>0</v>
      </c>
      <c r="AY106">
        <f t="shared" si="109"/>
        <v>0</v>
      </c>
      <c r="AZ106">
        <f t="shared" si="110"/>
        <v>0</v>
      </c>
      <c r="BA106">
        <f t="shared" si="111"/>
        <v>0</v>
      </c>
      <c r="BB106">
        <f t="shared" si="112"/>
        <v>0</v>
      </c>
      <c r="BC106">
        <f t="shared" si="113"/>
        <v>0</v>
      </c>
      <c r="BD106">
        <f t="shared" si="114"/>
        <v>0</v>
      </c>
      <c r="BF106" t="str">
        <f t="shared" si="141"/>
        <v xml:space="preserve">"0" : { </v>
      </c>
      <c r="BG106" t="str">
        <f t="shared" si="142"/>
        <v xml:space="preserve">"alimDad" : 0, </v>
      </c>
      <c r="BH106" t="str">
        <f t="shared" si="143"/>
        <v xml:space="preserve">"alimDadB" : 0, </v>
      </c>
      <c r="BI106" t="str">
        <f t="shared" si="144"/>
        <v xml:space="preserve">"alimReq" : 0, </v>
      </c>
      <c r="BJ106" t="str">
        <f t="shared" si="145"/>
        <v xml:space="preserve">"cam" : 0, </v>
      </c>
      <c r="BK106" t="str">
        <f t="shared" si="146"/>
        <v xml:space="preserve">"caz" : 0, </v>
      </c>
      <c r="BL106" t="str">
        <f t="shared" si="147"/>
        <v xml:space="preserve">"comb" : 0, </v>
      </c>
      <c r="BM106" t="str">
        <f t="shared" si="148"/>
        <v xml:space="preserve">"cost" : 0, </v>
      </c>
      <c r="BN106" t="str">
        <f t="shared" si="123"/>
        <v xml:space="preserve">"costJ" : 0, </v>
      </c>
      <c r="BO106" t="str">
        <f t="shared" si="149"/>
        <v xml:space="preserve">"crecB" : 0, </v>
      </c>
      <c r="BP106" t="str">
        <f t="shared" si="150"/>
        <v xml:space="preserve">"def" : 0, </v>
      </c>
      <c r="BQ106" t="str">
        <f t="shared" si="151"/>
        <v xml:space="preserve">"eBos" : 0, </v>
      </c>
      <c r="BR106" t="str">
        <f t="shared" si="152"/>
        <v xml:space="preserve">"eDes" : 0, </v>
      </c>
      <c r="BS106" t="str">
        <f t="shared" si="153"/>
        <v xml:space="preserve">"eDul" : 0, </v>
      </c>
      <c r="BT106" t="str">
        <f t="shared" si="154"/>
        <v xml:space="preserve">"eJun" : 0, </v>
      </c>
      <c r="BU106" t="str">
        <f t="shared" si="155"/>
        <v xml:space="preserve">"eLla" : 0, </v>
      </c>
      <c r="BV106" t="str">
        <f t="shared" si="156"/>
        <v xml:space="preserve">"eMon" : 0, </v>
      </c>
      <c r="BW106" t="str">
        <f t="shared" si="157"/>
        <v xml:space="preserve">"eSal" : 0, </v>
      </c>
      <c r="BX106" t="str">
        <f t="shared" si="158"/>
        <v xml:space="preserve">"eTun" : 0, </v>
      </c>
      <c r="BY106" t="str">
        <f t="shared" si="159"/>
        <v xml:space="preserve">"flag" : 0, </v>
      </c>
      <c r="BZ106" t="str">
        <f t="shared" si="160"/>
        <v xml:space="preserve">"max" : 0, </v>
      </c>
      <c r="CA106" t="str">
        <f t="shared" si="161"/>
        <v xml:space="preserve">"req" : 0, </v>
      </c>
      <c r="CB106" t="str">
        <f t="shared" si="162"/>
        <v xml:space="preserve">"tam" : 0, </v>
      </c>
      <c r="CC106" t="str">
        <f t="shared" si="163"/>
        <v xml:space="preserve">"uid" : 0 } </v>
      </c>
    </row>
    <row r="107" spans="3:81" x14ac:dyDescent="0.25">
      <c r="C107" t="s">
        <v>32</v>
      </c>
      <c r="D107" t="str">
        <f t="shared" si="91"/>
        <v>0,0,0,0,0,0,0,0,0,0,0,0,0,0,0,0,0,0,0,0,0,0,0,0,</v>
      </c>
      <c r="AE107">
        <f t="shared" si="139"/>
        <v>0</v>
      </c>
      <c r="AG107">
        <f t="shared" si="140"/>
        <v>0</v>
      </c>
      <c r="AH107">
        <f t="shared" si="92"/>
        <v>0</v>
      </c>
      <c r="AI107">
        <f t="shared" si="93"/>
        <v>0</v>
      </c>
      <c r="AJ107">
        <f t="shared" si="94"/>
        <v>0</v>
      </c>
      <c r="AK107">
        <f t="shared" si="95"/>
        <v>0</v>
      </c>
      <c r="AL107">
        <f t="shared" si="96"/>
        <v>0</v>
      </c>
      <c r="AM107">
        <f t="shared" si="97"/>
        <v>0</v>
      </c>
      <c r="AN107">
        <f t="shared" si="98"/>
        <v>0</v>
      </c>
      <c r="AO107">
        <f t="shared" si="99"/>
        <v>0</v>
      </c>
      <c r="AP107">
        <f t="shared" si="100"/>
        <v>0</v>
      </c>
      <c r="AQ107">
        <f t="shared" si="101"/>
        <v>0</v>
      </c>
      <c r="AR107">
        <f t="shared" si="102"/>
        <v>0</v>
      </c>
      <c r="AS107">
        <f t="shared" si="103"/>
        <v>0</v>
      </c>
      <c r="AT107">
        <f t="shared" si="104"/>
        <v>0</v>
      </c>
      <c r="AU107">
        <f t="shared" si="105"/>
        <v>0</v>
      </c>
      <c r="AV107">
        <f t="shared" si="106"/>
        <v>0</v>
      </c>
      <c r="AW107">
        <f t="shared" si="107"/>
        <v>0</v>
      </c>
      <c r="AX107">
        <f t="shared" si="108"/>
        <v>0</v>
      </c>
      <c r="AY107">
        <f t="shared" si="109"/>
        <v>0</v>
      </c>
      <c r="AZ107">
        <f t="shared" si="110"/>
        <v>0</v>
      </c>
      <c r="BA107">
        <f t="shared" si="111"/>
        <v>0</v>
      </c>
      <c r="BB107">
        <f t="shared" si="112"/>
        <v>0</v>
      </c>
      <c r="BC107">
        <f t="shared" si="113"/>
        <v>0</v>
      </c>
      <c r="BD107">
        <f t="shared" si="114"/>
        <v>0</v>
      </c>
      <c r="BF107" t="str">
        <f t="shared" si="141"/>
        <v xml:space="preserve">"0" : { </v>
      </c>
      <c r="BG107" t="str">
        <f t="shared" si="142"/>
        <v xml:space="preserve">"alimDad" : 0, </v>
      </c>
      <c r="BH107" t="str">
        <f t="shared" si="143"/>
        <v xml:space="preserve">"alimDadB" : 0, </v>
      </c>
      <c r="BI107" t="str">
        <f t="shared" si="144"/>
        <v xml:space="preserve">"alimReq" : 0, </v>
      </c>
      <c r="BJ107" t="str">
        <f t="shared" si="145"/>
        <v xml:space="preserve">"cam" : 0, </v>
      </c>
      <c r="BK107" t="str">
        <f t="shared" si="146"/>
        <v xml:space="preserve">"caz" : 0, </v>
      </c>
      <c r="BL107" t="str">
        <f t="shared" si="147"/>
        <v xml:space="preserve">"comb" : 0, </v>
      </c>
      <c r="BM107" t="str">
        <f t="shared" si="148"/>
        <v xml:space="preserve">"cost" : 0, </v>
      </c>
      <c r="BN107" t="str">
        <f t="shared" si="123"/>
        <v xml:space="preserve">"costJ" : 0, </v>
      </c>
      <c r="BO107" t="str">
        <f t="shared" si="149"/>
        <v xml:space="preserve">"crecB" : 0, </v>
      </c>
      <c r="BP107" t="str">
        <f t="shared" si="150"/>
        <v xml:space="preserve">"def" : 0, </v>
      </c>
      <c r="BQ107" t="str">
        <f t="shared" si="151"/>
        <v xml:space="preserve">"eBos" : 0, </v>
      </c>
      <c r="BR107" t="str">
        <f t="shared" si="152"/>
        <v xml:space="preserve">"eDes" : 0, </v>
      </c>
      <c r="BS107" t="str">
        <f t="shared" si="153"/>
        <v xml:space="preserve">"eDul" : 0, </v>
      </c>
      <c r="BT107" t="str">
        <f t="shared" si="154"/>
        <v xml:space="preserve">"eJun" : 0, </v>
      </c>
      <c r="BU107" t="str">
        <f t="shared" si="155"/>
        <v xml:space="preserve">"eLla" : 0, </v>
      </c>
      <c r="BV107" t="str">
        <f t="shared" si="156"/>
        <v xml:space="preserve">"eMon" : 0, </v>
      </c>
      <c r="BW107" t="str">
        <f t="shared" si="157"/>
        <v xml:space="preserve">"eSal" : 0, </v>
      </c>
      <c r="BX107" t="str">
        <f t="shared" si="158"/>
        <v xml:space="preserve">"eTun" : 0, </v>
      </c>
      <c r="BY107" t="str">
        <f t="shared" si="159"/>
        <v xml:space="preserve">"flag" : 0, </v>
      </c>
      <c r="BZ107" t="str">
        <f t="shared" si="160"/>
        <v xml:space="preserve">"max" : 0, </v>
      </c>
      <c r="CA107" t="str">
        <f t="shared" si="161"/>
        <v xml:space="preserve">"req" : 0, </v>
      </c>
      <c r="CB107" t="str">
        <f t="shared" si="162"/>
        <v xml:space="preserve">"tam" : 0, </v>
      </c>
      <c r="CC107" t="str">
        <f t="shared" si="163"/>
        <v xml:space="preserve">"uid" : 0 } </v>
      </c>
    </row>
    <row r="108" spans="3:81" x14ac:dyDescent="0.25">
      <c r="C108" t="s">
        <v>32</v>
      </c>
      <c r="D108" t="str">
        <f t="shared" si="91"/>
        <v>0,0,0,0,0,0,0,0,0,0,0,0,0,0,0,0,0,0,0,0,0,0,0,0,</v>
      </c>
      <c r="AE108">
        <f t="shared" si="139"/>
        <v>0</v>
      </c>
      <c r="AG108">
        <f t="shared" si="140"/>
        <v>0</v>
      </c>
      <c r="AH108">
        <f t="shared" si="92"/>
        <v>0</v>
      </c>
      <c r="AI108">
        <f t="shared" si="93"/>
        <v>0</v>
      </c>
      <c r="AJ108">
        <f t="shared" si="94"/>
        <v>0</v>
      </c>
      <c r="AK108">
        <f t="shared" si="95"/>
        <v>0</v>
      </c>
      <c r="AL108">
        <f t="shared" si="96"/>
        <v>0</v>
      </c>
      <c r="AM108">
        <f t="shared" si="97"/>
        <v>0</v>
      </c>
      <c r="AN108">
        <f t="shared" si="98"/>
        <v>0</v>
      </c>
      <c r="AO108">
        <f t="shared" si="99"/>
        <v>0</v>
      </c>
      <c r="AP108">
        <f t="shared" si="100"/>
        <v>0</v>
      </c>
      <c r="AQ108">
        <f t="shared" si="101"/>
        <v>0</v>
      </c>
      <c r="AR108">
        <f t="shared" si="102"/>
        <v>0</v>
      </c>
      <c r="AS108">
        <f t="shared" si="103"/>
        <v>0</v>
      </c>
      <c r="AT108">
        <f t="shared" si="104"/>
        <v>0</v>
      </c>
      <c r="AU108">
        <f t="shared" si="105"/>
        <v>0</v>
      </c>
      <c r="AV108">
        <f t="shared" si="106"/>
        <v>0</v>
      </c>
      <c r="AW108">
        <f t="shared" si="107"/>
        <v>0</v>
      </c>
      <c r="AX108">
        <f t="shared" si="108"/>
        <v>0</v>
      </c>
      <c r="AY108">
        <f t="shared" si="109"/>
        <v>0</v>
      </c>
      <c r="AZ108">
        <f t="shared" si="110"/>
        <v>0</v>
      </c>
      <c r="BA108">
        <f t="shared" si="111"/>
        <v>0</v>
      </c>
      <c r="BB108">
        <f t="shared" si="112"/>
        <v>0</v>
      </c>
      <c r="BC108">
        <f t="shared" si="113"/>
        <v>0</v>
      </c>
      <c r="BD108">
        <f t="shared" si="114"/>
        <v>0</v>
      </c>
      <c r="BF108" t="str">
        <f t="shared" si="141"/>
        <v xml:space="preserve">"0" : { </v>
      </c>
      <c r="BG108" t="str">
        <f t="shared" si="142"/>
        <v xml:space="preserve">"alimDad" : 0, </v>
      </c>
      <c r="BH108" t="str">
        <f t="shared" si="143"/>
        <v xml:space="preserve">"alimDadB" : 0, </v>
      </c>
      <c r="BI108" t="str">
        <f t="shared" si="144"/>
        <v xml:space="preserve">"alimReq" : 0, </v>
      </c>
      <c r="BJ108" t="str">
        <f t="shared" si="145"/>
        <v xml:space="preserve">"cam" : 0, </v>
      </c>
      <c r="BK108" t="str">
        <f t="shared" si="146"/>
        <v xml:space="preserve">"caz" : 0, </v>
      </c>
      <c r="BL108" t="str">
        <f t="shared" si="147"/>
        <v xml:space="preserve">"comb" : 0, </v>
      </c>
      <c r="BM108" t="str">
        <f t="shared" si="148"/>
        <v xml:space="preserve">"cost" : 0, </v>
      </c>
      <c r="BN108" t="str">
        <f t="shared" si="123"/>
        <v xml:space="preserve">"costJ" : 0, </v>
      </c>
      <c r="BO108" t="str">
        <f t="shared" si="149"/>
        <v xml:space="preserve">"crecB" : 0, </v>
      </c>
      <c r="BP108" t="str">
        <f t="shared" si="150"/>
        <v xml:space="preserve">"def" : 0, </v>
      </c>
      <c r="BQ108" t="str">
        <f t="shared" si="151"/>
        <v xml:space="preserve">"eBos" : 0, </v>
      </c>
      <c r="BR108" t="str">
        <f t="shared" si="152"/>
        <v xml:space="preserve">"eDes" : 0, </v>
      </c>
      <c r="BS108" t="str">
        <f t="shared" si="153"/>
        <v xml:space="preserve">"eDul" : 0, </v>
      </c>
      <c r="BT108" t="str">
        <f t="shared" si="154"/>
        <v xml:space="preserve">"eJun" : 0, </v>
      </c>
      <c r="BU108" t="str">
        <f t="shared" si="155"/>
        <v xml:space="preserve">"eLla" : 0, </v>
      </c>
      <c r="BV108" t="str">
        <f t="shared" si="156"/>
        <v xml:space="preserve">"eMon" : 0, </v>
      </c>
      <c r="BW108" t="str">
        <f t="shared" si="157"/>
        <v xml:space="preserve">"eSal" : 0, </v>
      </c>
      <c r="BX108" t="str">
        <f t="shared" si="158"/>
        <v xml:space="preserve">"eTun" : 0, </v>
      </c>
      <c r="BY108" t="str">
        <f t="shared" si="159"/>
        <v xml:space="preserve">"flag" : 0, </v>
      </c>
      <c r="BZ108" t="str">
        <f t="shared" si="160"/>
        <v xml:space="preserve">"max" : 0, </v>
      </c>
      <c r="CA108" t="str">
        <f t="shared" si="161"/>
        <v xml:space="preserve">"req" : 0, </v>
      </c>
      <c r="CB108" t="str">
        <f t="shared" si="162"/>
        <v xml:space="preserve">"tam" : 0, </v>
      </c>
      <c r="CC108" t="str">
        <f t="shared" si="163"/>
        <v xml:space="preserve">"uid" : 0 } </v>
      </c>
    </row>
    <row r="109" spans="3:81" x14ac:dyDescent="0.25">
      <c r="C109" t="s">
        <v>32</v>
      </c>
      <c r="D109" t="str">
        <f t="shared" si="91"/>
        <v>0,0,0,0,0,0,0,0,0,0,0,0,0,0,0,0,0,0,0,0,0,0,0,0,</v>
      </c>
      <c r="AE109">
        <f t="shared" si="139"/>
        <v>0</v>
      </c>
      <c r="AG109">
        <f t="shared" si="140"/>
        <v>0</v>
      </c>
      <c r="AH109">
        <f t="shared" si="92"/>
        <v>0</v>
      </c>
      <c r="AI109">
        <f t="shared" si="93"/>
        <v>0</v>
      </c>
      <c r="AJ109">
        <f t="shared" si="94"/>
        <v>0</v>
      </c>
      <c r="AK109">
        <f t="shared" si="95"/>
        <v>0</v>
      </c>
      <c r="AL109">
        <f t="shared" si="96"/>
        <v>0</v>
      </c>
      <c r="AM109">
        <f t="shared" si="97"/>
        <v>0</v>
      </c>
      <c r="AN109">
        <f t="shared" si="98"/>
        <v>0</v>
      </c>
      <c r="AO109">
        <f t="shared" si="99"/>
        <v>0</v>
      </c>
      <c r="AP109">
        <f t="shared" si="100"/>
        <v>0</v>
      </c>
      <c r="AQ109">
        <f t="shared" si="101"/>
        <v>0</v>
      </c>
      <c r="AR109">
        <f t="shared" si="102"/>
        <v>0</v>
      </c>
      <c r="AS109">
        <f t="shared" si="103"/>
        <v>0</v>
      </c>
      <c r="AT109">
        <f t="shared" si="104"/>
        <v>0</v>
      </c>
      <c r="AU109">
        <f t="shared" si="105"/>
        <v>0</v>
      </c>
      <c r="AV109">
        <f t="shared" si="106"/>
        <v>0</v>
      </c>
      <c r="AW109">
        <f t="shared" si="107"/>
        <v>0</v>
      </c>
      <c r="AX109">
        <f t="shared" si="108"/>
        <v>0</v>
      </c>
      <c r="AY109">
        <f t="shared" si="109"/>
        <v>0</v>
      </c>
      <c r="AZ109">
        <f t="shared" si="110"/>
        <v>0</v>
      </c>
      <c r="BA109">
        <f t="shared" si="111"/>
        <v>0</v>
      </c>
      <c r="BB109">
        <f t="shared" si="112"/>
        <v>0</v>
      </c>
      <c r="BC109">
        <f t="shared" si="113"/>
        <v>0</v>
      </c>
      <c r="BD109">
        <f t="shared" si="114"/>
        <v>0</v>
      </c>
      <c r="BF109" t="str">
        <f t="shared" si="141"/>
        <v xml:space="preserve">"0" : { </v>
      </c>
      <c r="BG109" t="str">
        <f t="shared" si="142"/>
        <v xml:space="preserve">"alimDad" : 0, </v>
      </c>
      <c r="BH109" t="str">
        <f t="shared" si="143"/>
        <v xml:space="preserve">"alimDadB" : 0, </v>
      </c>
      <c r="BI109" t="str">
        <f t="shared" si="144"/>
        <v xml:space="preserve">"alimReq" : 0, </v>
      </c>
      <c r="BJ109" t="str">
        <f t="shared" si="145"/>
        <v xml:space="preserve">"cam" : 0, </v>
      </c>
      <c r="BK109" t="str">
        <f t="shared" si="146"/>
        <v xml:space="preserve">"caz" : 0, </v>
      </c>
      <c r="BL109" t="str">
        <f t="shared" si="147"/>
        <v xml:space="preserve">"comb" : 0, </v>
      </c>
      <c r="BM109" t="str">
        <f t="shared" si="148"/>
        <v xml:space="preserve">"cost" : 0, </v>
      </c>
      <c r="BN109" t="str">
        <f t="shared" si="123"/>
        <v xml:space="preserve">"costJ" : 0, </v>
      </c>
      <c r="BO109" t="str">
        <f t="shared" si="149"/>
        <v xml:space="preserve">"crecB" : 0, </v>
      </c>
      <c r="BP109" t="str">
        <f t="shared" si="150"/>
        <v xml:space="preserve">"def" : 0, </v>
      </c>
      <c r="BQ109" t="str">
        <f t="shared" si="151"/>
        <v xml:space="preserve">"eBos" : 0, </v>
      </c>
      <c r="BR109" t="str">
        <f t="shared" si="152"/>
        <v xml:space="preserve">"eDes" : 0, </v>
      </c>
      <c r="BS109" t="str">
        <f t="shared" si="153"/>
        <v xml:space="preserve">"eDul" : 0, </v>
      </c>
      <c r="BT109" t="str">
        <f t="shared" si="154"/>
        <v xml:space="preserve">"eJun" : 0, </v>
      </c>
      <c r="BU109" t="str">
        <f t="shared" si="155"/>
        <v xml:space="preserve">"eLla" : 0, </v>
      </c>
      <c r="BV109" t="str">
        <f t="shared" si="156"/>
        <v xml:space="preserve">"eMon" : 0, </v>
      </c>
      <c r="BW109" t="str">
        <f t="shared" si="157"/>
        <v xml:space="preserve">"eSal" : 0, </v>
      </c>
      <c r="BX109" t="str">
        <f t="shared" si="158"/>
        <v xml:space="preserve">"eTun" : 0, </v>
      </c>
      <c r="BY109" t="str">
        <f t="shared" si="159"/>
        <v xml:space="preserve">"flag" : 0, </v>
      </c>
      <c r="BZ109" t="str">
        <f t="shared" si="160"/>
        <v xml:space="preserve">"max" : 0, </v>
      </c>
      <c r="CA109" t="str">
        <f t="shared" si="161"/>
        <v xml:space="preserve">"req" : 0, </v>
      </c>
      <c r="CB109" t="str">
        <f t="shared" si="162"/>
        <v xml:space="preserve">"tam" : 0, </v>
      </c>
      <c r="CC109" t="str">
        <f t="shared" si="163"/>
        <v xml:space="preserve">"uid" : 0 } </v>
      </c>
    </row>
    <row r="110" spans="3:81" x14ac:dyDescent="0.25">
      <c r="C110" t="s">
        <v>32</v>
      </c>
      <c r="D110" t="str">
        <f t="shared" si="91"/>
        <v>0,0,0,0,0,0,0,0,0,0,0,0,0,0,0,0,0,0,0,0,0,0,0,0,</v>
      </c>
      <c r="AE110">
        <f t="shared" si="139"/>
        <v>0</v>
      </c>
      <c r="AG110">
        <f t="shared" si="140"/>
        <v>0</v>
      </c>
      <c r="AH110">
        <f t="shared" si="92"/>
        <v>0</v>
      </c>
      <c r="AI110">
        <f t="shared" si="93"/>
        <v>0</v>
      </c>
      <c r="AJ110">
        <f t="shared" si="94"/>
        <v>0</v>
      </c>
      <c r="AK110">
        <f t="shared" si="95"/>
        <v>0</v>
      </c>
      <c r="AL110">
        <f t="shared" si="96"/>
        <v>0</v>
      </c>
      <c r="AM110">
        <f t="shared" si="97"/>
        <v>0</v>
      </c>
      <c r="AN110">
        <f t="shared" si="98"/>
        <v>0</v>
      </c>
      <c r="AO110">
        <f t="shared" si="99"/>
        <v>0</v>
      </c>
      <c r="AP110">
        <f t="shared" si="100"/>
        <v>0</v>
      </c>
      <c r="AQ110">
        <f t="shared" si="101"/>
        <v>0</v>
      </c>
      <c r="AR110">
        <f t="shared" si="102"/>
        <v>0</v>
      </c>
      <c r="AS110">
        <f t="shared" si="103"/>
        <v>0</v>
      </c>
      <c r="AT110">
        <f t="shared" si="104"/>
        <v>0</v>
      </c>
      <c r="AU110">
        <f t="shared" si="105"/>
        <v>0</v>
      </c>
      <c r="AV110">
        <f t="shared" si="106"/>
        <v>0</v>
      </c>
      <c r="AW110">
        <f t="shared" si="107"/>
        <v>0</v>
      </c>
      <c r="AX110">
        <f t="shared" si="108"/>
        <v>0</v>
      </c>
      <c r="AY110">
        <f t="shared" si="109"/>
        <v>0</v>
      </c>
      <c r="AZ110">
        <f t="shared" si="110"/>
        <v>0</v>
      </c>
      <c r="BA110">
        <f t="shared" si="111"/>
        <v>0</v>
      </c>
      <c r="BB110">
        <f t="shared" si="112"/>
        <v>0</v>
      </c>
      <c r="BC110">
        <f t="shared" si="113"/>
        <v>0</v>
      </c>
      <c r="BD110">
        <f t="shared" si="114"/>
        <v>0</v>
      </c>
      <c r="BF110" t="str">
        <f t="shared" si="141"/>
        <v xml:space="preserve">"0" : { </v>
      </c>
      <c r="BG110" t="str">
        <f t="shared" si="142"/>
        <v xml:space="preserve">"alimDad" : 0, </v>
      </c>
      <c r="BH110" t="str">
        <f t="shared" si="143"/>
        <v xml:space="preserve">"alimDadB" : 0, </v>
      </c>
      <c r="BI110" t="str">
        <f t="shared" si="144"/>
        <v xml:space="preserve">"alimReq" : 0, </v>
      </c>
      <c r="BJ110" t="str">
        <f t="shared" si="145"/>
        <v xml:space="preserve">"cam" : 0, </v>
      </c>
      <c r="BK110" t="str">
        <f t="shared" si="146"/>
        <v xml:space="preserve">"caz" : 0, </v>
      </c>
      <c r="BL110" t="str">
        <f t="shared" si="147"/>
        <v xml:space="preserve">"comb" : 0, </v>
      </c>
      <c r="BM110" t="str">
        <f t="shared" si="148"/>
        <v xml:space="preserve">"cost" : 0, </v>
      </c>
      <c r="BN110" t="str">
        <f t="shared" si="123"/>
        <v xml:space="preserve">"costJ" : 0, </v>
      </c>
      <c r="BO110" t="str">
        <f t="shared" si="149"/>
        <v xml:space="preserve">"crecB" : 0, </v>
      </c>
      <c r="BP110" t="str">
        <f t="shared" si="150"/>
        <v xml:space="preserve">"def" : 0, </v>
      </c>
      <c r="BQ110" t="str">
        <f t="shared" si="151"/>
        <v xml:space="preserve">"eBos" : 0, </v>
      </c>
      <c r="BR110" t="str">
        <f t="shared" si="152"/>
        <v xml:space="preserve">"eDes" : 0, </v>
      </c>
      <c r="BS110" t="str">
        <f t="shared" si="153"/>
        <v xml:space="preserve">"eDul" : 0, </v>
      </c>
      <c r="BT110" t="str">
        <f t="shared" si="154"/>
        <v xml:space="preserve">"eJun" : 0, </v>
      </c>
      <c r="BU110" t="str">
        <f t="shared" si="155"/>
        <v xml:space="preserve">"eLla" : 0, </v>
      </c>
      <c r="BV110" t="str">
        <f t="shared" si="156"/>
        <v xml:space="preserve">"eMon" : 0, </v>
      </c>
      <c r="BW110" t="str">
        <f t="shared" si="157"/>
        <v xml:space="preserve">"eSal" : 0, </v>
      </c>
      <c r="BX110" t="str">
        <f t="shared" si="158"/>
        <v xml:space="preserve">"eTun" : 0, </v>
      </c>
      <c r="BY110" t="str">
        <f t="shared" si="159"/>
        <v xml:space="preserve">"flag" : 0, </v>
      </c>
      <c r="BZ110" t="str">
        <f t="shared" si="160"/>
        <v xml:space="preserve">"max" : 0, </v>
      </c>
      <c r="CA110" t="str">
        <f t="shared" si="161"/>
        <v xml:space="preserve">"req" : 0, </v>
      </c>
      <c r="CB110" t="str">
        <f t="shared" si="162"/>
        <v xml:space="preserve">"tam" : 0, </v>
      </c>
      <c r="CC110" t="str">
        <f t="shared" si="163"/>
        <v xml:space="preserve">"uid" : 0 } </v>
      </c>
    </row>
    <row r="111" spans="3:81" x14ac:dyDescent="0.25">
      <c r="C111" t="s">
        <v>32</v>
      </c>
      <c r="D111" t="str">
        <f t="shared" si="91"/>
        <v>0,0,0,0,0,0,0,0,0,0,0,0,0,0,0,0,0,0,0,0,0,0,0,0,</v>
      </c>
      <c r="AE111">
        <f t="shared" si="139"/>
        <v>0</v>
      </c>
      <c r="AG111">
        <f t="shared" si="140"/>
        <v>0</v>
      </c>
      <c r="AH111">
        <f t="shared" si="92"/>
        <v>0</v>
      </c>
      <c r="AI111">
        <f t="shared" si="93"/>
        <v>0</v>
      </c>
      <c r="AJ111">
        <f t="shared" si="94"/>
        <v>0</v>
      </c>
      <c r="AK111">
        <f t="shared" si="95"/>
        <v>0</v>
      </c>
      <c r="AL111">
        <f t="shared" si="96"/>
        <v>0</v>
      </c>
      <c r="AM111">
        <f t="shared" si="97"/>
        <v>0</v>
      </c>
      <c r="AN111">
        <f t="shared" si="98"/>
        <v>0</v>
      </c>
      <c r="AO111">
        <f t="shared" si="99"/>
        <v>0</v>
      </c>
      <c r="AP111">
        <f t="shared" si="100"/>
        <v>0</v>
      </c>
      <c r="AQ111">
        <f t="shared" si="101"/>
        <v>0</v>
      </c>
      <c r="AR111">
        <f t="shared" si="102"/>
        <v>0</v>
      </c>
      <c r="AS111">
        <f t="shared" si="103"/>
        <v>0</v>
      </c>
      <c r="AT111">
        <f t="shared" si="104"/>
        <v>0</v>
      </c>
      <c r="AU111">
        <f t="shared" si="105"/>
        <v>0</v>
      </c>
      <c r="AV111">
        <f t="shared" si="106"/>
        <v>0</v>
      </c>
      <c r="AW111">
        <f t="shared" si="107"/>
        <v>0</v>
      </c>
      <c r="AX111">
        <f t="shared" si="108"/>
        <v>0</v>
      </c>
      <c r="AY111">
        <f t="shared" si="109"/>
        <v>0</v>
      </c>
      <c r="AZ111">
        <f t="shared" si="110"/>
        <v>0</v>
      </c>
      <c r="BA111">
        <f t="shared" si="111"/>
        <v>0</v>
      </c>
      <c r="BB111">
        <f t="shared" si="112"/>
        <v>0</v>
      </c>
      <c r="BC111">
        <f t="shared" si="113"/>
        <v>0</v>
      </c>
      <c r="BD111">
        <f t="shared" si="114"/>
        <v>0</v>
      </c>
      <c r="BF111" t="str">
        <f t="shared" si="141"/>
        <v xml:space="preserve">"0" : { </v>
      </c>
      <c r="BG111" t="str">
        <f t="shared" si="142"/>
        <v xml:space="preserve">"alimDad" : 0, </v>
      </c>
      <c r="BH111" t="str">
        <f t="shared" si="143"/>
        <v xml:space="preserve">"alimDadB" : 0, </v>
      </c>
      <c r="BI111" t="str">
        <f t="shared" si="144"/>
        <v xml:space="preserve">"alimReq" : 0, </v>
      </c>
      <c r="BJ111" t="str">
        <f t="shared" si="145"/>
        <v xml:space="preserve">"cam" : 0, </v>
      </c>
      <c r="BK111" t="str">
        <f t="shared" si="146"/>
        <v xml:space="preserve">"caz" : 0, </v>
      </c>
      <c r="BL111" t="str">
        <f t="shared" si="147"/>
        <v xml:space="preserve">"comb" : 0, </v>
      </c>
      <c r="BM111" t="str">
        <f t="shared" si="148"/>
        <v xml:space="preserve">"cost" : 0, </v>
      </c>
      <c r="BN111" t="str">
        <f t="shared" si="123"/>
        <v xml:space="preserve">"costJ" : 0, </v>
      </c>
      <c r="BO111" t="str">
        <f t="shared" si="149"/>
        <v xml:space="preserve">"crecB" : 0, </v>
      </c>
      <c r="BP111" t="str">
        <f t="shared" si="150"/>
        <v xml:space="preserve">"def" : 0, </v>
      </c>
      <c r="BQ111" t="str">
        <f t="shared" si="151"/>
        <v xml:space="preserve">"eBos" : 0, </v>
      </c>
      <c r="BR111" t="str">
        <f t="shared" si="152"/>
        <v xml:space="preserve">"eDes" : 0, </v>
      </c>
      <c r="BS111" t="str">
        <f t="shared" si="153"/>
        <v xml:space="preserve">"eDul" : 0, </v>
      </c>
      <c r="BT111" t="str">
        <f t="shared" si="154"/>
        <v xml:space="preserve">"eJun" : 0, </v>
      </c>
      <c r="BU111" t="str">
        <f t="shared" si="155"/>
        <v xml:space="preserve">"eLla" : 0, </v>
      </c>
      <c r="BV111" t="str">
        <f t="shared" si="156"/>
        <v xml:space="preserve">"eMon" : 0, </v>
      </c>
      <c r="BW111" t="str">
        <f t="shared" si="157"/>
        <v xml:space="preserve">"eSal" : 0, </v>
      </c>
      <c r="BX111" t="str">
        <f t="shared" si="158"/>
        <v xml:space="preserve">"eTun" : 0, </v>
      </c>
      <c r="BY111" t="str">
        <f t="shared" si="159"/>
        <v xml:space="preserve">"flag" : 0, </v>
      </c>
      <c r="BZ111" t="str">
        <f t="shared" si="160"/>
        <v xml:space="preserve">"max" : 0, </v>
      </c>
      <c r="CA111" t="str">
        <f t="shared" si="161"/>
        <v xml:space="preserve">"req" : 0, </v>
      </c>
      <c r="CB111" t="str">
        <f t="shared" si="162"/>
        <v xml:space="preserve">"tam" : 0, </v>
      </c>
      <c r="CC111" t="str">
        <f t="shared" si="163"/>
        <v xml:space="preserve">"uid" : 0 } </v>
      </c>
    </row>
    <row r="112" spans="3:81" x14ac:dyDescent="0.25">
      <c r="C112" t="s">
        <v>32</v>
      </c>
      <c r="D112" t="str">
        <f t="shared" si="91"/>
        <v>0,0,0,0,0,0,0,0,0,0,0,0,0,0,0,0,0,0,0,0,0,0,0,0,</v>
      </c>
      <c r="AE112">
        <f t="shared" si="139"/>
        <v>0</v>
      </c>
      <c r="AG112">
        <f t="shared" si="140"/>
        <v>0</v>
      </c>
      <c r="AH112">
        <f t="shared" si="92"/>
        <v>0</v>
      </c>
      <c r="AI112">
        <f t="shared" si="93"/>
        <v>0</v>
      </c>
      <c r="AJ112">
        <f t="shared" si="94"/>
        <v>0</v>
      </c>
      <c r="AK112">
        <f t="shared" si="95"/>
        <v>0</v>
      </c>
      <c r="AL112">
        <f t="shared" si="96"/>
        <v>0</v>
      </c>
      <c r="AM112">
        <f t="shared" si="97"/>
        <v>0</v>
      </c>
      <c r="AN112">
        <f t="shared" si="98"/>
        <v>0</v>
      </c>
      <c r="AO112">
        <f t="shared" si="99"/>
        <v>0</v>
      </c>
      <c r="AP112">
        <f t="shared" si="100"/>
        <v>0</v>
      </c>
      <c r="AQ112">
        <f t="shared" si="101"/>
        <v>0</v>
      </c>
      <c r="AR112">
        <f t="shared" si="102"/>
        <v>0</v>
      </c>
      <c r="AS112">
        <f t="shared" si="103"/>
        <v>0</v>
      </c>
      <c r="AT112">
        <f t="shared" si="104"/>
        <v>0</v>
      </c>
      <c r="AU112">
        <f t="shared" si="105"/>
        <v>0</v>
      </c>
      <c r="AV112">
        <f t="shared" si="106"/>
        <v>0</v>
      </c>
      <c r="AW112">
        <f t="shared" si="107"/>
        <v>0</v>
      </c>
      <c r="AX112">
        <f t="shared" si="108"/>
        <v>0</v>
      </c>
      <c r="AY112">
        <f t="shared" si="109"/>
        <v>0</v>
      </c>
      <c r="AZ112">
        <f t="shared" si="110"/>
        <v>0</v>
      </c>
      <c r="BA112">
        <f t="shared" si="111"/>
        <v>0</v>
      </c>
      <c r="BB112">
        <f t="shared" si="112"/>
        <v>0</v>
      </c>
      <c r="BC112">
        <f t="shared" si="113"/>
        <v>0</v>
      </c>
      <c r="BD112">
        <f t="shared" si="114"/>
        <v>0</v>
      </c>
      <c r="BF112" t="str">
        <f t="shared" si="141"/>
        <v xml:space="preserve">"0" : { </v>
      </c>
      <c r="BG112" t="str">
        <f t="shared" si="142"/>
        <v xml:space="preserve">"alimDad" : 0, </v>
      </c>
      <c r="BH112" t="str">
        <f t="shared" si="143"/>
        <v xml:space="preserve">"alimDadB" : 0, </v>
      </c>
      <c r="BI112" t="str">
        <f t="shared" si="144"/>
        <v xml:space="preserve">"alimReq" : 0, </v>
      </c>
      <c r="BJ112" t="str">
        <f t="shared" si="145"/>
        <v xml:space="preserve">"cam" : 0, </v>
      </c>
      <c r="BK112" t="str">
        <f t="shared" si="146"/>
        <v xml:space="preserve">"caz" : 0, </v>
      </c>
      <c r="BL112" t="str">
        <f t="shared" si="147"/>
        <v xml:space="preserve">"comb" : 0, </v>
      </c>
      <c r="BM112" t="str">
        <f t="shared" si="148"/>
        <v xml:space="preserve">"cost" : 0, </v>
      </c>
      <c r="BN112" t="str">
        <f t="shared" si="123"/>
        <v xml:space="preserve">"costJ" : 0, </v>
      </c>
      <c r="BO112" t="str">
        <f t="shared" si="149"/>
        <v xml:space="preserve">"crecB" : 0, </v>
      </c>
      <c r="BP112" t="str">
        <f t="shared" si="150"/>
        <v xml:space="preserve">"def" : 0, </v>
      </c>
      <c r="BQ112" t="str">
        <f t="shared" si="151"/>
        <v xml:space="preserve">"eBos" : 0, </v>
      </c>
      <c r="BR112" t="str">
        <f t="shared" si="152"/>
        <v xml:space="preserve">"eDes" : 0, </v>
      </c>
      <c r="BS112" t="str">
        <f t="shared" si="153"/>
        <v xml:space="preserve">"eDul" : 0, </v>
      </c>
      <c r="BT112" t="str">
        <f t="shared" si="154"/>
        <v xml:space="preserve">"eJun" : 0, </v>
      </c>
      <c r="BU112" t="str">
        <f t="shared" si="155"/>
        <v xml:space="preserve">"eLla" : 0, </v>
      </c>
      <c r="BV112" t="str">
        <f t="shared" si="156"/>
        <v xml:space="preserve">"eMon" : 0, </v>
      </c>
      <c r="BW112" t="str">
        <f t="shared" si="157"/>
        <v xml:space="preserve">"eSal" : 0, </v>
      </c>
      <c r="BX112" t="str">
        <f t="shared" si="158"/>
        <v xml:space="preserve">"eTun" : 0, </v>
      </c>
      <c r="BY112" t="str">
        <f t="shared" si="159"/>
        <v xml:space="preserve">"flag" : 0, </v>
      </c>
      <c r="BZ112" t="str">
        <f t="shared" si="160"/>
        <v xml:space="preserve">"max" : 0, </v>
      </c>
      <c r="CA112" t="str">
        <f t="shared" si="161"/>
        <v xml:space="preserve">"req" : 0, </v>
      </c>
      <c r="CB112" t="str">
        <f t="shared" si="162"/>
        <v xml:space="preserve">"tam" : 0, </v>
      </c>
      <c r="CC112" t="str">
        <f t="shared" si="163"/>
        <v xml:space="preserve">"uid" : 0 } </v>
      </c>
    </row>
    <row r="113" spans="3:81" x14ac:dyDescent="0.25">
      <c r="C113" t="s">
        <v>32</v>
      </c>
      <c r="D113" t="str">
        <f t="shared" si="91"/>
        <v>0,0,0,0,0,0,0,0,0,0,0,0,0,0,0,0,0,0,0,0,0,0,0,0,</v>
      </c>
      <c r="AE113">
        <f t="shared" si="139"/>
        <v>0</v>
      </c>
      <c r="AG113">
        <f t="shared" si="140"/>
        <v>0</v>
      </c>
      <c r="AH113">
        <f t="shared" si="92"/>
        <v>0</v>
      </c>
      <c r="AI113">
        <f t="shared" si="93"/>
        <v>0</v>
      </c>
      <c r="AJ113">
        <f t="shared" si="94"/>
        <v>0</v>
      </c>
      <c r="AK113">
        <f t="shared" si="95"/>
        <v>0</v>
      </c>
      <c r="AL113">
        <f t="shared" si="96"/>
        <v>0</v>
      </c>
      <c r="AM113">
        <f t="shared" si="97"/>
        <v>0</v>
      </c>
      <c r="AN113">
        <f t="shared" si="98"/>
        <v>0</v>
      </c>
      <c r="AO113">
        <f t="shared" si="99"/>
        <v>0</v>
      </c>
      <c r="AP113">
        <f t="shared" si="100"/>
        <v>0</v>
      </c>
      <c r="AQ113">
        <f t="shared" si="101"/>
        <v>0</v>
      </c>
      <c r="AR113">
        <f t="shared" si="102"/>
        <v>0</v>
      </c>
      <c r="AS113">
        <f t="shared" si="103"/>
        <v>0</v>
      </c>
      <c r="AT113">
        <f t="shared" si="104"/>
        <v>0</v>
      </c>
      <c r="AU113">
        <f t="shared" si="105"/>
        <v>0</v>
      </c>
      <c r="AV113">
        <f t="shared" si="106"/>
        <v>0</v>
      </c>
      <c r="AW113">
        <f t="shared" si="107"/>
        <v>0</v>
      </c>
      <c r="AX113">
        <f t="shared" si="108"/>
        <v>0</v>
      </c>
      <c r="AY113">
        <f t="shared" si="109"/>
        <v>0</v>
      </c>
      <c r="AZ113">
        <f t="shared" si="110"/>
        <v>0</v>
      </c>
      <c r="BA113">
        <f t="shared" si="111"/>
        <v>0</v>
      </c>
      <c r="BB113">
        <f t="shared" si="112"/>
        <v>0</v>
      </c>
      <c r="BC113">
        <f t="shared" si="113"/>
        <v>0</v>
      </c>
      <c r="BD113">
        <f t="shared" si="114"/>
        <v>0</v>
      </c>
      <c r="BF113" t="str">
        <f t="shared" si="141"/>
        <v xml:space="preserve">"0" : { </v>
      </c>
      <c r="BG113" t="str">
        <f t="shared" si="142"/>
        <v xml:space="preserve">"alimDad" : 0, </v>
      </c>
      <c r="BH113" t="str">
        <f t="shared" si="143"/>
        <v xml:space="preserve">"alimDadB" : 0, </v>
      </c>
      <c r="BI113" t="str">
        <f t="shared" si="144"/>
        <v xml:space="preserve">"alimReq" : 0, </v>
      </c>
      <c r="BJ113" t="str">
        <f t="shared" si="145"/>
        <v xml:space="preserve">"cam" : 0, </v>
      </c>
      <c r="BK113" t="str">
        <f t="shared" si="146"/>
        <v xml:space="preserve">"caz" : 0, </v>
      </c>
      <c r="BL113" t="str">
        <f t="shared" si="147"/>
        <v xml:space="preserve">"comb" : 0, </v>
      </c>
      <c r="BM113" t="str">
        <f t="shared" si="148"/>
        <v xml:space="preserve">"cost" : 0, </v>
      </c>
      <c r="BN113" t="str">
        <f t="shared" si="123"/>
        <v xml:space="preserve">"costJ" : 0, </v>
      </c>
      <c r="BO113" t="str">
        <f t="shared" si="149"/>
        <v xml:space="preserve">"crecB" : 0, </v>
      </c>
      <c r="BP113" t="str">
        <f t="shared" si="150"/>
        <v xml:space="preserve">"def" : 0, </v>
      </c>
      <c r="BQ113" t="str">
        <f t="shared" si="151"/>
        <v xml:space="preserve">"eBos" : 0, </v>
      </c>
      <c r="BR113" t="str">
        <f t="shared" si="152"/>
        <v xml:space="preserve">"eDes" : 0, </v>
      </c>
      <c r="BS113" t="str">
        <f t="shared" si="153"/>
        <v xml:space="preserve">"eDul" : 0, </v>
      </c>
      <c r="BT113" t="str">
        <f t="shared" si="154"/>
        <v xml:space="preserve">"eJun" : 0, </v>
      </c>
      <c r="BU113" t="str">
        <f t="shared" si="155"/>
        <v xml:space="preserve">"eLla" : 0, </v>
      </c>
      <c r="BV113" t="str">
        <f t="shared" si="156"/>
        <v xml:space="preserve">"eMon" : 0, </v>
      </c>
      <c r="BW113" t="str">
        <f t="shared" si="157"/>
        <v xml:space="preserve">"eSal" : 0, </v>
      </c>
      <c r="BX113" t="str">
        <f t="shared" si="158"/>
        <v xml:space="preserve">"eTun" : 0, </v>
      </c>
      <c r="BY113" t="str">
        <f t="shared" si="159"/>
        <v xml:space="preserve">"flag" : 0, </v>
      </c>
      <c r="BZ113" t="str">
        <f t="shared" si="160"/>
        <v xml:space="preserve">"max" : 0, </v>
      </c>
      <c r="CA113" t="str">
        <f t="shared" si="161"/>
        <v xml:space="preserve">"req" : 0, </v>
      </c>
      <c r="CB113" t="str">
        <f t="shared" si="162"/>
        <v xml:space="preserve">"tam" : 0, </v>
      </c>
      <c r="CC113" t="str">
        <f t="shared" si="163"/>
        <v xml:space="preserve">"uid" : 0 } </v>
      </c>
    </row>
    <row r="114" spans="3:81" x14ac:dyDescent="0.25">
      <c r="C114" t="s">
        <v>32</v>
      </c>
      <c r="D114" t="str">
        <f t="shared" si="91"/>
        <v>0,0,0,0,0,0,0,0,0,0,0,0,0,0,0,0,0,0,0,0,0,0,0,0,</v>
      </c>
      <c r="AE114">
        <f t="shared" si="139"/>
        <v>0</v>
      </c>
      <c r="AG114">
        <f t="shared" si="140"/>
        <v>0</v>
      </c>
      <c r="AH114">
        <f t="shared" si="92"/>
        <v>0</v>
      </c>
      <c r="AI114">
        <f t="shared" si="93"/>
        <v>0</v>
      </c>
      <c r="AJ114">
        <f t="shared" si="94"/>
        <v>0</v>
      </c>
      <c r="AK114">
        <f t="shared" si="95"/>
        <v>0</v>
      </c>
      <c r="AL114">
        <f t="shared" si="96"/>
        <v>0</v>
      </c>
      <c r="AM114">
        <f t="shared" si="97"/>
        <v>0</v>
      </c>
      <c r="AN114">
        <f t="shared" si="98"/>
        <v>0</v>
      </c>
      <c r="AO114">
        <f t="shared" si="99"/>
        <v>0</v>
      </c>
      <c r="AP114">
        <f t="shared" si="100"/>
        <v>0</v>
      </c>
      <c r="AQ114">
        <f t="shared" si="101"/>
        <v>0</v>
      </c>
      <c r="AR114">
        <f t="shared" si="102"/>
        <v>0</v>
      </c>
      <c r="AS114">
        <f t="shared" si="103"/>
        <v>0</v>
      </c>
      <c r="AT114">
        <f t="shared" si="104"/>
        <v>0</v>
      </c>
      <c r="AU114">
        <f t="shared" si="105"/>
        <v>0</v>
      </c>
      <c r="AV114">
        <f t="shared" si="106"/>
        <v>0</v>
      </c>
      <c r="AW114">
        <f t="shared" si="107"/>
        <v>0</v>
      </c>
      <c r="AX114">
        <f t="shared" si="108"/>
        <v>0</v>
      </c>
      <c r="AY114">
        <f t="shared" si="109"/>
        <v>0</v>
      </c>
      <c r="AZ114">
        <f t="shared" si="110"/>
        <v>0</v>
      </c>
      <c r="BA114">
        <f t="shared" si="111"/>
        <v>0</v>
      </c>
      <c r="BB114">
        <f t="shared" si="112"/>
        <v>0</v>
      </c>
      <c r="BC114">
        <f t="shared" si="113"/>
        <v>0</v>
      </c>
      <c r="BD114">
        <f t="shared" si="114"/>
        <v>0</v>
      </c>
      <c r="BF114" t="str">
        <f t="shared" si="141"/>
        <v xml:space="preserve">"0" : { </v>
      </c>
      <c r="BG114" t="str">
        <f t="shared" si="142"/>
        <v xml:space="preserve">"alimDad" : 0, </v>
      </c>
      <c r="BH114" t="str">
        <f t="shared" si="143"/>
        <v xml:space="preserve">"alimDadB" : 0, </v>
      </c>
      <c r="BI114" t="str">
        <f t="shared" si="144"/>
        <v xml:space="preserve">"alimReq" : 0, </v>
      </c>
      <c r="BJ114" t="str">
        <f t="shared" si="145"/>
        <v xml:space="preserve">"cam" : 0, </v>
      </c>
      <c r="BK114" t="str">
        <f t="shared" si="146"/>
        <v xml:space="preserve">"caz" : 0, </v>
      </c>
      <c r="BL114" t="str">
        <f t="shared" si="147"/>
        <v xml:space="preserve">"comb" : 0, </v>
      </c>
      <c r="BM114" t="str">
        <f t="shared" si="148"/>
        <v xml:space="preserve">"cost" : 0, </v>
      </c>
      <c r="BN114" t="str">
        <f t="shared" si="123"/>
        <v xml:space="preserve">"costJ" : 0, </v>
      </c>
      <c r="BO114" t="str">
        <f t="shared" si="149"/>
        <v xml:space="preserve">"crecB" : 0, </v>
      </c>
      <c r="BP114" t="str">
        <f t="shared" si="150"/>
        <v xml:space="preserve">"def" : 0, </v>
      </c>
      <c r="BQ114" t="str">
        <f t="shared" si="151"/>
        <v xml:space="preserve">"eBos" : 0, </v>
      </c>
      <c r="BR114" t="str">
        <f t="shared" si="152"/>
        <v xml:space="preserve">"eDes" : 0, </v>
      </c>
      <c r="BS114" t="str">
        <f t="shared" si="153"/>
        <v xml:space="preserve">"eDul" : 0, </v>
      </c>
      <c r="BT114" t="str">
        <f t="shared" si="154"/>
        <v xml:space="preserve">"eJun" : 0, </v>
      </c>
      <c r="BU114" t="str">
        <f t="shared" si="155"/>
        <v xml:space="preserve">"eLla" : 0, </v>
      </c>
      <c r="BV114" t="str">
        <f t="shared" si="156"/>
        <v xml:space="preserve">"eMon" : 0, </v>
      </c>
      <c r="BW114" t="str">
        <f t="shared" si="157"/>
        <v xml:space="preserve">"eSal" : 0, </v>
      </c>
      <c r="BX114" t="str">
        <f t="shared" si="158"/>
        <v xml:space="preserve">"eTun" : 0, </v>
      </c>
      <c r="BY114" t="str">
        <f t="shared" si="159"/>
        <v xml:space="preserve">"flag" : 0, </v>
      </c>
      <c r="BZ114" t="str">
        <f t="shared" si="160"/>
        <v xml:space="preserve">"max" : 0, </v>
      </c>
      <c r="CA114" t="str">
        <f t="shared" si="161"/>
        <v xml:space="preserve">"req" : 0, </v>
      </c>
      <c r="CB114" t="str">
        <f t="shared" si="162"/>
        <v xml:space="preserve">"tam" : 0, </v>
      </c>
      <c r="CC114" t="str">
        <f t="shared" si="163"/>
        <v xml:space="preserve">"uid" : 0 } </v>
      </c>
    </row>
    <row r="115" spans="3:81" x14ac:dyDescent="0.25">
      <c r="C115" t="s">
        <v>32</v>
      </c>
      <c r="D115" t="str">
        <f t="shared" si="91"/>
        <v>0,0,0,0,0,0,0,0,0,0,0,0,0,0,0,0,0,0,0,0,0,0,0,0,</v>
      </c>
      <c r="AE115">
        <f t="shared" si="139"/>
        <v>0</v>
      </c>
      <c r="AG115">
        <f t="shared" si="140"/>
        <v>0</v>
      </c>
      <c r="AH115">
        <f t="shared" si="92"/>
        <v>0</v>
      </c>
      <c r="AI115">
        <f t="shared" si="93"/>
        <v>0</v>
      </c>
      <c r="AJ115">
        <f t="shared" si="94"/>
        <v>0</v>
      </c>
      <c r="AK115">
        <f t="shared" si="95"/>
        <v>0</v>
      </c>
      <c r="AL115">
        <f t="shared" si="96"/>
        <v>0</v>
      </c>
      <c r="AM115">
        <f t="shared" si="97"/>
        <v>0</v>
      </c>
      <c r="AN115">
        <f t="shared" si="98"/>
        <v>0</v>
      </c>
      <c r="AO115">
        <f t="shared" si="99"/>
        <v>0</v>
      </c>
      <c r="AP115">
        <f t="shared" si="100"/>
        <v>0</v>
      </c>
      <c r="AQ115">
        <f t="shared" si="101"/>
        <v>0</v>
      </c>
      <c r="AR115">
        <f t="shared" si="102"/>
        <v>0</v>
      </c>
      <c r="AS115">
        <f t="shared" si="103"/>
        <v>0</v>
      </c>
      <c r="AT115">
        <f t="shared" si="104"/>
        <v>0</v>
      </c>
      <c r="AU115">
        <f t="shared" si="105"/>
        <v>0</v>
      </c>
      <c r="AV115">
        <f t="shared" si="106"/>
        <v>0</v>
      </c>
      <c r="AW115">
        <f t="shared" si="107"/>
        <v>0</v>
      </c>
      <c r="AX115">
        <f t="shared" si="108"/>
        <v>0</v>
      </c>
      <c r="AY115">
        <f t="shared" si="109"/>
        <v>0</v>
      </c>
      <c r="AZ115">
        <f t="shared" si="110"/>
        <v>0</v>
      </c>
      <c r="BA115">
        <f t="shared" si="111"/>
        <v>0</v>
      </c>
      <c r="BB115">
        <f t="shared" si="112"/>
        <v>0</v>
      </c>
      <c r="BC115">
        <f t="shared" si="113"/>
        <v>0</v>
      </c>
      <c r="BD115">
        <f t="shared" si="114"/>
        <v>0</v>
      </c>
      <c r="BF115" t="str">
        <f t="shared" si="141"/>
        <v xml:space="preserve">"0" : { </v>
      </c>
      <c r="BG115" t="str">
        <f t="shared" si="142"/>
        <v xml:space="preserve">"alimDad" : 0, </v>
      </c>
      <c r="BH115" t="str">
        <f t="shared" si="143"/>
        <v xml:space="preserve">"alimDadB" : 0, </v>
      </c>
      <c r="BI115" t="str">
        <f t="shared" si="144"/>
        <v xml:space="preserve">"alimReq" : 0, </v>
      </c>
      <c r="BJ115" t="str">
        <f t="shared" si="145"/>
        <v xml:space="preserve">"cam" : 0, </v>
      </c>
      <c r="BK115" t="str">
        <f t="shared" si="146"/>
        <v xml:space="preserve">"caz" : 0, </v>
      </c>
      <c r="BL115" t="str">
        <f t="shared" si="147"/>
        <v xml:space="preserve">"comb" : 0, </v>
      </c>
      <c r="BM115" t="str">
        <f t="shared" si="148"/>
        <v xml:space="preserve">"cost" : 0, </v>
      </c>
      <c r="BN115" t="str">
        <f t="shared" si="123"/>
        <v xml:space="preserve">"costJ" : 0, </v>
      </c>
      <c r="BO115" t="str">
        <f t="shared" si="149"/>
        <v xml:space="preserve">"crecB" : 0, </v>
      </c>
      <c r="BP115" t="str">
        <f t="shared" si="150"/>
        <v xml:space="preserve">"def" : 0, </v>
      </c>
      <c r="BQ115" t="str">
        <f t="shared" si="151"/>
        <v xml:space="preserve">"eBos" : 0, </v>
      </c>
      <c r="BR115" t="str">
        <f t="shared" si="152"/>
        <v xml:space="preserve">"eDes" : 0, </v>
      </c>
      <c r="BS115" t="str">
        <f t="shared" si="153"/>
        <v xml:space="preserve">"eDul" : 0, </v>
      </c>
      <c r="BT115" t="str">
        <f t="shared" si="154"/>
        <v xml:space="preserve">"eJun" : 0, </v>
      </c>
      <c r="BU115" t="str">
        <f t="shared" si="155"/>
        <v xml:space="preserve">"eLla" : 0, </v>
      </c>
      <c r="BV115" t="str">
        <f t="shared" si="156"/>
        <v xml:space="preserve">"eMon" : 0, </v>
      </c>
      <c r="BW115" t="str">
        <f t="shared" si="157"/>
        <v xml:space="preserve">"eSal" : 0, </v>
      </c>
      <c r="BX115" t="str">
        <f t="shared" si="158"/>
        <v xml:space="preserve">"eTun" : 0, </v>
      </c>
      <c r="BY115" t="str">
        <f t="shared" si="159"/>
        <v xml:space="preserve">"flag" : 0, </v>
      </c>
      <c r="BZ115" t="str">
        <f t="shared" si="160"/>
        <v xml:space="preserve">"max" : 0, </v>
      </c>
      <c r="CA115" t="str">
        <f t="shared" si="161"/>
        <v xml:space="preserve">"req" : 0, </v>
      </c>
      <c r="CB115" t="str">
        <f t="shared" si="162"/>
        <v xml:space="preserve">"tam" : 0, </v>
      </c>
      <c r="CC115" t="str">
        <f t="shared" si="163"/>
        <v xml:space="preserve">"uid" : 0 } </v>
      </c>
    </row>
    <row r="116" spans="3:81" x14ac:dyDescent="0.25">
      <c r="C116" t="s">
        <v>32</v>
      </c>
      <c r="D116" t="str">
        <f t="shared" si="91"/>
        <v>0,0,0,0,0,0,0,0,0,0,0,0,0,0,0,0,0,0,0,0,0,0,0,0,</v>
      </c>
      <c r="AE116">
        <f t="shared" si="139"/>
        <v>0</v>
      </c>
      <c r="AG116">
        <f t="shared" si="140"/>
        <v>0</v>
      </c>
      <c r="AH116">
        <f t="shared" si="92"/>
        <v>0</v>
      </c>
      <c r="AI116">
        <f t="shared" si="93"/>
        <v>0</v>
      </c>
      <c r="AJ116">
        <f t="shared" si="94"/>
        <v>0</v>
      </c>
      <c r="AK116">
        <f t="shared" si="95"/>
        <v>0</v>
      </c>
      <c r="AL116">
        <f t="shared" si="96"/>
        <v>0</v>
      </c>
      <c r="AM116">
        <f t="shared" si="97"/>
        <v>0</v>
      </c>
      <c r="AN116">
        <f t="shared" si="98"/>
        <v>0</v>
      </c>
      <c r="AO116">
        <f t="shared" si="99"/>
        <v>0</v>
      </c>
      <c r="AP116">
        <f t="shared" si="100"/>
        <v>0</v>
      </c>
      <c r="AQ116">
        <f t="shared" si="101"/>
        <v>0</v>
      </c>
      <c r="AR116">
        <f t="shared" si="102"/>
        <v>0</v>
      </c>
      <c r="AS116">
        <f t="shared" si="103"/>
        <v>0</v>
      </c>
      <c r="AT116">
        <f t="shared" si="104"/>
        <v>0</v>
      </c>
      <c r="AU116">
        <f t="shared" si="105"/>
        <v>0</v>
      </c>
      <c r="AV116">
        <f t="shared" si="106"/>
        <v>0</v>
      </c>
      <c r="AW116">
        <f t="shared" si="107"/>
        <v>0</v>
      </c>
      <c r="AX116">
        <f t="shared" si="108"/>
        <v>0</v>
      </c>
      <c r="AY116">
        <f t="shared" si="109"/>
        <v>0</v>
      </c>
      <c r="AZ116">
        <f t="shared" si="110"/>
        <v>0</v>
      </c>
      <c r="BA116">
        <f t="shared" si="111"/>
        <v>0</v>
      </c>
      <c r="BB116">
        <f t="shared" si="112"/>
        <v>0</v>
      </c>
      <c r="BC116">
        <f t="shared" si="113"/>
        <v>0</v>
      </c>
      <c r="BD116">
        <f t="shared" si="114"/>
        <v>0</v>
      </c>
      <c r="BF116" t="str">
        <f t="shared" si="141"/>
        <v xml:space="preserve">"0" : { </v>
      </c>
      <c r="BG116" t="str">
        <f t="shared" si="142"/>
        <v xml:space="preserve">"alimDad" : 0, </v>
      </c>
      <c r="BH116" t="str">
        <f t="shared" si="143"/>
        <v xml:space="preserve">"alimDadB" : 0, </v>
      </c>
      <c r="BI116" t="str">
        <f t="shared" si="144"/>
        <v xml:space="preserve">"alimReq" : 0, </v>
      </c>
      <c r="BJ116" t="str">
        <f t="shared" si="145"/>
        <v xml:space="preserve">"cam" : 0, </v>
      </c>
      <c r="BK116" t="str">
        <f t="shared" si="146"/>
        <v xml:space="preserve">"caz" : 0, </v>
      </c>
      <c r="BL116" t="str">
        <f t="shared" si="147"/>
        <v xml:space="preserve">"comb" : 0, </v>
      </c>
      <c r="BM116" t="str">
        <f t="shared" si="148"/>
        <v xml:space="preserve">"cost" : 0, </v>
      </c>
      <c r="BN116" t="str">
        <f t="shared" si="123"/>
        <v xml:space="preserve">"costJ" : 0, </v>
      </c>
      <c r="BO116" t="str">
        <f t="shared" si="149"/>
        <v xml:space="preserve">"crecB" : 0, </v>
      </c>
      <c r="BP116" t="str">
        <f t="shared" si="150"/>
        <v xml:space="preserve">"def" : 0, </v>
      </c>
      <c r="BQ116" t="str">
        <f t="shared" si="151"/>
        <v xml:space="preserve">"eBos" : 0, </v>
      </c>
      <c r="BR116" t="str">
        <f t="shared" si="152"/>
        <v xml:space="preserve">"eDes" : 0, </v>
      </c>
      <c r="BS116" t="str">
        <f t="shared" si="153"/>
        <v xml:space="preserve">"eDul" : 0, </v>
      </c>
      <c r="BT116" t="str">
        <f t="shared" si="154"/>
        <v xml:space="preserve">"eJun" : 0, </v>
      </c>
      <c r="BU116" t="str">
        <f t="shared" si="155"/>
        <v xml:space="preserve">"eLla" : 0, </v>
      </c>
      <c r="BV116" t="str">
        <f t="shared" si="156"/>
        <v xml:space="preserve">"eMon" : 0, </v>
      </c>
      <c r="BW116" t="str">
        <f t="shared" si="157"/>
        <v xml:space="preserve">"eSal" : 0, </v>
      </c>
      <c r="BX116" t="str">
        <f t="shared" si="158"/>
        <v xml:space="preserve">"eTun" : 0, </v>
      </c>
      <c r="BY116" t="str">
        <f t="shared" si="159"/>
        <v xml:space="preserve">"flag" : 0, </v>
      </c>
      <c r="BZ116" t="str">
        <f t="shared" si="160"/>
        <v xml:space="preserve">"max" : 0, </v>
      </c>
      <c r="CA116" t="str">
        <f t="shared" si="161"/>
        <v xml:space="preserve">"req" : 0, </v>
      </c>
      <c r="CB116" t="str">
        <f t="shared" si="162"/>
        <v xml:space="preserve">"tam" : 0, </v>
      </c>
      <c r="CC116" t="str">
        <f t="shared" si="163"/>
        <v xml:space="preserve">"uid" : 0 } </v>
      </c>
    </row>
    <row r="117" spans="3:81" x14ac:dyDescent="0.25">
      <c r="C117" t="s">
        <v>32</v>
      </c>
      <c r="D117" t="str">
        <f t="shared" si="91"/>
        <v>0,0,0,0,0,0,0,0,0,0,0,0,0,0,0,0,0,0,0,0,0,0,0,0,</v>
      </c>
      <c r="AE117">
        <f t="shared" si="139"/>
        <v>0</v>
      </c>
      <c r="AG117">
        <f t="shared" si="140"/>
        <v>0</v>
      </c>
      <c r="AH117">
        <f t="shared" si="92"/>
        <v>0</v>
      </c>
      <c r="AI117">
        <f t="shared" si="93"/>
        <v>0</v>
      </c>
      <c r="AJ117">
        <f t="shared" si="94"/>
        <v>0</v>
      </c>
      <c r="AK117">
        <f t="shared" si="95"/>
        <v>0</v>
      </c>
      <c r="AL117">
        <f t="shared" si="96"/>
        <v>0</v>
      </c>
      <c r="AM117">
        <f t="shared" si="97"/>
        <v>0</v>
      </c>
      <c r="AN117">
        <f t="shared" si="98"/>
        <v>0</v>
      </c>
      <c r="AO117">
        <f t="shared" si="99"/>
        <v>0</v>
      </c>
      <c r="AP117">
        <f t="shared" si="100"/>
        <v>0</v>
      </c>
      <c r="AQ117">
        <f t="shared" si="101"/>
        <v>0</v>
      </c>
      <c r="AR117">
        <f t="shared" si="102"/>
        <v>0</v>
      </c>
      <c r="AS117">
        <f t="shared" si="103"/>
        <v>0</v>
      </c>
      <c r="AT117">
        <f t="shared" si="104"/>
        <v>0</v>
      </c>
      <c r="AU117">
        <f t="shared" si="105"/>
        <v>0</v>
      </c>
      <c r="AV117">
        <f t="shared" si="106"/>
        <v>0</v>
      </c>
      <c r="AW117">
        <f t="shared" si="107"/>
        <v>0</v>
      </c>
      <c r="AX117">
        <f t="shared" si="108"/>
        <v>0</v>
      </c>
      <c r="AY117">
        <f t="shared" si="109"/>
        <v>0</v>
      </c>
      <c r="AZ117">
        <f t="shared" si="110"/>
        <v>0</v>
      </c>
      <c r="BA117">
        <f t="shared" si="111"/>
        <v>0</v>
      </c>
      <c r="BB117">
        <f t="shared" si="112"/>
        <v>0</v>
      </c>
      <c r="BC117">
        <f t="shared" si="113"/>
        <v>0</v>
      </c>
      <c r="BD117">
        <f t="shared" si="114"/>
        <v>0</v>
      </c>
      <c r="BF117" t="str">
        <f t="shared" si="141"/>
        <v xml:space="preserve">"0" : { </v>
      </c>
      <c r="BG117" t="str">
        <f t="shared" si="142"/>
        <v xml:space="preserve">"alimDad" : 0, </v>
      </c>
      <c r="BH117" t="str">
        <f t="shared" si="143"/>
        <v xml:space="preserve">"alimDadB" : 0, </v>
      </c>
      <c r="BI117" t="str">
        <f t="shared" si="144"/>
        <v xml:space="preserve">"alimReq" : 0, </v>
      </c>
      <c r="BJ117" t="str">
        <f t="shared" si="145"/>
        <v xml:space="preserve">"cam" : 0, </v>
      </c>
      <c r="BK117" t="str">
        <f t="shared" si="146"/>
        <v xml:space="preserve">"caz" : 0, </v>
      </c>
      <c r="BL117" t="str">
        <f t="shared" si="147"/>
        <v xml:space="preserve">"comb" : 0, </v>
      </c>
      <c r="BM117" t="str">
        <f t="shared" si="148"/>
        <v xml:space="preserve">"cost" : 0, </v>
      </c>
      <c r="BN117" t="str">
        <f t="shared" si="123"/>
        <v xml:space="preserve">"costJ" : 0, </v>
      </c>
      <c r="BO117" t="str">
        <f t="shared" si="149"/>
        <v xml:space="preserve">"crecB" : 0, </v>
      </c>
      <c r="BP117" t="str">
        <f t="shared" si="150"/>
        <v xml:space="preserve">"def" : 0, </v>
      </c>
      <c r="BQ117" t="str">
        <f t="shared" si="151"/>
        <v xml:space="preserve">"eBos" : 0, </v>
      </c>
      <c r="BR117" t="str">
        <f t="shared" si="152"/>
        <v xml:space="preserve">"eDes" : 0, </v>
      </c>
      <c r="BS117" t="str">
        <f t="shared" si="153"/>
        <v xml:space="preserve">"eDul" : 0, </v>
      </c>
      <c r="BT117" t="str">
        <f t="shared" si="154"/>
        <v xml:space="preserve">"eJun" : 0, </v>
      </c>
      <c r="BU117" t="str">
        <f t="shared" si="155"/>
        <v xml:space="preserve">"eLla" : 0, </v>
      </c>
      <c r="BV117" t="str">
        <f t="shared" si="156"/>
        <v xml:space="preserve">"eMon" : 0, </v>
      </c>
      <c r="BW117" t="str">
        <f t="shared" si="157"/>
        <v xml:space="preserve">"eSal" : 0, </v>
      </c>
      <c r="BX117" t="str">
        <f t="shared" si="158"/>
        <v xml:space="preserve">"eTun" : 0, </v>
      </c>
      <c r="BY117" t="str">
        <f t="shared" si="159"/>
        <v xml:space="preserve">"flag" : 0, </v>
      </c>
      <c r="BZ117" t="str">
        <f t="shared" si="160"/>
        <v xml:space="preserve">"max" : 0, </v>
      </c>
      <c r="CA117" t="str">
        <f t="shared" si="161"/>
        <v xml:space="preserve">"req" : 0, </v>
      </c>
      <c r="CB117" t="str">
        <f t="shared" si="162"/>
        <v xml:space="preserve">"tam" : 0, </v>
      </c>
      <c r="CC117" t="str">
        <f t="shared" si="163"/>
        <v xml:space="preserve">"uid" : 0 } </v>
      </c>
    </row>
    <row r="118" spans="3:81" x14ac:dyDescent="0.25">
      <c r="C118" t="s">
        <v>32</v>
      </c>
      <c r="D118" t="str">
        <f t="shared" si="91"/>
        <v>0,0,0,0,0,0,0,0,0,0,0,0,0,0,0,0,0,0,0,0,0,0,0,0,</v>
      </c>
      <c r="AE118">
        <f t="shared" si="139"/>
        <v>0</v>
      </c>
      <c r="AG118">
        <f t="shared" si="140"/>
        <v>0</v>
      </c>
      <c r="AH118">
        <f t="shared" si="92"/>
        <v>0</v>
      </c>
      <c r="AI118">
        <f t="shared" si="93"/>
        <v>0</v>
      </c>
      <c r="AJ118">
        <f t="shared" si="94"/>
        <v>0</v>
      </c>
      <c r="AK118">
        <f t="shared" si="95"/>
        <v>0</v>
      </c>
      <c r="AL118">
        <f t="shared" si="96"/>
        <v>0</v>
      </c>
      <c r="AM118">
        <f t="shared" si="97"/>
        <v>0</v>
      </c>
      <c r="AN118">
        <f t="shared" si="98"/>
        <v>0</v>
      </c>
      <c r="AO118">
        <f t="shared" si="99"/>
        <v>0</v>
      </c>
      <c r="AP118">
        <f t="shared" si="100"/>
        <v>0</v>
      </c>
      <c r="AQ118">
        <f t="shared" si="101"/>
        <v>0</v>
      </c>
      <c r="AR118">
        <f t="shared" si="102"/>
        <v>0</v>
      </c>
      <c r="AS118">
        <f t="shared" si="103"/>
        <v>0</v>
      </c>
      <c r="AT118">
        <f t="shared" si="104"/>
        <v>0</v>
      </c>
      <c r="AU118">
        <f t="shared" si="105"/>
        <v>0</v>
      </c>
      <c r="AV118">
        <f t="shared" si="106"/>
        <v>0</v>
      </c>
      <c r="AW118">
        <f t="shared" si="107"/>
        <v>0</v>
      </c>
      <c r="AX118">
        <f t="shared" si="108"/>
        <v>0</v>
      </c>
      <c r="AY118">
        <f t="shared" si="109"/>
        <v>0</v>
      </c>
      <c r="AZ118">
        <f t="shared" si="110"/>
        <v>0</v>
      </c>
      <c r="BA118">
        <f t="shared" si="111"/>
        <v>0</v>
      </c>
      <c r="BB118">
        <f t="shared" si="112"/>
        <v>0</v>
      </c>
      <c r="BC118">
        <f t="shared" si="113"/>
        <v>0</v>
      </c>
      <c r="BD118">
        <f t="shared" si="114"/>
        <v>0</v>
      </c>
      <c r="BF118" t="str">
        <f t="shared" si="141"/>
        <v xml:space="preserve">"0" : { </v>
      </c>
      <c r="BG118" t="str">
        <f t="shared" si="142"/>
        <v xml:space="preserve">"alimDad" : 0, </v>
      </c>
      <c r="BH118" t="str">
        <f t="shared" si="143"/>
        <v xml:space="preserve">"alimDadB" : 0, </v>
      </c>
      <c r="BI118" t="str">
        <f t="shared" si="144"/>
        <v xml:space="preserve">"alimReq" : 0, </v>
      </c>
      <c r="BJ118" t="str">
        <f t="shared" si="145"/>
        <v xml:space="preserve">"cam" : 0, </v>
      </c>
      <c r="BK118" t="str">
        <f t="shared" si="146"/>
        <v xml:space="preserve">"caz" : 0, </v>
      </c>
      <c r="BL118" t="str">
        <f t="shared" si="147"/>
        <v xml:space="preserve">"comb" : 0, </v>
      </c>
      <c r="BM118" t="str">
        <f t="shared" si="148"/>
        <v xml:space="preserve">"cost" : 0, </v>
      </c>
      <c r="BN118" t="str">
        <f t="shared" si="123"/>
        <v xml:space="preserve">"costJ" : 0, </v>
      </c>
      <c r="BO118" t="str">
        <f t="shared" si="149"/>
        <v xml:space="preserve">"crecB" : 0, </v>
      </c>
      <c r="BP118" t="str">
        <f t="shared" si="150"/>
        <v xml:space="preserve">"def" : 0, </v>
      </c>
      <c r="BQ118" t="str">
        <f t="shared" si="151"/>
        <v xml:space="preserve">"eBos" : 0, </v>
      </c>
      <c r="BR118" t="str">
        <f t="shared" si="152"/>
        <v xml:space="preserve">"eDes" : 0, </v>
      </c>
      <c r="BS118" t="str">
        <f t="shared" si="153"/>
        <v xml:space="preserve">"eDul" : 0, </v>
      </c>
      <c r="BT118" t="str">
        <f t="shared" si="154"/>
        <v xml:space="preserve">"eJun" : 0, </v>
      </c>
      <c r="BU118" t="str">
        <f t="shared" si="155"/>
        <v xml:space="preserve">"eLla" : 0, </v>
      </c>
      <c r="BV118" t="str">
        <f t="shared" si="156"/>
        <v xml:space="preserve">"eMon" : 0, </v>
      </c>
      <c r="BW118" t="str">
        <f t="shared" si="157"/>
        <v xml:space="preserve">"eSal" : 0, </v>
      </c>
      <c r="BX118" t="str">
        <f t="shared" si="158"/>
        <v xml:space="preserve">"eTun" : 0, </v>
      </c>
      <c r="BY118" t="str">
        <f t="shared" si="159"/>
        <v xml:space="preserve">"flag" : 0, </v>
      </c>
      <c r="BZ118" t="str">
        <f t="shared" si="160"/>
        <v xml:space="preserve">"max" : 0, </v>
      </c>
      <c r="CA118" t="str">
        <f t="shared" si="161"/>
        <v xml:space="preserve">"req" : 0, </v>
      </c>
      <c r="CB118" t="str">
        <f t="shared" si="162"/>
        <v xml:space="preserve">"tam" : 0, </v>
      </c>
      <c r="CC118" t="str">
        <f t="shared" si="163"/>
        <v xml:space="preserve">"uid" : 0 } </v>
      </c>
    </row>
    <row r="119" spans="3:81" x14ac:dyDescent="0.25">
      <c r="C119" t="s">
        <v>32</v>
      </c>
      <c r="D119" t="str">
        <f t="shared" si="91"/>
        <v>0,0,0,0,0,0,0,0,0,0,0,0,0,0,0,0,0,0,0,0,0,0,0,0,</v>
      </c>
      <c r="AE119">
        <f t="shared" si="139"/>
        <v>0</v>
      </c>
      <c r="AG119">
        <f t="shared" si="140"/>
        <v>0</v>
      </c>
      <c r="AH119">
        <f t="shared" si="92"/>
        <v>0</v>
      </c>
      <c r="AI119">
        <f t="shared" si="93"/>
        <v>0</v>
      </c>
      <c r="AJ119">
        <f t="shared" si="94"/>
        <v>0</v>
      </c>
      <c r="AK119">
        <f t="shared" si="95"/>
        <v>0</v>
      </c>
      <c r="AL119">
        <f t="shared" si="96"/>
        <v>0</v>
      </c>
      <c r="AM119">
        <f t="shared" si="97"/>
        <v>0</v>
      </c>
      <c r="AN119">
        <f t="shared" si="98"/>
        <v>0</v>
      </c>
      <c r="AO119">
        <f t="shared" si="99"/>
        <v>0</v>
      </c>
      <c r="AP119">
        <f t="shared" si="100"/>
        <v>0</v>
      </c>
      <c r="AQ119">
        <f t="shared" si="101"/>
        <v>0</v>
      </c>
      <c r="AR119">
        <f t="shared" si="102"/>
        <v>0</v>
      </c>
      <c r="AS119">
        <f t="shared" si="103"/>
        <v>0</v>
      </c>
      <c r="AT119">
        <f t="shared" si="104"/>
        <v>0</v>
      </c>
      <c r="AU119">
        <f t="shared" si="105"/>
        <v>0</v>
      </c>
      <c r="AV119">
        <f t="shared" si="106"/>
        <v>0</v>
      </c>
      <c r="AW119">
        <f t="shared" si="107"/>
        <v>0</v>
      </c>
      <c r="AX119">
        <f t="shared" si="108"/>
        <v>0</v>
      </c>
      <c r="AY119">
        <f t="shared" si="109"/>
        <v>0</v>
      </c>
      <c r="AZ119">
        <f t="shared" si="110"/>
        <v>0</v>
      </c>
      <c r="BA119">
        <f t="shared" si="111"/>
        <v>0</v>
      </c>
      <c r="BB119">
        <f t="shared" si="112"/>
        <v>0</v>
      </c>
      <c r="BC119">
        <f t="shared" si="113"/>
        <v>0</v>
      </c>
      <c r="BD119">
        <f t="shared" si="114"/>
        <v>0</v>
      </c>
      <c r="BF119" t="str">
        <f t="shared" si="141"/>
        <v xml:space="preserve">"0" : { </v>
      </c>
      <c r="BG119" t="str">
        <f t="shared" si="142"/>
        <v xml:space="preserve">"alimDad" : 0, </v>
      </c>
      <c r="BH119" t="str">
        <f t="shared" si="143"/>
        <v xml:space="preserve">"alimDadB" : 0, </v>
      </c>
      <c r="BI119" t="str">
        <f t="shared" si="144"/>
        <v xml:space="preserve">"alimReq" : 0, </v>
      </c>
      <c r="BJ119" t="str">
        <f t="shared" si="145"/>
        <v xml:space="preserve">"cam" : 0, </v>
      </c>
      <c r="BK119" t="str">
        <f t="shared" si="146"/>
        <v xml:space="preserve">"caz" : 0, </v>
      </c>
      <c r="BL119" t="str">
        <f t="shared" si="147"/>
        <v xml:space="preserve">"comb" : 0, </v>
      </c>
      <c r="BM119" t="str">
        <f t="shared" si="148"/>
        <v xml:space="preserve">"cost" : 0, </v>
      </c>
      <c r="BN119" t="str">
        <f t="shared" si="123"/>
        <v xml:space="preserve">"costJ" : 0, </v>
      </c>
      <c r="BO119" t="str">
        <f t="shared" si="149"/>
        <v xml:space="preserve">"crecB" : 0, </v>
      </c>
      <c r="BP119" t="str">
        <f t="shared" si="150"/>
        <v xml:space="preserve">"def" : 0, </v>
      </c>
      <c r="BQ119" t="str">
        <f t="shared" si="151"/>
        <v xml:space="preserve">"eBos" : 0, </v>
      </c>
      <c r="BR119" t="str">
        <f t="shared" si="152"/>
        <v xml:space="preserve">"eDes" : 0, </v>
      </c>
      <c r="BS119" t="str">
        <f t="shared" si="153"/>
        <v xml:space="preserve">"eDul" : 0, </v>
      </c>
      <c r="BT119" t="str">
        <f t="shared" si="154"/>
        <v xml:space="preserve">"eJun" : 0, </v>
      </c>
      <c r="BU119" t="str">
        <f t="shared" si="155"/>
        <v xml:space="preserve">"eLla" : 0, </v>
      </c>
      <c r="BV119" t="str">
        <f t="shared" si="156"/>
        <v xml:space="preserve">"eMon" : 0, </v>
      </c>
      <c r="BW119" t="str">
        <f t="shared" si="157"/>
        <v xml:space="preserve">"eSal" : 0, </v>
      </c>
      <c r="BX119" t="str">
        <f t="shared" si="158"/>
        <v xml:space="preserve">"eTun" : 0, </v>
      </c>
      <c r="BY119" t="str">
        <f t="shared" si="159"/>
        <v xml:space="preserve">"flag" : 0, </v>
      </c>
      <c r="BZ119" t="str">
        <f t="shared" si="160"/>
        <v xml:space="preserve">"max" : 0, </v>
      </c>
      <c r="CA119" t="str">
        <f t="shared" si="161"/>
        <v xml:space="preserve">"req" : 0, </v>
      </c>
      <c r="CB119" t="str">
        <f t="shared" si="162"/>
        <v xml:space="preserve">"tam" : 0, </v>
      </c>
      <c r="CC119" t="str">
        <f t="shared" si="163"/>
        <v xml:space="preserve">"uid" : 0 } </v>
      </c>
    </row>
    <row r="120" spans="3:81" x14ac:dyDescent="0.25">
      <c r="C120" t="s">
        <v>32</v>
      </c>
      <c r="D120" t="str">
        <f t="shared" si="91"/>
        <v>0,0,0,0,0,0,0,0,0,0,0,0,0,0,0,0,0,0,0,0,0,0,0,0,</v>
      </c>
      <c r="AE120">
        <f t="shared" si="139"/>
        <v>0</v>
      </c>
      <c r="AG120">
        <f t="shared" si="140"/>
        <v>0</v>
      </c>
      <c r="AH120">
        <f t="shared" si="92"/>
        <v>0</v>
      </c>
      <c r="AI120">
        <f t="shared" si="93"/>
        <v>0</v>
      </c>
      <c r="AJ120">
        <f t="shared" si="94"/>
        <v>0</v>
      </c>
      <c r="AK120">
        <f t="shared" si="95"/>
        <v>0</v>
      </c>
      <c r="AL120">
        <f t="shared" si="96"/>
        <v>0</v>
      </c>
      <c r="AM120">
        <f t="shared" si="97"/>
        <v>0</v>
      </c>
      <c r="AN120">
        <f t="shared" si="98"/>
        <v>0</v>
      </c>
      <c r="AO120">
        <f t="shared" si="99"/>
        <v>0</v>
      </c>
      <c r="AP120">
        <f t="shared" si="100"/>
        <v>0</v>
      </c>
      <c r="AQ120">
        <f t="shared" si="101"/>
        <v>0</v>
      </c>
      <c r="AR120">
        <f t="shared" si="102"/>
        <v>0</v>
      </c>
      <c r="AS120">
        <f t="shared" si="103"/>
        <v>0</v>
      </c>
      <c r="AT120">
        <f t="shared" si="104"/>
        <v>0</v>
      </c>
      <c r="AU120">
        <f t="shared" si="105"/>
        <v>0</v>
      </c>
      <c r="AV120">
        <f t="shared" si="106"/>
        <v>0</v>
      </c>
      <c r="AW120">
        <f t="shared" si="107"/>
        <v>0</v>
      </c>
      <c r="AX120">
        <f t="shared" si="108"/>
        <v>0</v>
      </c>
      <c r="AY120">
        <f t="shared" si="109"/>
        <v>0</v>
      </c>
      <c r="AZ120">
        <f t="shared" si="110"/>
        <v>0</v>
      </c>
      <c r="BA120">
        <f t="shared" si="111"/>
        <v>0</v>
      </c>
      <c r="BB120">
        <f t="shared" si="112"/>
        <v>0</v>
      </c>
      <c r="BC120">
        <f t="shared" si="113"/>
        <v>0</v>
      </c>
      <c r="BD120">
        <f t="shared" si="114"/>
        <v>0</v>
      </c>
      <c r="BF120" t="str">
        <f t="shared" si="141"/>
        <v xml:space="preserve">"0" : { </v>
      </c>
      <c r="BG120" t="str">
        <f t="shared" si="142"/>
        <v xml:space="preserve">"alimDad" : 0, </v>
      </c>
      <c r="BH120" t="str">
        <f t="shared" si="143"/>
        <v xml:space="preserve">"alimDadB" : 0, </v>
      </c>
      <c r="BI120" t="str">
        <f t="shared" si="144"/>
        <v xml:space="preserve">"alimReq" : 0, </v>
      </c>
      <c r="BJ120" t="str">
        <f t="shared" si="145"/>
        <v xml:space="preserve">"cam" : 0, </v>
      </c>
      <c r="BK120" t="str">
        <f t="shared" si="146"/>
        <v xml:space="preserve">"caz" : 0, </v>
      </c>
      <c r="BL120" t="str">
        <f t="shared" si="147"/>
        <v xml:space="preserve">"comb" : 0, </v>
      </c>
      <c r="BM120" t="str">
        <f t="shared" si="148"/>
        <v xml:space="preserve">"cost" : 0, </v>
      </c>
      <c r="BN120" t="str">
        <f t="shared" si="123"/>
        <v xml:space="preserve">"costJ" : 0, </v>
      </c>
      <c r="BO120" t="str">
        <f t="shared" si="149"/>
        <v xml:space="preserve">"crecB" : 0, </v>
      </c>
      <c r="BP120" t="str">
        <f t="shared" si="150"/>
        <v xml:space="preserve">"def" : 0, </v>
      </c>
      <c r="BQ120" t="str">
        <f t="shared" si="151"/>
        <v xml:space="preserve">"eBos" : 0, </v>
      </c>
      <c r="BR120" t="str">
        <f t="shared" si="152"/>
        <v xml:space="preserve">"eDes" : 0, </v>
      </c>
      <c r="BS120" t="str">
        <f t="shared" si="153"/>
        <v xml:space="preserve">"eDul" : 0, </v>
      </c>
      <c r="BT120" t="str">
        <f t="shared" si="154"/>
        <v xml:space="preserve">"eJun" : 0, </v>
      </c>
      <c r="BU120" t="str">
        <f t="shared" si="155"/>
        <v xml:space="preserve">"eLla" : 0, </v>
      </c>
      <c r="BV120" t="str">
        <f t="shared" si="156"/>
        <v xml:space="preserve">"eMon" : 0, </v>
      </c>
      <c r="BW120" t="str">
        <f t="shared" si="157"/>
        <v xml:space="preserve">"eSal" : 0, </v>
      </c>
      <c r="BX120" t="str">
        <f t="shared" si="158"/>
        <v xml:space="preserve">"eTun" : 0, </v>
      </c>
      <c r="BY120" t="str">
        <f t="shared" si="159"/>
        <v xml:space="preserve">"flag" : 0, </v>
      </c>
      <c r="BZ120" t="str">
        <f t="shared" si="160"/>
        <v xml:space="preserve">"max" : 0, </v>
      </c>
      <c r="CA120" t="str">
        <f t="shared" si="161"/>
        <v xml:space="preserve">"req" : 0, </v>
      </c>
      <c r="CB120" t="str">
        <f t="shared" si="162"/>
        <v xml:space="preserve">"tam" : 0, </v>
      </c>
      <c r="CC120" t="str">
        <f t="shared" si="163"/>
        <v xml:space="preserve">"uid" : 0 } </v>
      </c>
    </row>
    <row r="121" spans="3:81" x14ac:dyDescent="0.25">
      <c r="C121" t="s">
        <v>32</v>
      </c>
      <c r="D121" t="str">
        <f t="shared" si="91"/>
        <v>0,0,0,0,0,0,0,0,0,0,0,0,0,0,0,0,0,0,0,0,0,0,0,0,</v>
      </c>
      <c r="AE121">
        <f t="shared" si="139"/>
        <v>0</v>
      </c>
      <c r="AG121">
        <f t="shared" si="140"/>
        <v>0</v>
      </c>
      <c r="AH121">
        <f t="shared" si="92"/>
        <v>0</v>
      </c>
      <c r="AI121">
        <f t="shared" si="93"/>
        <v>0</v>
      </c>
      <c r="AJ121">
        <f t="shared" si="94"/>
        <v>0</v>
      </c>
      <c r="AK121">
        <f t="shared" si="95"/>
        <v>0</v>
      </c>
      <c r="AL121">
        <f t="shared" si="96"/>
        <v>0</v>
      </c>
      <c r="AM121">
        <f t="shared" si="97"/>
        <v>0</v>
      </c>
      <c r="AN121">
        <f t="shared" si="98"/>
        <v>0</v>
      </c>
      <c r="AO121">
        <f t="shared" si="99"/>
        <v>0</v>
      </c>
      <c r="AP121">
        <f t="shared" si="100"/>
        <v>0</v>
      </c>
      <c r="AQ121">
        <f t="shared" si="101"/>
        <v>0</v>
      </c>
      <c r="AR121">
        <f t="shared" si="102"/>
        <v>0</v>
      </c>
      <c r="AS121">
        <f t="shared" si="103"/>
        <v>0</v>
      </c>
      <c r="AT121">
        <f t="shared" si="104"/>
        <v>0</v>
      </c>
      <c r="AU121">
        <f t="shared" si="105"/>
        <v>0</v>
      </c>
      <c r="AV121">
        <f t="shared" si="106"/>
        <v>0</v>
      </c>
      <c r="AW121">
        <f t="shared" si="107"/>
        <v>0</v>
      </c>
      <c r="AX121">
        <f t="shared" si="108"/>
        <v>0</v>
      </c>
      <c r="AY121">
        <f t="shared" si="109"/>
        <v>0</v>
      </c>
      <c r="AZ121">
        <f t="shared" si="110"/>
        <v>0</v>
      </c>
      <c r="BA121">
        <f t="shared" si="111"/>
        <v>0</v>
      </c>
      <c r="BB121">
        <f t="shared" si="112"/>
        <v>0</v>
      </c>
      <c r="BC121">
        <f t="shared" si="113"/>
        <v>0</v>
      </c>
      <c r="BD121">
        <f t="shared" si="114"/>
        <v>0</v>
      </c>
      <c r="BF121" t="str">
        <f t="shared" si="141"/>
        <v xml:space="preserve">"0" : { </v>
      </c>
      <c r="BG121" t="str">
        <f t="shared" si="142"/>
        <v xml:space="preserve">"alimDad" : 0, </v>
      </c>
      <c r="BH121" t="str">
        <f t="shared" si="143"/>
        <v xml:space="preserve">"alimDadB" : 0, </v>
      </c>
      <c r="BI121" t="str">
        <f t="shared" si="144"/>
        <v xml:space="preserve">"alimReq" : 0, </v>
      </c>
      <c r="BJ121" t="str">
        <f t="shared" si="145"/>
        <v xml:space="preserve">"cam" : 0, </v>
      </c>
      <c r="BK121" t="str">
        <f t="shared" si="146"/>
        <v xml:space="preserve">"caz" : 0, </v>
      </c>
      <c r="BL121" t="str">
        <f t="shared" si="147"/>
        <v xml:space="preserve">"comb" : 0, </v>
      </c>
      <c r="BM121" t="str">
        <f t="shared" si="148"/>
        <v xml:space="preserve">"cost" : 0, </v>
      </c>
      <c r="BN121" t="str">
        <f t="shared" si="123"/>
        <v xml:space="preserve">"costJ" : 0, </v>
      </c>
      <c r="BO121" t="str">
        <f t="shared" si="149"/>
        <v xml:space="preserve">"crecB" : 0, </v>
      </c>
      <c r="BP121" t="str">
        <f t="shared" si="150"/>
        <v xml:space="preserve">"def" : 0, </v>
      </c>
      <c r="BQ121" t="str">
        <f t="shared" si="151"/>
        <v xml:space="preserve">"eBos" : 0, </v>
      </c>
      <c r="BR121" t="str">
        <f t="shared" si="152"/>
        <v xml:space="preserve">"eDes" : 0, </v>
      </c>
      <c r="BS121" t="str">
        <f t="shared" si="153"/>
        <v xml:space="preserve">"eDul" : 0, </v>
      </c>
      <c r="BT121" t="str">
        <f t="shared" si="154"/>
        <v xml:space="preserve">"eJun" : 0, </v>
      </c>
      <c r="BU121" t="str">
        <f t="shared" si="155"/>
        <v xml:space="preserve">"eLla" : 0, </v>
      </c>
      <c r="BV121" t="str">
        <f t="shared" si="156"/>
        <v xml:space="preserve">"eMon" : 0, </v>
      </c>
      <c r="BW121" t="str">
        <f t="shared" si="157"/>
        <v xml:space="preserve">"eSal" : 0, </v>
      </c>
      <c r="BX121" t="str">
        <f t="shared" si="158"/>
        <v xml:space="preserve">"eTun" : 0, </v>
      </c>
      <c r="BY121" t="str">
        <f t="shared" si="159"/>
        <v xml:space="preserve">"flag" : 0, </v>
      </c>
      <c r="BZ121" t="str">
        <f t="shared" si="160"/>
        <v xml:space="preserve">"max" : 0, </v>
      </c>
      <c r="CA121" t="str">
        <f t="shared" si="161"/>
        <v xml:space="preserve">"req" : 0, </v>
      </c>
      <c r="CB121" t="str">
        <f t="shared" si="162"/>
        <v xml:space="preserve">"tam" : 0, </v>
      </c>
      <c r="CC121" t="str">
        <f t="shared" si="163"/>
        <v xml:space="preserve">"uid" : 0 } </v>
      </c>
    </row>
    <row r="122" spans="3:81" x14ac:dyDescent="0.25">
      <c r="C122" t="s">
        <v>32</v>
      </c>
      <c r="D122" t="str">
        <f t="shared" si="91"/>
        <v>0,0,0,0,0,0,0,0,0,0,0,0,0,0,0,0,0,0,0,0,0,0,0,0,</v>
      </c>
      <c r="AE122">
        <f t="shared" si="139"/>
        <v>0</v>
      </c>
      <c r="AG122">
        <f t="shared" si="140"/>
        <v>0</v>
      </c>
      <c r="AH122">
        <f t="shared" si="92"/>
        <v>0</v>
      </c>
      <c r="AI122">
        <f t="shared" si="93"/>
        <v>0</v>
      </c>
      <c r="AJ122">
        <f t="shared" si="94"/>
        <v>0</v>
      </c>
      <c r="AK122">
        <f t="shared" si="95"/>
        <v>0</v>
      </c>
      <c r="AL122">
        <f t="shared" si="96"/>
        <v>0</v>
      </c>
      <c r="AM122">
        <f t="shared" si="97"/>
        <v>0</v>
      </c>
      <c r="AN122">
        <f t="shared" si="98"/>
        <v>0</v>
      </c>
      <c r="AO122">
        <f t="shared" si="99"/>
        <v>0</v>
      </c>
      <c r="AP122">
        <f t="shared" si="100"/>
        <v>0</v>
      </c>
      <c r="AQ122">
        <f t="shared" si="101"/>
        <v>0</v>
      </c>
      <c r="AR122">
        <f t="shared" si="102"/>
        <v>0</v>
      </c>
      <c r="AS122">
        <f t="shared" si="103"/>
        <v>0</v>
      </c>
      <c r="AT122">
        <f t="shared" si="104"/>
        <v>0</v>
      </c>
      <c r="AU122">
        <f t="shared" si="105"/>
        <v>0</v>
      </c>
      <c r="AV122">
        <f t="shared" si="106"/>
        <v>0</v>
      </c>
      <c r="AW122">
        <f t="shared" si="107"/>
        <v>0</v>
      </c>
      <c r="AX122">
        <f t="shared" si="108"/>
        <v>0</v>
      </c>
      <c r="AY122">
        <f t="shared" si="109"/>
        <v>0</v>
      </c>
      <c r="AZ122">
        <f t="shared" si="110"/>
        <v>0</v>
      </c>
      <c r="BA122">
        <f t="shared" si="111"/>
        <v>0</v>
      </c>
      <c r="BB122">
        <f t="shared" si="112"/>
        <v>0</v>
      </c>
      <c r="BC122">
        <f t="shared" si="113"/>
        <v>0</v>
      </c>
      <c r="BD122">
        <f t="shared" si="114"/>
        <v>0</v>
      </c>
      <c r="BF122" t="str">
        <f t="shared" si="141"/>
        <v xml:space="preserve">"0" : { </v>
      </c>
      <c r="BG122" t="str">
        <f t="shared" si="142"/>
        <v xml:space="preserve">"alimDad" : 0, </v>
      </c>
      <c r="BH122" t="str">
        <f t="shared" si="143"/>
        <v xml:space="preserve">"alimDadB" : 0, </v>
      </c>
      <c r="BI122" t="str">
        <f t="shared" si="144"/>
        <v xml:space="preserve">"alimReq" : 0, </v>
      </c>
      <c r="BJ122" t="str">
        <f t="shared" si="145"/>
        <v xml:space="preserve">"cam" : 0, </v>
      </c>
      <c r="BK122" t="str">
        <f t="shared" si="146"/>
        <v xml:space="preserve">"caz" : 0, </v>
      </c>
      <c r="BL122" t="str">
        <f t="shared" si="147"/>
        <v xml:space="preserve">"comb" : 0, </v>
      </c>
      <c r="BM122" t="str">
        <f t="shared" si="148"/>
        <v xml:space="preserve">"cost" : 0, </v>
      </c>
      <c r="BN122" t="str">
        <f t="shared" si="123"/>
        <v xml:space="preserve">"costJ" : 0, </v>
      </c>
      <c r="BO122" t="str">
        <f t="shared" si="149"/>
        <v xml:space="preserve">"crecB" : 0, </v>
      </c>
      <c r="BP122" t="str">
        <f t="shared" si="150"/>
        <v xml:space="preserve">"def" : 0, </v>
      </c>
      <c r="BQ122" t="str">
        <f t="shared" si="151"/>
        <v xml:space="preserve">"eBos" : 0, </v>
      </c>
      <c r="BR122" t="str">
        <f t="shared" si="152"/>
        <v xml:space="preserve">"eDes" : 0, </v>
      </c>
      <c r="BS122" t="str">
        <f t="shared" si="153"/>
        <v xml:space="preserve">"eDul" : 0, </v>
      </c>
      <c r="BT122" t="str">
        <f t="shared" si="154"/>
        <v xml:space="preserve">"eJun" : 0, </v>
      </c>
      <c r="BU122" t="str">
        <f t="shared" si="155"/>
        <v xml:space="preserve">"eLla" : 0, </v>
      </c>
      <c r="BV122" t="str">
        <f t="shared" si="156"/>
        <v xml:space="preserve">"eMon" : 0, </v>
      </c>
      <c r="BW122" t="str">
        <f t="shared" si="157"/>
        <v xml:space="preserve">"eSal" : 0, </v>
      </c>
      <c r="BX122" t="str">
        <f t="shared" si="158"/>
        <v xml:space="preserve">"eTun" : 0, </v>
      </c>
      <c r="BY122" t="str">
        <f t="shared" si="159"/>
        <v xml:space="preserve">"flag" : 0, </v>
      </c>
      <c r="BZ122" t="str">
        <f t="shared" si="160"/>
        <v xml:space="preserve">"max" : 0, </v>
      </c>
      <c r="CA122" t="str">
        <f t="shared" si="161"/>
        <v xml:space="preserve">"req" : 0, </v>
      </c>
      <c r="CB122" t="str">
        <f t="shared" si="162"/>
        <v xml:space="preserve">"tam" : 0, </v>
      </c>
      <c r="CC122" t="str">
        <f t="shared" si="163"/>
        <v xml:space="preserve">"uid" : 0 } </v>
      </c>
    </row>
    <row r="123" spans="3:81" x14ac:dyDescent="0.25">
      <c r="C123" t="s">
        <v>32</v>
      </c>
      <c r="D123" t="str">
        <f t="shared" si="91"/>
        <v>0,0,0,0,0,0,0,0,0,0,0,0,0,0,0,0,0,0,0,0,0,0,0,0,</v>
      </c>
      <c r="AE123">
        <f t="shared" si="139"/>
        <v>0</v>
      </c>
      <c r="AG123">
        <f t="shared" si="140"/>
        <v>0</v>
      </c>
      <c r="AH123">
        <f t="shared" si="92"/>
        <v>0</v>
      </c>
      <c r="AI123">
        <f t="shared" si="93"/>
        <v>0</v>
      </c>
      <c r="AJ123">
        <f t="shared" si="94"/>
        <v>0</v>
      </c>
      <c r="AK123">
        <f t="shared" si="95"/>
        <v>0</v>
      </c>
      <c r="AL123">
        <f t="shared" si="96"/>
        <v>0</v>
      </c>
      <c r="AM123">
        <f t="shared" si="97"/>
        <v>0</v>
      </c>
      <c r="AN123">
        <f t="shared" si="98"/>
        <v>0</v>
      </c>
      <c r="AO123">
        <f t="shared" si="99"/>
        <v>0</v>
      </c>
      <c r="AP123">
        <f t="shared" si="100"/>
        <v>0</v>
      </c>
      <c r="AQ123">
        <f t="shared" si="101"/>
        <v>0</v>
      </c>
      <c r="AR123">
        <f t="shared" si="102"/>
        <v>0</v>
      </c>
      <c r="AS123">
        <f t="shared" si="103"/>
        <v>0</v>
      </c>
      <c r="AT123">
        <f t="shared" si="104"/>
        <v>0</v>
      </c>
      <c r="AU123">
        <f t="shared" si="105"/>
        <v>0</v>
      </c>
      <c r="AV123">
        <f t="shared" si="106"/>
        <v>0</v>
      </c>
      <c r="AW123">
        <f t="shared" si="107"/>
        <v>0</v>
      </c>
      <c r="AX123">
        <f t="shared" si="108"/>
        <v>0</v>
      </c>
      <c r="AY123">
        <f t="shared" si="109"/>
        <v>0</v>
      </c>
      <c r="AZ123">
        <f t="shared" si="110"/>
        <v>0</v>
      </c>
      <c r="BA123">
        <f t="shared" si="111"/>
        <v>0</v>
      </c>
      <c r="BB123">
        <f t="shared" si="112"/>
        <v>0</v>
      </c>
      <c r="BC123">
        <f t="shared" si="113"/>
        <v>0</v>
      </c>
      <c r="BD123">
        <f t="shared" si="114"/>
        <v>0</v>
      </c>
      <c r="BF123" t="str">
        <f t="shared" si="141"/>
        <v xml:space="preserve">"0" : { </v>
      </c>
      <c r="BG123" t="str">
        <f t="shared" si="142"/>
        <v xml:space="preserve">"alimDad" : 0, </v>
      </c>
      <c r="BH123" t="str">
        <f t="shared" si="143"/>
        <v xml:space="preserve">"alimDadB" : 0, </v>
      </c>
      <c r="BI123" t="str">
        <f t="shared" si="144"/>
        <v xml:space="preserve">"alimReq" : 0, </v>
      </c>
      <c r="BJ123" t="str">
        <f t="shared" si="145"/>
        <v xml:space="preserve">"cam" : 0, </v>
      </c>
      <c r="BK123" t="str">
        <f t="shared" si="146"/>
        <v xml:space="preserve">"caz" : 0, </v>
      </c>
      <c r="BL123" t="str">
        <f t="shared" si="147"/>
        <v xml:space="preserve">"comb" : 0, </v>
      </c>
      <c r="BM123" t="str">
        <f t="shared" si="148"/>
        <v xml:space="preserve">"cost" : 0, </v>
      </c>
      <c r="BN123" t="str">
        <f t="shared" si="123"/>
        <v xml:space="preserve">"costJ" : 0, </v>
      </c>
      <c r="BO123" t="str">
        <f t="shared" si="149"/>
        <v xml:space="preserve">"crecB" : 0, </v>
      </c>
      <c r="BP123" t="str">
        <f t="shared" si="150"/>
        <v xml:space="preserve">"def" : 0, </v>
      </c>
      <c r="BQ123" t="str">
        <f t="shared" si="151"/>
        <v xml:space="preserve">"eBos" : 0, </v>
      </c>
      <c r="BR123" t="str">
        <f t="shared" si="152"/>
        <v xml:space="preserve">"eDes" : 0, </v>
      </c>
      <c r="BS123" t="str">
        <f t="shared" si="153"/>
        <v xml:space="preserve">"eDul" : 0, </v>
      </c>
      <c r="BT123" t="str">
        <f t="shared" si="154"/>
        <v xml:space="preserve">"eJun" : 0, </v>
      </c>
      <c r="BU123" t="str">
        <f t="shared" si="155"/>
        <v xml:space="preserve">"eLla" : 0, </v>
      </c>
      <c r="BV123" t="str">
        <f t="shared" si="156"/>
        <v xml:space="preserve">"eMon" : 0, </v>
      </c>
      <c r="BW123" t="str">
        <f t="shared" si="157"/>
        <v xml:space="preserve">"eSal" : 0, </v>
      </c>
      <c r="BX123" t="str">
        <f t="shared" si="158"/>
        <v xml:space="preserve">"eTun" : 0, </v>
      </c>
      <c r="BY123" t="str">
        <f t="shared" si="159"/>
        <v xml:space="preserve">"flag" : 0, </v>
      </c>
      <c r="BZ123" t="str">
        <f t="shared" si="160"/>
        <v xml:space="preserve">"max" : 0, </v>
      </c>
      <c r="CA123" t="str">
        <f t="shared" si="161"/>
        <v xml:space="preserve">"req" : 0, </v>
      </c>
      <c r="CB123" t="str">
        <f t="shared" si="162"/>
        <v xml:space="preserve">"tam" : 0, </v>
      </c>
      <c r="CC123" t="str">
        <f t="shared" si="163"/>
        <v xml:space="preserve">"uid" : 0 } </v>
      </c>
    </row>
    <row r="124" spans="3:81" x14ac:dyDescent="0.25">
      <c r="C124" t="s">
        <v>32</v>
      </c>
      <c r="D124" t="str">
        <f t="shared" si="91"/>
        <v>0,0,0,0,0,0,0,0,0,0,0,0,0,0,0,0,0,0,0,0,0,0,0,0,</v>
      </c>
      <c r="AE124">
        <f t="shared" si="139"/>
        <v>0</v>
      </c>
      <c r="AG124">
        <f t="shared" si="140"/>
        <v>0</v>
      </c>
      <c r="AH124">
        <f t="shared" si="92"/>
        <v>0</v>
      </c>
      <c r="AI124">
        <f t="shared" si="93"/>
        <v>0</v>
      </c>
      <c r="AJ124">
        <f t="shared" si="94"/>
        <v>0</v>
      </c>
      <c r="AK124">
        <f t="shared" si="95"/>
        <v>0</v>
      </c>
      <c r="AL124">
        <f t="shared" si="96"/>
        <v>0</v>
      </c>
      <c r="AM124">
        <f t="shared" si="97"/>
        <v>0</v>
      </c>
      <c r="AN124">
        <f t="shared" si="98"/>
        <v>0</v>
      </c>
      <c r="AO124">
        <f t="shared" si="99"/>
        <v>0</v>
      </c>
      <c r="AP124">
        <f t="shared" si="100"/>
        <v>0</v>
      </c>
      <c r="AQ124">
        <f t="shared" si="101"/>
        <v>0</v>
      </c>
      <c r="AR124">
        <f t="shared" si="102"/>
        <v>0</v>
      </c>
      <c r="AS124">
        <f t="shared" si="103"/>
        <v>0</v>
      </c>
      <c r="AT124">
        <f t="shared" si="104"/>
        <v>0</v>
      </c>
      <c r="AU124">
        <f t="shared" si="105"/>
        <v>0</v>
      </c>
      <c r="AV124">
        <f t="shared" si="106"/>
        <v>0</v>
      </c>
      <c r="AW124">
        <f t="shared" si="107"/>
        <v>0</v>
      </c>
      <c r="AX124">
        <f t="shared" si="108"/>
        <v>0</v>
      </c>
      <c r="AY124">
        <f t="shared" si="109"/>
        <v>0</v>
      </c>
      <c r="AZ124">
        <f t="shared" si="110"/>
        <v>0</v>
      </c>
      <c r="BA124">
        <f t="shared" si="111"/>
        <v>0</v>
      </c>
      <c r="BB124">
        <f t="shared" si="112"/>
        <v>0</v>
      </c>
      <c r="BC124">
        <f t="shared" si="113"/>
        <v>0</v>
      </c>
      <c r="BD124">
        <f t="shared" si="114"/>
        <v>0</v>
      </c>
      <c r="BF124" t="str">
        <f t="shared" si="141"/>
        <v xml:space="preserve">"0" : { </v>
      </c>
      <c r="BG124" t="str">
        <f t="shared" si="142"/>
        <v xml:space="preserve">"alimDad" : 0, </v>
      </c>
      <c r="BH124" t="str">
        <f t="shared" si="143"/>
        <v xml:space="preserve">"alimDadB" : 0, </v>
      </c>
      <c r="BI124" t="str">
        <f t="shared" si="144"/>
        <v xml:space="preserve">"alimReq" : 0, </v>
      </c>
      <c r="BJ124" t="str">
        <f t="shared" si="145"/>
        <v xml:space="preserve">"cam" : 0, </v>
      </c>
      <c r="BK124" t="str">
        <f t="shared" si="146"/>
        <v xml:space="preserve">"caz" : 0, </v>
      </c>
      <c r="BL124" t="str">
        <f t="shared" si="147"/>
        <v xml:space="preserve">"comb" : 0, </v>
      </c>
      <c r="BM124" t="str">
        <f t="shared" si="148"/>
        <v xml:space="preserve">"cost" : 0, </v>
      </c>
      <c r="BN124" t="str">
        <f t="shared" si="123"/>
        <v xml:space="preserve">"costJ" : 0, </v>
      </c>
      <c r="BO124" t="str">
        <f t="shared" si="149"/>
        <v xml:space="preserve">"crecB" : 0, </v>
      </c>
      <c r="BP124" t="str">
        <f t="shared" si="150"/>
        <v xml:space="preserve">"def" : 0, </v>
      </c>
      <c r="BQ124" t="str">
        <f t="shared" si="151"/>
        <v xml:space="preserve">"eBos" : 0, </v>
      </c>
      <c r="BR124" t="str">
        <f t="shared" si="152"/>
        <v xml:space="preserve">"eDes" : 0, </v>
      </c>
      <c r="BS124" t="str">
        <f t="shared" si="153"/>
        <v xml:space="preserve">"eDul" : 0, </v>
      </c>
      <c r="BT124" t="str">
        <f t="shared" si="154"/>
        <v xml:space="preserve">"eJun" : 0, </v>
      </c>
      <c r="BU124" t="str">
        <f t="shared" si="155"/>
        <v xml:space="preserve">"eLla" : 0, </v>
      </c>
      <c r="BV124" t="str">
        <f t="shared" si="156"/>
        <v xml:space="preserve">"eMon" : 0, </v>
      </c>
      <c r="BW124" t="str">
        <f t="shared" si="157"/>
        <v xml:space="preserve">"eSal" : 0, </v>
      </c>
      <c r="BX124" t="str">
        <f t="shared" si="158"/>
        <v xml:space="preserve">"eTun" : 0, </v>
      </c>
      <c r="BY124" t="str">
        <f t="shared" si="159"/>
        <v xml:space="preserve">"flag" : 0, </v>
      </c>
      <c r="BZ124" t="str">
        <f t="shared" si="160"/>
        <v xml:space="preserve">"max" : 0, </v>
      </c>
      <c r="CA124" t="str">
        <f t="shared" si="161"/>
        <v xml:space="preserve">"req" : 0, </v>
      </c>
      <c r="CB124" t="str">
        <f t="shared" si="162"/>
        <v xml:space="preserve">"tam" : 0, </v>
      </c>
      <c r="CC124" t="str">
        <f t="shared" si="163"/>
        <v xml:space="preserve">"uid" : 0 } </v>
      </c>
    </row>
    <row r="125" spans="3:81" x14ac:dyDescent="0.25">
      <c r="C125" t="s">
        <v>32</v>
      </c>
      <c r="D125" t="str">
        <f t="shared" si="91"/>
        <v>0,0,0,0,0,0,0,0,0,0,0,0,0,0,0,0,0,0,0,0,0,0,0,0,</v>
      </c>
      <c r="AE125">
        <f t="shared" si="139"/>
        <v>0</v>
      </c>
      <c r="AG125">
        <f t="shared" si="140"/>
        <v>0</v>
      </c>
      <c r="AH125">
        <f t="shared" si="92"/>
        <v>0</v>
      </c>
      <c r="AI125">
        <f t="shared" si="93"/>
        <v>0</v>
      </c>
      <c r="AJ125">
        <f t="shared" si="94"/>
        <v>0</v>
      </c>
      <c r="AK125">
        <f t="shared" si="95"/>
        <v>0</v>
      </c>
      <c r="AL125">
        <f t="shared" si="96"/>
        <v>0</v>
      </c>
      <c r="AM125">
        <f t="shared" si="97"/>
        <v>0</v>
      </c>
      <c r="AN125">
        <f t="shared" si="98"/>
        <v>0</v>
      </c>
      <c r="AO125">
        <f t="shared" si="99"/>
        <v>0</v>
      </c>
      <c r="AP125">
        <f t="shared" si="100"/>
        <v>0</v>
      </c>
      <c r="AQ125">
        <f t="shared" si="101"/>
        <v>0</v>
      </c>
      <c r="AR125">
        <f t="shared" si="102"/>
        <v>0</v>
      </c>
      <c r="AS125">
        <f t="shared" si="103"/>
        <v>0</v>
      </c>
      <c r="AT125">
        <f t="shared" si="104"/>
        <v>0</v>
      </c>
      <c r="AU125">
        <f t="shared" si="105"/>
        <v>0</v>
      </c>
      <c r="AV125">
        <f t="shared" si="106"/>
        <v>0</v>
      </c>
      <c r="AW125">
        <f t="shared" si="107"/>
        <v>0</v>
      </c>
      <c r="AX125">
        <f t="shared" si="108"/>
        <v>0</v>
      </c>
      <c r="AY125">
        <f t="shared" si="109"/>
        <v>0</v>
      </c>
      <c r="AZ125">
        <f t="shared" si="110"/>
        <v>0</v>
      </c>
      <c r="BA125">
        <f t="shared" si="111"/>
        <v>0</v>
      </c>
      <c r="BB125">
        <f t="shared" si="112"/>
        <v>0</v>
      </c>
      <c r="BC125">
        <f t="shared" si="113"/>
        <v>0</v>
      </c>
      <c r="BD125">
        <f t="shared" si="114"/>
        <v>0</v>
      </c>
      <c r="BF125" t="str">
        <f t="shared" si="141"/>
        <v xml:space="preserve">"0" : { </v>
      </c>
      <c r="BG125" t="str">
        <f t="shared" si="142"/>
        <v xml:space="preserve">"alimDad" : 0, </v>
      </c>
      <c r="BH125" t="str">
        <f t="shared" si="143"/>
        <v xml:space="preserve">"alimDadB" : 0, </v>
      </c>
      <c r="BI125" t="str">
        <f t="shared" si="144"/>
        <v xml:space="preserve">"alimReq" : 0, </v>
      </c>
      <c r="BJ125" t="str">
        <f t="shared" si="145"/>
        <v xml:space="preserve">"cam" : 0, </v>
      </c>
      <c r="BK125" t="str">
        <f t="shared" si="146"/>
        <v xml:space="preserve">"caz" : 0, </v>
      </c>
      <c r="BL125" t="str">
        <f t="shared" si="147"/>
        <v xml:space="preserve">"comb" : 0, </v>
      </c>
      <c r="BM125" t="str">
        <f t="shared" si="148"/>
        <v xml:space="preserve">"cost" : 0, </v>
      </c>
      <c r="BN125" t="str">
        <f t="shared" si="123"/>
        <v xml:space="preserve">"costJ" : 0, </v>
      </c>
      <c r="BO125" t="str">
        <f t="shared" si="149"/>
        <v xml:space="preserve">"crecB" : 0, </v>
      </c>
      <c r="BP125" t="str">
        <f t="shared" si="150"/>
        <v xml:space="preserve">"def" : 0, </v>
      </c>
      <c r="BQ125" t="str">
        <f t="shared" si="151"/>
        <v xml:space="preserve">"eBos" : 0, </v>
      </c>
      <c r="BR125" t="str">
        <f t="shared" si="152"/>
        <v xml:space="preserve">"eDes" : 0, </v>
      </c>
      <c r="BS125" t="str">
        <f t="shared" si="153"/>
        <v xml:space="preserve">"eDul" : 0, </v>
      </c>
      <c r="BT125" t="str">
        <f t="shared" si="154"/>
        <v xml:space="preserve">"eJun" : 0, </v>
      </c>
      <c r="BU125" t="str">
        <f t="shared" si="155"/>
        <v xml:space="preserve">"eLla" : 0, </v>
      </c>
      <c r="BV125" t="str">
        <f t="shared" si="156"/>
        <v xml:space="preserve">"eMon" : 0, </v>
      </c>
      <c r="BW125" t="str">
        <f t="shared" si="157"/>
        <v xml:space="preserve">"eSal" : 0, </v>
      </c>
      <c r="BX125" t="str">
        <f t="shared" si="158"/>
        <v xml:space="preserve">"eTun" : 0, </v>
      </c>
      <c r="BY125" t="str">
        <f t="shared" si="159"/>
        <v xml:space="preserve">"flag" : 0, </v>
      </c>
      <c r="BZ125" t="str">
        <f t="shared" si="160"/>
        <v xml:space="preserve">"max" : 0, </v>
      </c>
      <c r="CA125" t="str">
        <f t="shared" si="161"/>
        <v xml:space="preserve">"req" : 0, </v>
      </c>
      <c r="CB125" t="str">
        <f t="shared" si="162"/>
        <v xml:space="preserve">"tam" : 0, </v>
      </c>
      <c r="CC125" t="str">
        <f t="shared" si="163"/>
        <v xml:space="preserve">"uid" : 0 } </v>
      </c>
    </row>
    <row r="126" spans="3:81" x14ac:dyDescent="0.25">
      <c r="C126" t="s">
        <v>32</v>
      </c>
      <c r="D126" t="str">
        <f t="shared" si="91"/>
        <v>0,0,0,0,0,0,0,0,0,0,0,0,0,0,0,0,0,0,0,0,0,0,0,0,</v>
      </c>
      <c r="AE126">
        <f t="shared" si="139"/>
        <v>0</v>
      </c>
      <c r="AG126">
        <f t="shared" si="140"/>
        <v>0</v>
      </c>
      <c r="AH126">
        <f t="shared" si="92"/>
        <v>0</v>
      </c>
      <c r="AI126">
        <f t="shared" si="93"/>
        <v>0</v>
      </c>
      <c r="AJ126">
        <f t="shared" si="94"/>
        <v>0</v>
      </c>
      <c r="AK126">
        <f t="shared" si="95"/>
        <v>0</v>
      </c>
      <c r="AL126">
        <f t="shared" si="96"/>
        <v>0</v>
      </c>
      <c r="AM126">
        <f t="shared" si="97"/>
        <v>0</v>
      </c>
      <c r="AN126">
        <f t="shared" si="98"/>
        <v>0</v>
      </c>
      <c r="AO126">
        <f t="shared" si="99"/>
        <v>0</v>
      </c>
      <c r="AP126">
        <f t="shared" si="100"/>
        <v>0</v>
      </c>
      <c r="AQ126">
        <f t="shared" si="101"/>
        <v>0</v>
      </c>
      <c r="AR126">
        <f t="shared" si="102"/>
        <v>0</v>
      </c>
      <c r="AS126">
        <f t="shared" si="103"/>
        <v>0</v>
      </c>
      <c r="AT126">
        <f t="shared" si="104"/>
        <v>0</v>
      </c>
      <c r="AU126">
        <f t="shared" si="105"/>
        <v>0</v>
      </c>
      <c r="AV126">
        <f t="shared" si="106"/>
        <v>0</v>
      </c>
      <c r="AW126">
        <f t="shared" si="107"/>
        <v>0</v>
      </c>
      <c r="AX126">
        <f t="shared" si="108"/>
        <v>0</v>
      </c>
      <c r="AY126">
        <f t="shared" si="109"/>
        <v>0</v>
      </c>
      <c r="AZ126">
        <f t="shared" si="110"/>
        <v>0</v>
      </c>
      <c r="BA126">
        <f t="shared" si="111"/>
        <v>0</v>
      </c>
      <c r="BB126">
        <f t="shared" si="112"/>
        <v>0</v>
      </c>
      <c r="BC126">
        <f t="shared" si="113"/>
        <v>0</v>
      </c>
      <c r="BD126">
        <f t="shared" si="114"/>
        <v>0</v>
      </c>
      <c r="BF126" t="str">
        <f t="shared" si="141"/>
        <v xml:space="preserve">"0" : { </v>
      </c>
      <c r="BG126" t="str">
        <f t="shared" si="142"/>
        <v xml:space="preserve">"alimDad" : 0, </v>
      </c>
      <c r="BH126" t="str">
        <f t="shared" si="143"/>
        <v xml:space="preserve">"alimDadB" : 0, </v>
      </c>
      <c r="BI126" t="str">
        <f t="shared" si="144"/>
        <v xml:space="preserve">"alimReq" : 0, </v>
      </c>
      <c r="BJ126" t="str">
        <f t="shared" si="145"/>
        <v xml:space="preserve">"cam" : 0, </v>
      </c>
      <c r="BK126" t="str">
        <f t="shared" si="146"/>
        <v xml:space="preserve">"caz" : 0, </v>
      </c>
      <c r="BL126" t="str">
        <f t="shared" si="147"/>
        <v xml:space="preserve">"comb" : 0, </v>
      </c>
      <c r="BM126" t="str">
        <f t="shared" si="148"/>
        <v xml:space="preserve">"cost" : 0, </v>
      </c>
      <c r="BN126" t="str">
        <f t="shared" si="123"/>
        <v xml:space="preserve">"costJ" : 0, </v>
      </c>
      <c r="BO126" t="str">
        <f t="shared" si="149"/>
        <v xml:space="preserve">"crecB" : 0, </v>
      </c>
      <c r="BP126" t="str">
        <f t="shared" si="150"/>
        <v xml:space="preserve">"def" : 0, </v>
      </c>
      <c r="BQ126" t="str">
        <f t="shared" si="151"/>
        <v xml:space="preserve">"eBos" : 0, </v>
      </c>
      <c r="BR126" t="str">
        <f t="shared" si="152"/>
        <v xml:space="preserve">"eDes" : 0, </v>
      </c>
      <c r="BS126" t="str">
        <f t="shared" si="153"/>
        <v xml:space="preserve">"eDul" : 0, </v>
      </c>
      <c r="BT126" t="str">
        <f t="shared" si="154"/>
        <v xml:space="preserve">"eJun" : 0, </v>
      </c>
      <c r="BU126" t="str">
        <f t="shared" si="155"/>
        <v xml:space="preserve">"eLla" : 0, </v>
      </c>
      <c r="BV126" t="str">
        <f t="shared" si="156"/>
        <v xml:space="preserve">"eMon" : 0, </v>
      </c>
      <c r="BW126" t="str">
        <f t="shared" si="157"/>
        <v xml:space="preserve">"eSal" : 0, </v>
      </c>
      <c r="BX126" t="str">
        <f t="shared" si="158"/>
        <v xml:space="preserve">"eTun" : 0, </v>
      </c>
      <c r="BY126" t="str">
        <f t="shared" si="159"/>
        <v xml:space="preserve">"flag" : 0, </v>
      </c>
      <c r="BZ126" t="str">
        <f t="shared" si="160"/>
        <v xml:space="preserve">"max" : 0, </v>
      </c>
      <c r="CA126" t="str">
        <f t="shared" si="161"/>
        <v xml:space="preserve">"req" : 0, </v>
      </c>
      <c r="CB126" t="str">
        <f t="shared" si="162"/>
        <v xml:space="preserve">"tam" : 0, </v>
      </c>
      <c r="CC126" t="str">
        <f t="shared" si="163"/>
        <v xml:space="preserve">"uid" : 0 } </v>
      </c>
    </row>
    <row r="127" spans="3:81" x14ac:dyDescent="0.25">
      <c r="C127" t="s">
        <v>32</v>
      </c>
      <c r="D127" t="str">
        <f t="shared" si="91"/>
        <v>0,0,0,0,0,0,0,0,0,0,0,0,0,0,0,0,0,0,0,0,0,0,0,0,</v>
      </c>
      <c r="AE127">
        <f t="shared" si="139"/>
        <v>0</v>
      </c>
      <c r="AG127">
        <f t="shared" si="140"/>
        <v>0</v>
      </c>
      <c r="AH127">
        <f t="shared" si="92"/>
        <v>0</v>
      </c>
      <c r="AI127">
        <f t="shared" si="93"/>
        <v>0</v>
      </c>
      <c r="AJ127">
        <f t="shared" si="94"/>
        <v>0</v>
      </c>
      <c r="AK127">
        <f t="shared" si="95"/>
        <v>0</v>
      </c>
      <c r="AL127">
        <f t="shared" si="96"/>
        <v>0</v>
      </c>
      <c r="AM127">
        <f t="shared" si="97"/>
        <v>0</v>
      </c>
      <c r="AN127">
        <f t="shared" si="98"/>
        <v>0</v>
      </c>
      <c r="AO127">
        <f t="shared" si="99"/>
        <v>0</v>
      </c>
      <c r="AP127">
        <f t="shared" si="100"/>
        <v>0</v>
      </c>
      <c r="AQ127">
        <f t="shared" si="101"/>
        <v>0</v>
      </c>
      <c r="AR127">
        <f t="shared" si="102"/>
        <v>0</v>
      </c>
      <c r="AS127">
        <f t="shared" si="103"/>
        <v>0</v>
      </c>
      <c r="AT127">
        <f t="shared" si="104"/>
        <v>0</v>
      </c>
      <c r="AU127">
        <f t="shared" si="105"/>
        <v>0</v>
      </c>
      <c r="AV127">
        <f t="shared" si="106"/>
        <v>0</v>
      </c>
      <c r="AW127">
        <f t="shared" si="107"/>
        <v>0</v>
      </c>
      <c r="AX127">
        <f t="shared" si="108"/>
        <v>0</v>
      </c>
      <c r="AY127">
        <f t="shared" si="109"/>
        <v>0</v>
      </c>
      <c r="AZ127">
        <f t="shared" si="110"/>
        <v>0</v>
      </c>
      <c r="BA127">
        <f t="shared" si="111"/>
        <v>0</v>
      </c>
      <c r="BB127">
        <f t="shared" si="112"/>
        <v>0</v>
      </c>
      <c r="BC127">
        <f t="shared" si="113"/>
        <v>0</v>
      </c>
      <c r="BD127">
        <f t="shared" si="114"/>
        <v>0</v>
      </c>
      <c r="BF127" t="str">
        <f t="shared" si="141"/>
        <v xml:space="preserve">"0" : { </v>
      </c>
      <c r="BG127" t="str">
        <f t="shared" si="142"/>
        <v xml:space="preserve">"alimDad" : 0, </v>
      </c>
      <c r="BH127" t="str">
        <f t="shared" si="143"/>
        <v xml:space="preserve">"alimDadB" : 0, </v>
      </c>
      <c r="BI127" t="str">
        <f t="shared" si="144"/>
        <v xml:space="preserve">"alimReq" : 0, </v>
      </c>
      <c r="BJ127" t="str">
        <f t="shared" si="145"/>
        <v xml:space="preserve">"cam" : 0, </v>
      </c>
      <c r="BK127" t="str">
        <f t="shared" si="146"/>
        <v xml:space="preserve">"caz" : 0, </v>
      </c>
      <c r="BL127" t="str">
        <f t="shared" si="147"/>
        <v xml:space="preserve">"comb" : 0, </v>
      </c>
      <c r="BM127" t="str">
        <f t="shared" si="148"/>
        <v xml:space="preserve">"cost" : 0, </v>
      </c>
      <c r="BN127" t="str">
        <f t="shared" si="123"/>
        <v xml:space="preserve">"costJ" : 0, </v>
      </c>
      <c r="BO127" t="str">
        <f t="shared" si="149"/>
        <v xml:space="preserve">"crecB" : 0, </v>
      </c>
      <c r="BP127" t="str">
        <f t="shared" si="150"/>
        <v xml:space="preserve">"def" : 0, </v>
      </c>
      <c r="BQ127" t="str">
        <f t="shared" si="151"/>
        <v xml:space="preserve">"eBos" : 0, </v>
      </c>
      <c r="BR127" t="str">
        <f t="shared" si="152"/>
        <v xml:space="preserve">"eDes" : 0, </v>
      </c>
      <c r="BS127" t="str">
        <f t="shared" si="153"/>
        <v xml:space="preserve">"eDul" : 0, </v>
      </c>
      <c r="BT127" t="str">
        <f t="shared" si="154"/>
        <v xml:space="preserve">"eJun" : 0, </v>
      </c>
      <c r="BU127" t="str">
        <f t="shared" si="155"/>
        <v xml:space="preserve">"eLla" : 0, </v>
      </c>
      <c r="BV127" t="str">
        <f t="shared" si="156"/>
        <v xml:space="preserve">"eMon" : 0, </v>
      </c>
      <c r="BW127" t="str">
        <f t="shared" si="157"/>
        <v xml:space="preserve">"eSal" : 0, </v>
      </c>
      <c r="BX127" t="str">
        <f t="shared" si="158"/>
        <v xml:space="preserve">"eTun" : 0, </v>
      </c>
      <c r="BY127" t="str">
        <f t="shared" si="159"/>
        <v xml:space="preserve">"flag" : 0, </v>
      </c>
      <c r="BZ127" t="str">
        <f t="shared" si="160"/>
        <v xml:space="preserve">"max" : 0, </v>
      </c>
      <c r="CA127" t="str">
        <f t="shared" si="161"/>
        <v xml:space="preserve">"req" : 0, </v>
      </c>
      <c r="CB127" t="str">
        <f t="shared" si="162"/>
        <v xml:space="preserve">"tam" : 0, </v>
      </c>
      <c r="CC127" t="str">
        <f t="shared" si="163"/>
        <v xml:space="preserve">"uid" : 0 } </v>
      </c>
    </row>
    <row r="128" spans="3:81" x14ac:dyDescent="0.25">
      <c r="C128" t="s">
        <v>32</v>
      </c>
      <c r="D128" t="str">
        <f t="shared" si="91"/>
        <v>0,0,0,0,0,0,0,0,0,0,0,0,0,0,0,0,0,0,0,0,0,0,0,0,</v>
      </c>
      <c r="AE128">
        <f t="shared" si="139"/>
        <v>0</v>
      </c>
      <c r="AG128">
        <f t="shared" si="140"/>
        <v>0</v>
      </c>
      <c r="AH128">
        <f t="shared" si="92"/>
        <v>0</v>
      </c>
      <c r="AI128">
        <f t="shared" si="93"/>
        <v>0</v>
      </c>
      <c r="AJ128">
        <f t="shared" si="94"/>
        <v>0</v>
      </c>
      <c r="AK128">
        <f t="shared" si="95"/>
        <v>0</v>
      </c>
      <c r="AL128">
        <f t="shared" si="96"/>
        <v>0</v>
      </c>
      <c r="AM128">
        <f t="shared" si="97"/>
        <v>0</v>
      </c>
      <c r="AN128">
        <f t="shared" si="98"/>
        <v>0</v>
      </c>
      <c r="AO128">
        <f t="shared" si="99"/>
        <v>0</v>
      </c>
      <c r="AP128">
        <f t="shared" si="100"/>
        <v>0</v>
      </c>
      <c r="AQ128">
        <f t="shared" si="101"/>
        <v>0</v>
      </c>
      <c r="AR128">
        <f t="shared" si="102"/>
        <v>0</v>
      </c>
      <c r="AS128">
        <f t="shared" si="103"/>
        <v>0</v>
      </c>
      <c r="AT128">
        <f t="shared" si="104"/>
        <v>0</v>
      </c>
      <c r="AU128">
        <f t="shared" si="105"/>
        <v>0</v>
      </c>
      <c r="AV128">
        <f t="shared" si="106"/>
        <v>0</v>
      </c>
      <c r="AW128">
        <f t="shared" si="107"/>
        <v>0</v>
      </c>
      <c r="AX128">
        <f t="shared" si="108"/>
        <v>0</v>
      </c>
      <c r="AY128">
        <f t="shared" si="109"/>
        <v>0</v>
      </c>
      <c r="AZ128">
        <f t="shared" si="110"/>
        <v>0</v>
      </c>
      <c r="BA128">
        <f t="shared" si="111"/>
        <v>0</v>
      </c>
      <c r="BB128">
        <f t="shared" si="112"/>
        <v>0</v>
      </c>
      <c r="BC128">
        <f t="shared" si="113"/>
        <v>0</v>
      </c>
      <c r="BD128">
        <f t="shared" si="114"/>
        <v>0</v>
      </c>
      <c r="BF128" t="str">
        <f t="shared" si="141"/>
        <v xml:space="preserve">"0" : { </v>
      </c>
      <c r="BG128" t="str">
        <f t="shared" si="142"/>
        <v xml:space="preserve">"alimDad" : 0, </v>
      </c>
      <c r="BH128" t="str">
        <f t="shared" si="143"/>
        <v xml:space="preserve">"alimDadB" : 0, </v>
      </c>
      <c r="BI128" t="str">
        <f t="shared" si="144"/>
        <v xml:space="preserve">"alimReq" : 0, </v>
      </c>
      <c r="BJ128" t="str">
        <f t="shared" si="145"/>
        <v xml:space="preserve">"cam" : 0, </v>
      </c>
      <c r="BK128" t="str">
        <f t="shared" si="146"/>
        <v xml:space="preserve">"caz" : 0, </v>
      </c>
      <c r="BL128" t="str">
        <f t="shared" si="147"/>
        <v xml:space="preserve">"comb" : 0, </v>
      </c>
      <c r="BM128" t="str">
        <f t="shared" si="148"/>
        <v xml:space="preserve">"cost" : 0, </v>
      </c>
      <c r="BN128" t="str">
        <f t="shared" si="123"/>
        <v xml:space="preserve">"costJ" : 0, </v>
      </c>
      <c r="BO128" t="str">
        <f t="shared" si="149"/>
        <v xml:space="preserve">"crecB" : 0, </v>
      </c>
      <c r="BP128" t="str">
        <f t="shared" si="150"/>
        <v xml:space="preserve">"def" : 0, </v>
      </c>
      <c r="BQ128" t="str">
        <f t="shared" si="151"/>
        <v xml:space="preserve">"eBos" : 0, </v>
      </c>
      <c r="BR128" t="str">
        <f t="shared" si="152"/>
        <v xml:space="preserve">"eDes" : 0, </v>
      </c>
      <c r="BS128" t="str">
        <f t="shared" si="153"/>
        <v xml:space="preserve">"eDul" : 0, </v>
      </c>
      <c r="BT128" t="str">
        <f t="shared" si="154"/>
        <v xml:space="preserve">"eJun" : 0, </v>
      </c>
      <c r="BU128" t="str">
        <f t="shared" si="155"/>
        <v xml:space="preserve">"eLla" : 0, </v>
      </c>
      <c r="BV128" t="str">
        <f t="shared" si="156"/>
        <v xml:space="preserve">"eMon" : 0, </v>
      </c>
      <c r="BW128" t="str">
        <f t="shared" si="157"/>
        <v xml:space="preserve">"eSal" : 0, </v>
      </c>
      <c r="BX128" t="str">
        <f t="shared" si="158"/>
        <v xml:space="preserve">"eTun" : 0, </v>
      </c>
      <c r="BY128" t="str">
        <f t="shared" si="159"/>
        <v xml:space="preserve">"flag" : 0, </v>
      </c>
      <c r="BZ128" t="str">
        <f t="shared" si="160"/>
        <v xml:space="preserve">"max" : 0, </v>
      </c>
      <c r="CA128" t="str">
        <f t="shared" si="161"/>
        <v xml:space="preserve">"req" : 0, </v>
      </c>
      <c r="CB128" t="str">
        <f t="shared" si="162"/>
        <v xml:space="preserve">"tam" : 0, </v>
      </c>
      <c r="CC128" t="str">
        <f t="shared" si="163"/>
        <v xml:space="preserve">"uid" : 0 } </v>
      </c>
    </row>
    <row r="129" spans="3:81" x14ac:dyDescent="0.25">
      <c r="C129" t="s">
        <v>32</v>
      </c>
      <c r="D129" t="str">
        <f t="shared" si="91"/>
        <v>0,0,0,0,0,0,0,0,0,0,0,0,0,0,0,0,0,0,0,0,0,0,0,0,</v>
      </c>
      <c r="AE129">
        <f t="shared" si="139"/>
        <v>0</v>
      </c>
      <c r="AG129">
        <f t="shared" si="140"/>
        <v>0</v>
      </c>
      <c r="AH129">
        <f t="shared" si="92"/>
        <v>0</v>
      </c>
      <c r="AI129">
        <f t="shared" si="93"/>
        <v>0</v>
      </c>
      <c r="AJ129">
        <f t="shared" si="94"/>
        <v>0</v>
      </c>
      <c r="AK129">
        <f t="shared" si="95"/>
        <v>0</v>
      </c>
      <c r="AL129">
        <f t="shared" si="96"/>
        <v>0</v>
      </c>
      <c r="AM129">
        <f t="shared" si="97"/>
        <v>0</v>
      </c>
      <c r="AN129">
        <f t="shared" si="98"/>
        <v>0</v>
      </c>
      <c r="AO129">
        <f t="shared" si="99"/>
        <v>0</v>
      </c>
      <c r="AP129">
        <f t="shared" si="100"/>
        <v>0</v>
      </c>
      <c r="AQ129">
        <f t="shared" si="101"/>
        <v>0</v>
      </c>
      <c r="AR129">
        <f t="shared" si="102"/>
        <v>0</v>
      </c>
      <c r="AS129">
        <f t="shared" si="103"/>
        <v>0</v>
      </c>
      <c r="AT129">
        <f t="shared" si="104"/>
        <v>0</v>
      </c>
      <c r="AU129">
        <f t="shared" si="105"/>
        <v>0</v>
      </c>
      <c r="AV129">
        <f t="shared" si="106"/>
        <v>0</v>
      </c>
      <c r="AW129">
        <f t="shared" si="107"/>
        <v>0</v>
      </c>
      <c r="AX129">
        <f t="shared" si="108"/>
        <v>0</v>
      </c>
      <c r="AY129">
        <f t="shared" si="109"/>
        <v>0</v>
      </c>
      <c r="AZ129">
        <f t="shared" si="110"/>
        <v>0</v>
      </c>
      <c r="BA129">
        <f t="shared" si="111"/>
        <v>0</v>
      </c>
      <c r="BB129">
        <f t="shared" si="112"/>
        <v>0</v>
      </c>
      <c r="BC129">
        <f t="shared" si="113"/>
        <v>0</v>
      </c>
      <c r="BD129">
        <f t="shared" si="114"/>
        <v>0</v>
      </c>
      <c r="BF129" t="str">
        <f t="shared" si="141"/>
        <v xml:space="preserve">"0" : { </v>
      </c>
      <c r="BG129" t="str">
        <f t="shared" si="142"/>
        <v xml:space="preserve">"alimDad" : 0, </v>
      </c>
      <c r="BH129" t="str">
        <f t="shared" si="143"/>
        <v xml:space="preserve">"alimDadB" : 0, </v>
      </c>
      <c r="BI129" t="str">
        <f t="shared" si="144"/>
        <v xml:space="preserve">"alimReq" : 0, </v>
      </c>
      <c r="BJ129" t="str">
        <f t="shared" si="145"/>
        <v xml:space="preserve">"cam" : 0, </v>
      </c>
      <c r="BK129" t="str">
        <f t="shared" si="146"/>
        <v xml:space="preserve">"caz" : 0, </v>
      </c>
      <c r="BL129" t="str">
        <f t="shared" si="147"/>
        <v xml:space="preserve">"comb" : 0, </v>
      </c>
      <c r="BM129" t="str">
        <f t="shared" si="148"/>
        <v xml:space="preserve">"cost" : 0, </v>
      </c>
      <c r="BN129" t="str">
        <f t="shared" si="123"/>
        <v xml:space="preserve">"costJ" : 0, </v>
      </c>
      <c r="BO129" t="str">
        <f t="shared" si="149"/>
        <v xml:space="preserve">"crecB" : 0, </v>
      </c>
      <c r="BP129" t="str">
        <f t="shared" si="150"/>
        <v xml:space="preserve">"def" : 0, </v>
      </c>
      <c r="BQ129" t="str">
        <f t="shared" si="151"/>
        <v xml:space="preserve">"eBos" : 0, </v>
      </c>
      <c r="BR129" t="str">
        <f t="shared" si="152"/>
        <v xml:space="preserve">"eDes" : 0, </v>
      </c>
      <c r="BS129" t="str">
        <f t="shared" si="153"/>
        <v xml:space="preserve">"eDul" : 0, </v>
      </c>
      <c r="BT129" t="str">
        <f t="shared" si="154"/>
        <v xml:space="preserve">"eJun" : 0, </v>
      </c>
      <c r="BU129" t="str">
        <f t="shared" si="155"/>
        <v xml:space="preserve">"eLla" : 0, </v>
      </c>
      <c r="BV129" t="str">
        <f t="shared" si="156"/>
        <v xml:space="preserve">"eMon" : 0, </v>
      </c>
      <c r="BW129" t="str">
        <f t="shared" si="157"/>
        <v xml:space="preserve">"eSal" : 0, </v>
      </c>
      <c r="BX129" t="str">
        <f t="shared" si="158"/>
        <v xml:space="preserve">"eTun" : 0, </v>
      </c>
      <c r="BY129" t="str">
        <f t="shared" si="159"/>
        <v xml:space="preserve">"flag" : 0, </v>
      </c>
      <c r="BZ129" t="str">
        <f t="shared" si="160"/>
        <v xml:space="preserve">"max" : 0, </v>
      </c>
      <c r="CA129" t="str">
        <f t="shared" si="161"/>
        <v xml:space="preserve">"req" : 0, </v>
      </c>
      <c r="CB129" t="str">
        <f t="shared" si="162"/>
        <v xml:space="preserve">"tam" : 0, </v>
      </c>
      <c r="CC129" t="str">
        <f t="shared" si="163"/>
        <v xml:space="preserve">"uid" : 0 } </v>
      </c>
    </row>
    <row r="130" spans="3:81" x14ac:dyDescent="0.25">
      <c r="C130" t="s">
        <v>32</v>
      </c>
      <c r="D130" t="str">
        <f t="shared" si="91"/>
        <v>0,0,0,0,0,0,0,0,0,0,0,0,0,0,0,0,0,0,0,0,0,0,0,0,</v>
      </c>
      <c r="AE130">
        <f t="shared" si="139"/>
        <v>0</v>
      </c>
      <c r="AG130">
        <f t="shared" si="140"/>
        <v>0</v>
      </c>
      <c r="AH130">
        <f t="shared" si="92"/>
        <v>0</v>
      </c>
      <c r="AI130">
        <f t="shared" si="93"/>
        <v>0</v>
      </c>
      <c r="AJ130">
        <f t="shared" si="94"/>
        <v>0</v>
      </c>
      <c r="AK130">
        <f t="shared" si="95"/>
        <v>0</v>
      </c>
      <c r="AL130">
        <f t="shared" si="96"/>
        <v>0</v>
      </c>
      <c r="AM130">
        <f t="shared" si="97"/>
        <v>0</v>
      </c>
      <c r="AN130">
        <f t="shared" si="98"/>
        <v>0</v>
      </c>
      <c r="AO130">
        <f t="shared" si="99"/>
        <v>0</v>
      </c>
      <c r="AP130">
        <f t="shared" si="100"/>
        <v>0</v>
      </c>
      <c r="AQ130">
        <f t="shared" si="101"/>
        <v>0</v>
      </c>
      <c r="AR130">
        <f t="shared" si="102"/>
        <v>0</v>
      </c>
      <c r="AS130">
        <f t="shared" si="103"/>
        <v>0</v>
      </c>
      <c r="AT130">
        <f t="shared" si="104"/>
        <v>0</v>
      </c>
      <c r="AU130">
        <f t="shared" si="105"/>
        <v>0</v>
      </c>
      <c r="AV130">
        <f t="shared" si="106"/>
        <v>0</v>
      </c>
      <c r="AW130">
        <f t="shared" si="107"/>
        <v>0</v>
      </c>
      <c r="AX130">
        <f t="shared" si="108"/>
        <v>0</v>
      </c>
      <c r="AY130">
        <f t="shared" si="109"/>
        <v>0</v>
      </c>
      <c r="AZ130">
        <f t="shared" si="110"/>
        <v>0</v>
      </c>
      <c r="BA130">
        <f t="shared" si="111"/>
        <v>0</v>
      </c>
      <c r="BB130">
        <f t="shared" si="112"/>
        <v>0</v>
      </c>
      <c r="BC130">
        <f t="shared" si="113"/>
        <v>0</v>
      </c>
      <c r="BD130">
        <f t="shared" si="114"/>
        <v>0</v>
      </c>
      <c r="BF130" t="str">
        <f t="shared" si="141"/>
        <v xml:space="preserve">"0" : { </v>
      </c>
      <c r="BG130" t="str">
        <f t="shared" si="142"/>
        <v xml:space="preserve">"alimDad" : 0, </v>
      </c>
      <c r="BH130" t="str">
        <f t="shared" si="143"/>
        <v xml:space="preserve">"alimDadB" : 0, </v>
      </c>
      <c r="BI130" t="str">
        <f t="shared" si="144"/>
        <v xml:space="preserve">"alimReq" : 0, </v>
      </c>
      <c r="BJ130" t="str">
        <f t="shared" si="145"/>
        <v xml:space="preserve">"cam" : 0, </v>
      </c>
      <c r="BK130" t="str">
        <f t="shared" si="146"/>
        <v xml:space="preserve">"caz" : 0, </v>
      </c>
      <c r="BL130" t="str">
        <f t="shared" si="147"/>
        <v xml:space="preserve">"comb" : 0, </v>
      </c>
      <c r="BM130" t="str">
        <f t="shared" si="148"/>
        <v xml:space="preserve">"cost" : 0, </v>
      </c>
      <c r="BN130" t="str">
        <f t="shared" si="123"/>
        <v xml:space="preserve">"costJ" : 0, </v>
      </c>
      <c r="BO130" t="str">
        <f t="shared" si="149"/>
        <v xml:space="preserve">"crecB" : 0, </v>
      </c>
      <c r="BP130" t="str">
        <f t="shared" si="150"/>
        <v xml:space="preserve">"def" : 0, </v>
      </c>
      <c r="BQ130" t="str">
        <f t="shared" si="151"/>
        <v xml:space="preserve">"eBos" : 0, </v>
      </c>
      <c r="BR130" t="str">
        <f t="shared" si="152"/>
        <v xml:space="preserve">"eDes" : 0, </v>
      </c>
      <c r="BS130" t="str">
        <f t="shared" si="153"/>
        <v xml:space="preserve">"eDul" : 0, </v>
      </c>
      <c r="BT130" t="str">
        <f t="shared" si="154"/>
        <v xml:space="preserve">"eJun" : 0, </v>
      </c>
      <c r="BU130" t="str">
        <f t="shared" si="155"/>
        <v xml:space="preserve">"eLla" : 0, </v>
      </c>
      <c r="BV130" t="str">
        <f t="shared" si="156"/>
        <v xml:space="preserve">"eMon" : 0, </v>
      </c>
      <c r="BW130" t="str">
        <f t="shared" si="157"/>
        <v xml:space="preserve">"eSal" : 0, </v>
      </c>
      <c r="BX130" t="str">
        <f t="shared" si="158"/>
        <v xml:space="preserve">"eTun" : 0, </v>
      </c>
      <c r="BY130" t="str">
        <f t="shared" si="159"/>
        <v xml:space="preserve">"flag" : 0, </v>
      </c>
      <c r="BZ130" t="str">
        <f t="shared" si="160"/>
        <v xml:space="preserve">"max" : 0, </v>
      </c>
      <c r="CA130" t="str">
        <f t="shared" si="161"/>
        <v xml:space="preserve">"req" : 0, </v>
      </c>
      <c r="CB130" t="str">
        <f t="shared" si="162"/>
        <v xml:space="preserve">"tam" : 0, </v>
      </c>
      <c r="CC130" t="str">
        <f t="shared" si="163"/>
        <v xml:space="preserve">"uid" : 0 } </v>
      </c>
    </row>
    <row r="131" spans="3:81" x14ac:dyDescent="0.25">
      <c r="C131" t="s">
        <v>32</v>
      </c>
      <c r="D131" t="str">
        <f t="shared" ref="D131:D194" si="164">AG131&amp;","&amp;AH131&amp;","&amp;AI131&amp;","&amp;AJ131&amp;","&amp;AK131&amp;","&amp;AL131&amp;","&amp;AM131&amp;","&amp;AN131&amp;","&amp;AO131&amp;","&amp;AP131&amp;","&amp;AQ131&amp;","&amp;AR131&amp;","&amp;AS131&amp;","&amp;AT131&amp;","&amp;AU131&amp;","&amp;AV131&amp;","&amp;AW131&amp;","&amp;AX131&amp;","&amp;AY131&amp;","&amp;AZ131&amp;","&amp;BA131&amp;","&amp;BB131&amp;","&amp;BC131&amp;","&amp;BD131&amp;","</f>
        <v>0,0,0,0,0,0,0,0,0,0,0,0,0,0,0,0,0,0,0,0,0,0,0,0,</v>
      </c>
      <c r="AE131">
        <f t="shared" si="139"/>
        <v>0</v>
      </c>
      <c r="AG131">
        <f t="shared" si="140"/>
        <v>0</v>
      </c>
      <c r="AH131">
        <f t="shared" ref="AH131:AH194" si="165">IF(G131="",0,G131)</f>
        <v>0</v>
      </c>
      <c r="AI131">
        <f t="shared" ref="AI131:AI194" si="166">IF(H131="",0,H131)</f>
        <v>0</v>
      </c>
      <c r="AJ131">
        <f t="shared" ref="AJ131:AJ194" si="167">IF(I131="",0,I131)</f>
        <v>0</v>
      </c>
      <c r="AK131">
        <f t="shared" ref="AK131:AK194" si="168">IF(K131="",0,K131)</f>
        <v>0</v>
      </c>
      <c r="AL131">
        <f t="shared" ref="AL131:AL194" si="169">IF(L131="",0,L131)</f>
        <v>0</v>
      </c>
      <c r="AM131">
        <f t="shared" ref="AM131:AM194" si="170">IF(M131="",0,M131&amp;"f")</f>
        <v>0</v>
      </c>
      <c r="AN131">
        <f t="shared" ref="AN131:AN194" si="171">IF(N131="",0,N131)</f>
        <v>0</v>
      </c>
      <c r="AO131">
        <f t="shared" ref="AO131:AO194" si="172">IF(O131="",0,O131)</f>
        <v>0</v>
      </c>
      <c r="AP131">
        <f t="shared" ref="AP131:AP194" si="173">IF(P131="",0,P131)</f>
        <v>0</v>
      </c>
      <c r="AQ131">
        <f t="shared" ref="AQ131:AQ194" si="174">IF(Q131="",0,Q131)</f>
        <v>0</v>
      </c>
      <c r="AR131">
        <f t="shared" ref="AR131:AR194" si="175">IF(R131="",0,R131)</f>
        <v>0</v>
      </c>
      <c r="AS131">
        <f t="shared" ref="AS131:AS194" si="176">IF(S131="",0,S131)</f>
        <v>0</v>
      </c>
      <c r="AT131">
        <f t="shared" ref="AT131:AT194" si="177">IF(T131="",0,T131)</f>
        <v>0</v>
      </c>
      <c r="AU131">
        <f t="shared" ref="AU131:AU194" si="178">IF(U131="",0,U131)</f>
        <v>0</v>
      </c>
      <c r="AV131">
        <f t="shared" ref="AV131:AV194" si="179">IF(V131="",0,V131)</f>
        <v>0</v>
      </c>
      <c r="AW131">
        <f t="shared" ref="AW131:AW194" si="180">IF(W131="",0,W131)</f>
        <v>0</v>
      </c>
      <c r="AX131">
        <f t="shared" ref="AX131:AX194" si="181">IF(X131="",0,X131)</f>
        <v>0</v>
      </c>
      <c r="AY131">
        <f t="shared" ref="AY131:AY194" si="182">IF(Y131="",0,Y131)</f>
        <v>0</v>
      </c>
      <c r="AZ131">
        <f t="shared" ref="AZ131:AZ194" si="183">IF(Z131="",0,Z131)</f>
        <v>0</v>
      </c>
      <c r="BA131">
        <f t="shared" ref="BA131:BA194" si="184">IF(AA131="",0,AA131)</f>
        <v>0</v>
      </c>
      <c r="BB131">
        <f t="shared" ref="BB131:BB194" si="185">IF(AB131="",0,AB131)</f>
        <v>0</v>
      </c>
      <c r="BC131">
        <f t="shared" ref="BC131:BC194" si="186">IF(AC131="",0,AC131)</f>
        <v>0</v>
      </c>
      <c r="BD131">
        <f t="shared" ref="BD131:BD194" si="187">IF(AD131="",0,AD131)*10</f>
        <v>0</v>
      </c>
      <c r="BF131" t="str">
        <f t="shared" si="141"/>
        <v xml:space="preserve">"0" : { </v>
      </c>
      <c r="BG131" t="str">
        <f t="shared" si="142"/>
        <v xml:space="preserve">"alimDad" : 0, </v>
      </c>
      <c r="BH131" t="str">
        <f t="shared" si="143"/>
        <v xml:space="preserve">"alimDadB" : 0, </v>
      </c>
      <c r="BI131" t="str">
        <f t="shared" si="144"/>
        <v xml:space="preserve">"alimReq" : 0, </v>
      </c>
      <c r="BJ131" t="str">
        <f t="shared" si="145"/>
        <v xml:space="preserve">"cam" : 0, </v>
      </c>
      <c r="BK131" t="str">
        <f t="shared" si="146"/>
        <v xml:space="preserve">"caz" : 0, </v>
      </c>
      <c r="BL131" t="str">
        <f t="shared" si="147"/>
        <v xml:space="preserve">"comb" : 0, </v>
      </c>
      <c r="BM131" t="str">
        <f t="shared" si="148"/>
        <v xml:space="preserve">"cost" : 0, </v>
      </c>
      <c r="BN131" t="str">
        <f t="shared" ref="BN131:BN194" si="188">$C131&amp;"costJ"&amp;$C131&amp;" : "&amp;BD131&amp;", "</f>
        <v xml:space="preserve">"costJ" : 0, </v>
      </c>
      <c r="BO131" t="str">
        <f t="shared" si="149"/>
        <v xml:space="preserve">"crecB" : 0, </v>
      </c>
      <c r="BP131" t="str">
        <f t="shared" si="150"/>
        <v xml:space="preserve">"def" : 0, </v>
      </c>
      <c r="BQ131" t="str">
        <f t="shared" si="151"/>
        <v xml:space="preserve">"eBos" : 0, </v>
      </c>
      <c r="BR131" t="str">
        <f t="shared" si="152"/>
        <v xml:space="preserve">"eDes" : 0, </v>
      </c>
      <c r="BS131" t="str">
        <f t="shared" si="153"/>
        <v xml:space="preserve">"eDul" : 0, </v>
      </c>
      <c r="BT131" t="str">
        <f t="shared" si="154"/>
        <v xml:space="preserve">"eJun" : 0, </v>
      </c>
      <c r="BU131" t="str">
        <f t="shared" si="155"/>
        <v xml:space="preserve">"eLla" : 0, </v>
      </c>
      <c r="BV131" t="str">
        <f t="shared" si="156"/>
        <v xml:space="preserve">"eMon" : 0, </v>
      </c>
      <c r="BW131" t="str">
        <f t="shared" si="157"/>
        <v xml:space="preserve">"eSal" : 0, </v>
      </c>
      <c r="BX131" t="str">
        <f t="shared" si="158"/>
        <v xml:space="preserve">"eTun" : 0, </v>
      </c>
      <c r="BY131" t="str">
        <f t="shared" si="159"/>
        <v xml:space="preserve">"flag" : 0, </v>
      </c>
      <c r="BZ131" t="str">
        <f t="shared" si="160"/>
        <v xml:space="preserve">"max" : 0, </v>
      </c>
      <c r="CA131" t="str">
        <f t="shared" si="161"/>
        <v xml:space="preserve">"req" : 0, </v>
      </c>
      <c r="CB131" t="str">
        <f t="shared" si="162"/>
        <v xml:space="preserve">"tam" : 0, </v>
      </c>
      <c r="CC131" t="str">
        <f t="shared" si="163"/>
        <v xml:space="preserve">"uid" : 0 } </v>
      </c>
    </row>
    <row r="132" spans="3:81" x14ac:dyDescent="0.25">
      <c r="C132" t="s">
        <v>32</v>
      </c>
      <c r="D132" t="str">
        <f t="shared" si="164"/>
        <v>0,0,0,0,0,0,0,0,0,0,0,0,0,0,0,0,0,0,0,0,0,0,0,0,</v>
      </c>
      <c r="AE132">
        <f t="shared" si="139"/>
        <v>0</v>
      </c>
      <c r="AG132">
        <f t="shared" si="140"/>
        <v>0</v>
      </c>
      <c r="AH132">
        <f t="shared" si="165"/>
        <v>0</v>
      </c>
      <c r="AI132">
        <f t="shared" si="166"/>
        <v>0</v>
      </c>
      <c r="AJ132">
        <f t="shared" si="167"/>
        <v>0</v>
      </c>
      <c r="AK132">
        <f t="shared" si="168"/>
        <v>0</v>
      </c>
      <c r="AL132">
        <f t="shared" si="169"/>
        <v>0</v>
      </c>
      <c r="AM132">
        <f t="shared" si="170"/>
        <v>0</v>
      </c>
      <c r="AN132">
        <f t="shared" si="171"/>
        <v>0</v>
      </c>
      <c r="AO132">
        <f t="shared" si="172"/>
        <v>0</v>
      </c>
      <c r="AP132">
        <f t="shared" si="173"/>
        <v>0</v>
      </c>
      <c r="AQ132">
        <f t="shared" si="174"/>
        <v>0</v>
      </c>
      <c r="AR132">
        <f t="shared" si="175"/>
        <v>0</v>
      </c>
      <c r="AS132">
        <f t="shared" si="176"/>
        <v>0</v>
      </c>
      <c r="AT132">
        <f t="shared" si="177"/>
        <v>0</v>
      </c>
      <c r="AU132">
        <f t="shared" si="178"/>
        <v>0</v>
      </c>
      <c r="AV132">
        <f t="shared" si="179"/>
        <v>0</v>
      </c>
      <c r="AW132">
        <f t="shared" si="180"/>
        <v>0</v>
      </c>
      <c r="AX132">
        <f t="shared" si="181"/>
        <v>0</v>
      </c>
      <c r="AY132">
        <f t="shared" si="182"/>
        <v>0</v>
      </c>
      <c r="AZ132">
        <f t="shared" si="183"/>
        <v>0</v>
      </c>
      <c r="BA132">
        <f t="shared" si="184"/>
        <v>0</v>
      </c>
      <c r="BB132">
        <f t="shared" si="185"/>
        <v>0</v>
      </c>
      <c r="BC132">
        <f t="shared" si="186"/>
        <v>0</v>
      </c>
      <c r="BD132">
        <f t="shared" si="187"/>
        <v>0</v>
      </c>
      <c r="BF132" t="str">
        <f t="shared" si="141"/>
        <v xml:space="preserve">"0" : { </v>
      </c>
      <c r="BG132" t="str">
        <f t="shared" si="142"/>
        <v xml:space="preserve">"alimDad" : 0, </v>
      </c>
      <c r="BH132" t="str">
        <f t="shared" si="143"/>
        <v xml:space="preserve">"alimDadB" : 0, </v>
      </c>
      <c r="BI132" t="str">
        <f t="shared" si="144"/>
        <v xml:space="preserve">"alimReq" : 0, </v>
      </c>
      <c r="BJ132" t="str">
        <f t="shared" si="145"/>
        <v xml:space="preserve">"cam" : 0, </v>
      </c>
      <c r="BK132" t="str">
        <f t="shared" si="146"/>
        <v xml:space="preserve">"caz" : 0, </v>
      </c>
      <c r="BL132" t="str">
        <f t="shared" si="147"/>
        <v xml:space="preserve">"comb" : 0, </v>
      </c>
      <c r="BM132" t="str">
        <f t="shared" si="148"/>
        <v xml:space="preserve">"cost" : 0, </v>
      </c>
      <c r="BN132" t="str">
        <f t="shared" si="188"/>
        <v xml:space="preserve">"costJ" : 0, </v>
      </c>
      <c r="BO132" t="str">
        <f t="shared" si="149"/>
        <v xml:space="preserve">"crecB" : 0, </v>
      </c>
      <c r="BP132" t="str">
        <f t="shared" si="150"/>
        <v xml:space="preserve">"def" : 0, </v>
      </c>
      <c r="BQ132" t="str">
        <f t="shared" si="151"/>
        <v xml:space="preserve">"eBos" : 0, </v>
      </c>
      <c r="BR132" t="str">
        <f t="shared" si="152"/>
        <v xml:space="preserve">"eDes" : 0, </v>
      </c>
      <c r="BS132" t="str">
        <f t="shared" si="153"/>
        <v xml:space="preserve">"eDul" : 0, </v>
      </c>
      <c r="BT132" t="str">
        <f t="shared" si="154"/>
        <v xml:space="preserve">"eJun" : 0, </v>
      </c>
      <c r="BU132" t="str">
        <f t="shared" si="155"/>
        <v xml:space="preserve">"eLla" : 0, </v>
      </c>
      <c r="BV132" t="str">
        <f t="shared" si="156"/>
        <v xml:space="preserve">"eMon" : 0, </v>
      </c>
      <c r="BW132" t="str">
        <f t="shared" si="157"/>
        <v xml:space="preserve">"eSal" : 0, </v>
      </c>
      <c r="BX132" t="str">
        <f t="shared" si="158"/>
        <v xml:space="preserve">"eTun" : 0, </v>
      </c>
      <c r="BY132" t="str">
        <f t="shared" si="159"/>
        <v xml:space="preserve">"flag" : 0, </v>
      </c>
      <c r="BZ132" t="str">
        <f t="shared" si="160"/>
        <v xml:space="preserve">"max" : 0, </v>
      </c>
      <c r="CA132" t="str">
        <f t="shared" si="161"/>
        <v xml:space="preserve">"req" : 0, </v>
      </c>
      <c r="CB132" t="str">
        <f t="shared" si="162"/>
        <v xml:space="preserve">"tam" : 0, </v>
      </c>
      <c r="CC132" t="str">
        <f t="shared" si="163"/>
        <v xml:space="preserve">"uid" : 0 } </v>
      </c>
    </row>
    <row r="133" spans="3:81" x14ac:dyDescent="0.25">
      <c r="C133" t="s">
        <v>32</v>
      </c>
      <c r="D133" t="str">
        <f t="shared" si="164"/>
        <v>0,0,0,0,0,0,0,0,0,0,0,0,0,0,0,0,0,0,0,0,0,0,0,0,</v>
      </c>
      <c r="AE133">
        <f t="shared" si="139"/>
        <v>0</v>
      </c>
      <c r="AG133">
        <f t="shared" si="140"/>
        <v>0</v>
      </c>
      <c r="AH133">
        <f t="shared" si="165"/>
        <v>0</v>
      </c>
      <c r="AI133">
        <f t="shared" si="166"/>
        <v>0</v>
      </c>
      <c r="AJ133">
        <f t="shared" si="167"/>
        <v>0</v>
      </c>
      <c r="AK133">
        <f t="shared" si="168"/>
        <v>0</v>
      </c>
      <c r="AL133">
        <f t="shared" si="169"/>
        <v>0</v>
      </c>
      <c r="AM133">
        <f t="shared" si="170"/>
        <v>0</v>
      </c>
      <c r="AN133">
        <f t="shared" si="171"/>
        <v>0</v>
      </c>
      <c r="AO133">
        <f t="shared" si="172"/>
        <v>0</v>
      </c>
      <c r="AP133">
        <f t="shared" si="173"/>
        <v>0</v>
      </c>
      <c r="AQ133">
        <f t="shared" si="174"/>
        <v>0</v>
      </c>
      <c r="AR133">
        <f t="shared" si="175"/>
        <v>0</v>
      </c>
      <c r="AS133">
        <f t="shared" si="176"/>
        <v>0</v>
      </c>
      <c r="AT133">
        <f t="shared" si="177"/>
        <v>0</v>
      </c>
      <c r="AU133">
        <f t="shared" si="178"/>
        <v>0</v>
      </c>
      <c r="AV133">
        <f t="shared" si="179"/>
        <v>0</v>
      </c>
      <c r="AW133">
        <f t="shared" si="180"/>
        <v>0</v>
      </c>
      <c r="AX133">
        <f t="shared" si="181"/>
        <v>0</v>
      </c>
      <c r="AY133">
        <f t="shared" si="182"/>
        <v>0</v>
      </c>
      <c r="AZ133">
        <f t="shared" si="183"/>
        <v>0</v>
      </c>
      <c r="BA133">
        <f t="shared" si="184"/>
        <v>0</v>
      </c>
      <c r="BB133">
        <f t="shared" si="185"/>
        <v>0</v>
      </c>
      <c r="BC133">
        <f t="shared" si="186"/>
        <v>0</v>
      </c>
      <c r="BD133">
        <f t="shared" si="187"/>
        <v>0</v>
      </c>
      <c r="BF133" t="str">
        <f t="shared" si="141"/>
        <v xml:space="preserve">"0" : { </v>
      </c>
      <c r="BG133" t="str">
        <f t="shared" si="142"/>
        <v xml:space="preserve">"alimDad" : 0, </v>
      </c>
      <c r="BH133" t="str">
        <f t="shared" si="143"/>
        <v xml:space="preserve">"alimDadB" : 0, </v>
      </c>
      <c r="BI133" t="str">
        <f t="shared" si="144"/>
        <v xml:space="preserve">"alimReq" : 0, </v>
      </c>
      <c r="BJ133" t="str">
        <f t="shared" si="145"/>
        <v xml:space="preserve">"cam" : 0, </v>
      </c>
      <c r="BK133" t="str">
        <f t="shared" si="146"/>
        <v xml:space="preserve">"caz" : 0, </v>
      </c>
      <c r="BL133" t="str">
        <f t="shared" si="147"/>
        <v xml:space="preserve">"comb" : 0, </v>
      </c>
      <c r="BM133" t="str">
        <f t="shared" si="148"/>
        <v xml:space="preserve">"cost" : 0, </v>
      </c>
      <c r="BN133" t="str">
        <f t="shared" si="188"/>
        <v xml:space="preserve">"costJ" : 0, </v>
      </c>
      <c r="BO133" t="str">
        <f t="shared" si="149"/>
        <v xml:space="preserve">"crecB" : 0, </v>
      </c>
      <c r="BP133" t="str">
        <f t="shared" si="150"/>
        <v xml:space="preserve">"def" : 0, </v>
      </c>
      <c r="BQ133" t="str">
        <f t="shared" si="151"/>
        <v xml:space="preserve">"eBos" : 0, </v>
      </c>
      <c r="BR133" t="str">
        <f t="shared" si="152"/>
        <v xml:space="preserve">"eDes" : 0, </v>
      </c>
      <c r="BS133" t="str">
        <f t="shared" si="153"/>
        <v xml:space="preserve">"eDul" : 0, </v>
      </c>
      <c r="BT133" t="str">
        <f t="shared" si="154"/>
        <v xml:space="preserve">"eJun" : 0, </v>
      </c>
      <c r="BU133" t="str">
        <f t="shared" si="155"/>
        <v xml:space="preserve">"eLla" : 0, </v>
      </c>
      <c r="BV133" t="str">
        <f t="shared" si="156"/>
        <v xml:space="preserve">"eMon" : 0, </v>
      </c>
      <c r="BW133" t="str">
        <f t="shared" si="157"/>
        <v xml:space="preserve">"eSal" : 0, </v>
      </c>
      <c r="BX133" t="str">
        <f t="shared" si="158"/>
        <v xml:space="preserve">"eTun" : 0, </v>
      </c>
      <c r="BY133" t="str">
        <f t="shared" si="159"/>
        <v xml:space="preserve">"flag" : 0, </v>
      </c>
      <c r="BZ133" t="str">
        <f t="shared" si="160"/>
        <v xml:space="preserve">"max" : 0, </v>
      </c>
      <c r="CA133" t="str">
        <f t="shared" si="161"/>
        <v xml:space="preserve">"req" : 0, </v>
      </c>
      <c r="CB133" t="str">
        <f t="shared" si="162"/>
        <v xml:space="preserve">"tam" : 0, </v>
      </c>
      <c r="CC133" t="str">
        <f t="shared" si="163"/>
        <v xml:space="preserve">"uid" : 0 } </v>
      </c>
    </row>
    <row r="134" spans="3:81" x14ac:dyDescent="0.25">
      <c r="C134" t="s">
        <v>32</v>
      </c>
      <c r="D134" t="str">
        <f t="shared" si="164"/>
        <v>0,0,0,0,0,0,0,0,0,0,0,0,0,0,0,0,0,0,0,0,0,0,0,0,</v>
      </c>
      <c r="AE134">
        <f t="shared" si="139"/>
        <v>0</v>
      </c>
      <c r="AG134">
        <f t="shared" si="140"/>
        <v>0</v>
      </c>
      <c r="AH134">
        <f t="shared" si="165"/>
        <v>0</v>
      </c>
      <c r="AI134">
        <f t="shared" si="166"/>
        <v>0</v>
      </c>
      <c r="AJ134">
        <f t="shared" si="167"/>
        <v>0</v>
      </c>
      <c r="AK134">
        <f t="shared" si="168"/>
        <v>0</v>
      </c>
      <c r="AL134">
        <f t="shared" si="169"/>
        <v>0</v>
      </c>
      <c r="AM134">
        <f t="shared" si="170"/>
        <v>0</v>
      </c>
      <c r="AN134">
        <f t="shared" si="171"/>
        <v>0</v>
      </c>
      <c r="AO134">
        <f t="shared" si="172"/>
        <v>0</v>
      </c>
      <c r="AP134">
        <f t="shared" si="173"/>
        <v>0</v>
      </c>
      <c r="AQ134">
        <f t="shared" si="174"/>
        <v>0</v>
      </c>
      <c r="AR134">
        <f t="shared" si="175"/>
        <v>0</v>
      </c>
      <c r="AS134">
        <f t="shared" si="176"/>
        <v>0</v>
      </c>
      <c r="AT134">
        <f t="shared" si="177"/>
        <v>0</v>
      </c>
      <c r="AU134">
        <f t="shared" si="178"/>
        <v>0</v>
      </c>
      <c r="AV134">
        <f t="shared" si="179"/>
        <v>0</v>
      </c>
      <c r="AW134">
        <f t="shared" si="180"/>
        <v>0</v>
      </c>
      <c r="AX134">
        <f t="shared" si="181"/>
        <v>0</v>
      </c>
      <c r="AY134">
        <f t="shared" si="182"/>
        <v>0</v>
      </c>
      <c r="AZ134">
        <f t="shared" si="183"/>
        <v>0</v>
      </c>
      <c r="BA134">
        <f t="shared" si="184"/>
        <v>0</v>
      </c>
      <c r="BB134">
        <f t="shared" si="185"/>
        <v>0</v>
      </c>
      <c r="BC134">
        <f t="shared" si="186"/>
        <v>0</v>
      </c>
      <c r="BD134">
        <f t="shared" si="187"/>
        <v>0</v>
      </c>
      <c r="BF134" t="str">
        <f t="shared" si="141"/>
        <v xml:space="preserve">"0" : { </v>
      </c>
      <c r="BG134" t="str">
        <f t="shared" si="142"/>
        <v xml:space="preserve">"alimDad" : 0, </v>
      </c>
      <c r="BH134" t="str">
        <f t="shared" si="143"/>
        <v xml:space="preserve">"alimDadB" : 0, </v>
      </c>
      <c r="BI134" t="str">
        <f t="shared" si="144"/>
        <v xml:space="preserve">"alimReq" : 0, </v>
      </c>
      <c r="BJ134" t="str">
        <f t="shared" si="145"/>
        <v xml:space="preserve">"cam" : 0, </v>
      </c>
      <c r="BK134" t="str">
        <f t="shared" si="146"/>
        <v xml:space="preserve">"caz" : 0, </v>
      </c>
      <c r="BL134" t="str">
        <f t="shared" si="147"/>
        <v xml:space="preserve">"comb" : 0, </v>
      </c>
      <c r="BM134" t="str">
        <f t="shared" si="148"/>
        <v xml:space="preserve">"cost" : 0, </v>
      </c>
      <c r="BN134" t="str">
        <f t="shared" si="188"/>
        <v xml:space="preserve">"costJ" : 0, </v>
      </c>
      <c r="BO134" t="str">
        <f t="shared" si="149"/>
        <v xml:space="preserve">"crecB" : 0, </v>
      </c>
      <c r="BP134" t="str">
        <f t="shared" si="150"/>
        <v xml:space="preserve">"def" : 0, </v>
      </c>
      <c r="BQ134" t="str">
        <f t="shared" si="151"/>
        <v xml:space="preserve">"eBos" : 0, </v>
      </c>
      <c r="BR134" t="str">
        <f t="shared" si="152"/>
        <v xml:space="preserve">"eDes" : 0, </v>
      </c>
      <c r="BS134" t="str">
        <f t="shared" si="153"/>
        <v xml:space="preserve">"eDul" : 0, </v>
      </c>
      <c r="BT134" t="str">
        <f t="shared" si="154"/>
        <v xml:space="preserve">"eJun" : 0, </v>
      </c>
      <c r="BU134" t="str">
        <f t="shared" si="155"/>
        <v xml:space="preserve">"eLla" : 0, </v>
      </c>
      <c r="BV134" t="str">
        <f t="shared" si="156"/>
        <v xml:space="preserve">"eMon" : 0, </v>
      </c>
      <c r="BW134" t="str">
        <f t="shared" si="157"/>
        <v xml:space="preserve">"eSal" : 0, </v>
      </c>
      <c r="BX134" t="str">
        <f t="shared" si="158"/>
        <v xml:space="preserve">"eTun" : 0, </v>
      </c>
      <c r="BY134" t="str">
        <f t="shared" si="159"/>
        <v xml:space="preserve">"flag" : 0, </v>
      </c>
      <c r="BZ134" t="str">
        <f t="shared" si="160"/>
        <v xml:space="preserve">"max" : 0, </v>
      </c>
      <c r="CA134" t="str">
        <f t="shared" si="161"/>
        <v xml:space="preserve">"req" : 0, </v>
      </c>
      <c r="CB134" t="str">
        <f t="shared" si="162"/>
        <v xml:space="preserve">"tam" : 0, </v>
      </c>
      <c r="CC134" t="str">
        <f t="shared" si="163"/>
        <v xml:space="preserve">"uid" : 0 } </v>
      </c>
    </row>
    <row r="135" spans="3:81" x14ac:dyDescent="0.25">
      <c r="C135" t="s">
        <v>32</v>
      </c>
      <c r="D135" t="str">
        <f t="shared" si="164"/>
        <v>0,0,0,0,0,0,0,0,0,0,0,0,0,0,0,0,0,0,0,0,0,0,0,0,</v>
      </c>
      <c r="AE135">
        <f t="shared" si="139"/>
        <v>0</v>
      </c>
      <c r="AG135">
        <f t="shared" si="140"/>
        <v>0</v>
      </c>
      <c r="AH135">
        <f t="shared" si="165"/>
        <v>0</v>
      </c>
      <c r="AI135">
        <f t="shared" si="166"/>
        <v>0</v>
      </c>
      <c r="AJ135">
        <f t="shared" si="167"/>
        <v>0</v>
      </c>
      <c r="AK135">
        <f t="shared" si="168"/>
        <v>0</v>
      </c>
      <c r="AL135">
        <f t="shared" si="169"/>
        <v>0</v>
      </c>
      <c r="AM135">
        <f t="shared" si="170"/>
        <v>0</v>
      </c>
      <c r="AN135">
        <f t="shared" si="171"/>
        <v>0</v>
      </c>
      <c r="AO135">
        <f t="shared" si="172"/>
        <v>0</v>
      </c>
      <c r="AP135">
        <f t="shared" si="173"/>
        <v>0</v>
      </c>
      <c r="AQ135">
        <f t="shared" si="174"/>
        <v>0</v>
      </c>
      <c r="AR135">
        <f t="shared" si="175"/>
        <v>0</v>
      </c>
      <c r="AS135">
        <f t="shared" si="176"/>
        <v>0</v>
      </c>
      <c r="AT135">
        <f t="shared" si="177"/>
        <v>0</v>
      </c>
      <c r="AU135">
        <f t="shared" si="178"/>
        <v>0</v>
      </c>
      <c r="AV135">
        <f t="shared" si="179"/>
        <v>0</v>
      </c>
      <c r="AW135">
        <f t="shared" si="180"/>
        <v>0</v>
      </c>
      <c r="AX135">
        <f t="shared" si="181"/>
        <v>0</v>
      </c>
      <c r="AY135">
        <f t="shared" si="182"/>
        <v>0</v>
      </c>
      <c r="AZ135">
        <f t="shared" si="183"/>
        <v>0</v>
      </c>
      <c r="BA135">
        <f t="shared" si="184"/>
        <v>0</v>
      </c>
      <c r="BB135">
        <f t="shared" si="185"/>
        <v>0</v>
      </c>
      <c r="BC135">
        <f t="shared" si="186"/>
        <v>0</v>
      </c>
      <c r="BD135">
        <f t="shared" si="187"/>
        <v>0</v>
      </c>
      <c r="BF135" t="str">
        <f t="shared" si="141"/>
        <v xml:space="preserve">"0" : { </v>
      </c>
      <c r="BG135" t="str">
        <f t="shared" si="142"/>
        <v xml:space="preserve">"alimDad" : 0, </v>
      </c>
      <c r="BH135" t="str">
        <f t="shared" si="143"/>
        <v xml:space="preserve">"alimDadB" : 0, </v>
      </c>
      <c r="BI135" t="str">
        <f t="shared" si="144"/>
        <v xml:space="preserve">"alimReq" : 0, </v>
      </c>
      <c r="BJ135" t="str">
        <f t="shared" si="145"/>
        <v xml:space="preserve">"cam" : 0, </v>
      </c>
      <c r="BK135" t="str">
        <f t="shared" si="146"/>
        <v xml:space="preserve">"caz" : 0, </v>
      </c>
      <c r="BL135" t="str">
        <f t="shared" si="147"/>
        <v xml:space="preserve">"comb" : 0, </v>
      </c>
      <c r="BM135" t="str">
        <f t="shared" si="148"/>
        <v xml:space="preserve">"cost" : 0, </v>
      </c>
      <c r="BN135" t="str">
        <f t="shared" si="188"/>
        <v xml:space="preserve">"costJ" : 0, </v>
      </c>
      <c r="BO135" t="str">
        <f t="shared" si="149"/>
        <v xml:space="preserve">"crecB" : 0, </v>
      </c>
      <c r="BP135" t="str">
        <f t="shared" si="150"/>
        <v xml:space="preserve">"def" : 0, </v>
      </c>
      <c r="BQ135" t="str">
        <f t="shared" si="151"/>
        <v xml:space="preserve">"eBos" : 0, </v>
      </c>
      <c r="BR135" t="str">
        <f t="shared" si="152"/>
        <v xml:space="preserve">"eDes" : 0, </v>
      </c>
      <c r="BS135" t="str">
        <f t="shared" si="153"/>
        <v xml:space="preserve">"eDul" : 0, </v>
      </c>
      <c r="BT135" t="str">
        <f t="shared" si="154"/>
        <v xml:space="preserve">"eJun" : 0, </v>
      </c>
      <c r="BU135" t="str">
        <f t="shared" si="155"/>
        <v xml:space="preserve">"eLla" : 0, </v>
      </c>
      <c r="BV135" t="str">
        <f t="shared" si="156"/>
        <v xml:space="preserve">"eMon" : 0, </v>
      </c>
      <c r="BW135" t="str">
        <f t="shared" si="157"/>
        <v xml:space="preserve">"eSal" : 0, </v>
      </c>
      <c r="BX135" t="str">
        <f t="shared" si="158"/>
        <v xml:space="preserve">"eTun" : 0, </v>
      </c>
      <c r="BY135" t="str">
        <f t="shared" si="159"/>
        <v xml:space="preserve">"flag" : 0, </v>
      </c>
      <c r="BZ135" t="str">
        <f t="shared" si="160"/>
        <v xml:space="preserve">"max" : 0, </v>
      </c>
      <c r="CA135" t="str">
        <f t="shared" si="161"/>
        <v xml:space="preserve">"req" : 0, </v>
      </c>
      <c r="CB135" t="str">
        <f t="shared" si="162"/>
        <v xml:space="preserve">"tam" : 0, </v>
      </c>
      <c r="CC135" t="str">
        <f t="shared" si="163"/>
        <v xml:space="preserve">"uid" : 0 } </v>
      </c>
    </row>
    <row r="136" spans="3:81" x14ac:dyDescent="0.25">
      <c r="C136" t="s">
        <v>32</v>
      </c>
      <c r="D136" t="str">
        <f t="shared" si="164"/>
        <v>0,0,0,0,0,0,0,0,0,0,0,0,0,0,0,0,0,0,0,0,0,0,0,0,</v>
      </c>
      <c r="AE136">
        <f t="shared" si="139"/>
        <v>0</v>
      </c>
      <c r="AG136">
        <f t="shared" si="140"/>
        <v>0</v>
      </c>
      <c r="AH136">
        <f t="shared" si="165"/>
        <v>0</v>
      </c>
      <c r="AI136">
        <f t="shared" si="166"/>
        <v>0</v>
      </c>
      <c r="AJ136">
        <f t="shared" si="167"/>
        <v>0</v>
      </c>
      <c r="AK136">
        <f t="shared" si="168"/>
        <v>0</v>
      </c>
      <c r="AL136">
        <f t="shared" si="169"/>
        <v>0</v>
      </c>
      <c r="AM136">
        <f t="shared" si="170"/>
        <v>0</v>
      </c>
      <c r="AN136">
        <f t="shared" si="171"/>
        <v>0</v>
      </c>
      <c r="AO136">
        <f t="shared" si="172"/>
        <v>0</v>
      </c>
      <c r="AP136">
        <f t="shared" si="173"/>
        <v>0</v>
      </c>
      <c r="AQ136">
        <f t="shared" si="174"/>
        <v>0</v>
      </c>
      <c r="AR136">
        <f t="shared" si="175"/>
        <v>0</v>
      </c>
      <c r="AS136">
        <f t="shared" si="176"/>
        <v>0</v>
      </c>
      <c r="AT136">
        <f t="shared" si="177"/>
        <v>0</v>
      </c>
      <c r="AU136">
        <f t="shared" si="178"/>
        <v>0</v>
      </c>
      <c r="AV136">
        <f t="shared" si="179"/>
        <v>0</v>
      </c>
      <c r="AW136">
        <f t="shared" si="180"/>
        <v>0</v>
      </c>
      <c r="AX136">
        <f t="shared" si="181"/>
        <v>0</v>
      </c>
      <c r="AY136">
        <f t="shared" si="182"/>
        <v>0</v>
      </c>
      <c r="AZ136">
        <f t="shared" si="183"/>
        <v>0</v>
      </c>
      <c r="BA136">
        <f t="shared" si="184"/>
        <v>0</v>
      </c>
      <c r="BB136">
        <f t="shared" si="185"/>
        <v>0</v>
      </c>
      <c r="BC136">
        <f t="shared" si="186"/>
        <v>0</v>
      </c>
      <c r="BD136">
        <f t="shared" si="187"/>
        <v>0</v>
      </c>
      <c r="BF136" t="str">
        <f t="shared" si="141"/>
        <v xml:space="preserve">"0" : { </v>
      </c>
      <c r="BG136" t="str">
        <f t="shared" si="142"/>
        <v xml:space="preserve">"alimDad" : 0, </v>
      </c>
      <c r="BH136" t="str">
        <f t="shared" si="143"/>
        <v xml:space="preserve">"alimDadB" : 0, </v>
      </c>
      <c r="BI136" t="str">
        <f t="shared" si="144"/>
        <v xml:space="preserve">"alimReq" : 0, </v>
      </c>
      <c r="BJ136" t="str">
        <f t="shared" si="145"/>
        <v xml:space="preserve">"cam" : 0, </v>
      </c>
      <c r="BK136" t="str">
        <f t="shared" si="146"/>
        <v xml:space="preserve">"caz" : 0, </v>
      </c>
      <c r="BL136" t="str">
        <f t="shared" si="147"/>
        <v xml:space="preserve">"comb" : 0, </v>
      </c>
      <c r="BM136" t="str">
        <f t="shared" si="148"/>
        <v xml:space="preserve">"cost" : 0, </v>
      </c>
      <c r="BN136" t="str">
        <f t="shared" si="188"/>
        <v xml:space="preserve">"costJ" : 0, </v>
      </c>
      <c r="BO136" t="str">
        <f t="shared" si="149"/>
        <v xml:space="preserve">"crecB" : 0, </v>
      </c>
      <c r="BP136" t="str">
        <f t="shared" si="150"/>
        <v xml:space="preserve">"def" : 0, </v>
      </c>
      <c r="BQ136" t="str">
        <f t="shared" si="151"/>
        <v xml:space="preserve">"eBos" : 0, </v>
      </c>
      <c r="BR136" t="str">
        <f t="shared" si="152"/>
        <v xml:space="preserve">"eDes" : 0, </v>
      </c>
      <c r="BS136" t="str">
        <f t="shared" si="153"/>
        <v xml:space="preserve">"eDul" : 0, </v>
      </c>
      <c r="BT136" t="str">
        <f t="shared" si="154"/>
        <v xml:space="preserve">"eJun" : 0, </v>
      </c>
      <c r="BU136" t="str">
        <f t="shared" si="155"/>
        <v xml:space="preserve">"eLla" : 0, </v>
      </c>
      <c r="BV136" t="str">
        <f t="shared" si="156"/>
        <v xml:space="preserve">"eMon" : 0, </v>
      </c>
      <c r="BW136" t="str">
        <f t="shared" si="157"/>
        <v xml:space="preserve">"eSal" : 0, </v>
      </c>
      <c r="BX136" t="str">
        <f t="shared" si="158"/>
        <v xml:space="preserve">"eTun" : 0, </v>
      </c>
      <c r="BY136" t="str">
        <f t="shared" si="159"/>
        <v xml:space="preserve">"flag" : 0, </v>
      </c>
      <c r="BZ136" t="str">
        <f t="shared" si="160"/>
        <v xml:space="preserve">"max" : 0, </v>
      </c>
      <c r="CA136" t="str">
        <f t="shared" si="161"/>
        <v xml:space="preserve">"req" : 0, </v>
      </c>
      <c r="CB136" t="str">
        <f t="shared" si="162"/>
        <v xml:space="preserve">"tam" : 0, </v>
      </c>
      <c r="CC136" t="str">
        <f t="shared" si="163"/>
        <v xml:space="preserve">"uid" : 0 } </v>
      </c>
    </row>
    <row r="137" spans="3:81" x14ac:dyDescent="0.25">
      <c r="C137" t="s">
        <v>32</v>
      </c>
      <c r="D137" t="str">
        <f t="shared" si="164"/>
        <v>0,0,0,0,0,0,0,0,0,0,0,0,0,0,0,0,0,0,0,0,0,0,0,0,</v>
      </c>
      <c r="AE137">
        <f t="shared" ref="AE137:AE200" si="189">E137</f>
        <v>0</v>
      </c>
      <c r="AG137">
        <f t="shared" ref="AG137:AG200" si="190">IF(F137="",0,F137)</f>
        <v>0</v>
      </c>
      <c r="AH137">
        <f t="shared" si="165"/>
        <v>0</v>
      </c>
      <c r="AI137">
        <f t="shared" si="166"/>
        <v>0</v>
      </c>
      <c r="AJ137">
        <f t="shared" si="167"/>
        <v>0</v>
      </c>
      <c r="AK137">
        <f t="shared" si="168"/>
        <v>0</v>
      </c>
      <c r="AL137">
        <f t="shared" si="169"/>
        <v>0</v>
      </c>
      <c r="AM137">
        <f t="shared" si="170"/>
        <v>0</v>
      </c>
      <c r="AN137">
        <f t="shared" si="171"/>
        <v>0</v>
      </c>
      <c r="AO137">
        <f t="shared" si="172"/>
        <v>0</v>
      </c>
      <c r="AP137">
        <f t="shared" si="173"/>
        <v>0</v>
      </c>
      <c r="AQ137">
        <f t="shared" si="174"/>
        <v>0</v>
      </c>
      <c r="AR137">
        <f t="shared" si="175"/>
        <v>0</v>
      </c>
      <c r="AS137">
        <f t="shared" si="176"/>
        <v>0</v>
      </c>
      <c r="AT137">
        <f t="shared" si="177"/>
        <v>0</v>
      </c>
      <c r="AU137">
        <f t="shared" si="178"/>
        <v>0</v>
      </c>
      <c r="AV137">
        <f t="shared" si="179"/>
        <v>0</v>
      </c>
      <c r="AW137">
        <f t="shared" si="180"/>
        <v>0</v>
      </c>
      <c r="AX137">
        <f t="shared" si="181"/>
        <v>0</v>
      </c>
      <c r="AY137">
        <f t="shared" si="182"/>
        <v>0</v>
      </c>
      <c r="AZ137">
        <f t="shared" si="183"/>
        <v>0</v>
      </c>
      <c r="BA137">
        <f t="shared" si="184"/>
        <v>0</v>
      </c>
      <c r="BB137">
        <f t="shared" si="185"/>
        <v>0</v>
      </c>
      <c r="BC137">
        <f t="shared" si="186"/>
        <v>0</v>
      </c>
      <c r="BD137">
        <f t="shared" si="187"/>
        <v>0</v>
      </c>
      <c r="BF137" t="str">
        <f t="shared" si="141"/>
        <v xml:space="preserve">"0" : { </v>
      </c>
      <c r="BG137" t="str">
        <f t="shared" si="142"/>
        <v xml:space="preserve">"alimDad" : 0, </v>
      </c>
      <c r="BH137" t="str">
        <f t="shared" si="143"/>
        <v xml:space="preserve">"alimDadB" : 0, </v>
      </c>
      <c r="BI137" t="str">
        <f t="shared" si="144"/>
        <v xml:space="preserve">"alimReq" : 0, </v>
      </c>
      <c r="BJ137" t="str">
        <f t="shared" si="145"/>
        <v xml:space="preserve">"cam" : 0, </v>
      </c>
      <c r="BK137" t="str">
        <f t="shared" si="146"/>
        <v xml:space="preserve">"caz" : 0, </v>
      </c>
      <c r="BL137" t="str">
        <f t="shared" si="147"/>
        <v xml:space="preserve">"comb" : 0, </v>
      </c>
      <c r="BM137" t="str">
        <f t="shared" si="148"/>
        <v xml:space="preserve">"cost" : 0, </v>
      </c>
      <c r="BN137" t="str">
        <f t="shared" si="188"/>
        <v xml:space="preserve">"costJ" : 0, </v>
      </c>
      <c r="BO137" t="str">
        <f t="shared" si="149"/>
        <v xml:space="preserve">"crecB" : 0, </v>
      </c>
      <c r="BP137" t="str">
        <f t="shared" si="150"/>
        <v xml:space="preserve">"def" : 0, </v>
      </c>
      <c r="BQ137" t="str">
        <f t="shared" si="151"/>
        <v xml:space="preserve">"eBos" : 0, </v>
      </c>
      <c r="BR137" t="str">
        <f t="shared" si="152"/>
        <v xml:space="preserve">"eDes" : 0, </v>
      </c>
      <c r="BS137" t="str">
        <f t="shared" si="153"/>
        <v xml:space="preserve">"eDul" : 0, </v>
      </c>
      <c r="BT137" t="str">
        <f t="shared" si="154"/>
        <v xml:space="preserve">"eJun" : 0, </v>
      </c>
      <c r="BU137" t="str">
        <f t="shared" si="155"/>
        <v xml:space="preserve">"eLla" : 0, </v>
      </c>
      <c r="BV137" t="str">
        <f t="shared" si="156"/>
        <v xml:space="preserve">"eMon" : 0, </v>
      </c>
      <c r="BW137" t="str">
        <f t="shared" si="157"/>
        <v xml:space="preserve">"eSal" : 0, </v>
      </c>
      <c r="BX137" t="str">
        <f t="shared" si="158"/>
        <v xml:space="preserve">"eTun" : 0, </v>
      </c>
      <c r="BY137" t="str">
        <f t="shared" si="159"/>
        <v xml:space="preserve">"flag" : 0, </v>
      </c>
      <c r="BZ137" t="str">
        <f t="shared" si="160"/>
        <v xml:space="preserve">"max" : 0, </v>
      </c>
      <c r="CA137" t="str">
        <f t="shared" si="161"/>
        <v xml:space="preserve">"req" : 0, </v>
      </c>
      <c r="CB137" t="str">
        <f t="shared" si="162"/>
        <v xml:space="preserve">"tam" : 0, </v>
      </c>
      <c r="CC137" t="str">
        <f t="shared" si="163"/>
        <v xml:space="preserve">"uid" : 0 } </v>
      </c>
    </row>
    <row r="138" spans="3:81" x14ac:dyDescent="0.25">
      <c r="C138" t="s">
        <v>32</v>
      </c>
      <c r="D138" t="str">
        <f t="shared" si="164"/>
        <v>0,0,0,0,0,0,0,0,0,0,0,0,0,0,0,0,0,0,0,0,0,0,0,0,</v>
      </c>
      <c r="AE138">
        <f t="shared" si="189"/>
        <v>0</v>
      </c>
      <c r="AG138">
        <f t="shared" si="190"/>
        <v>0</v>
      </c>
      <c r="AH138">
        <f t="shared" si="165"/>
        <v>0</v>
      </c>
      <c r="AI138">
        <f t="shared" si="166"/>
        <v>0</v>
      </c>
      <c r="AJ138">
        <f t="shared" si="167"/>
        <v>0</v>
      </c>
      <c r="AK138">
        <f t="shared" si="168"/>
        <v>0</v>
      </c>
      <c r="AL138">
        <f t="shared" si="169"/>
        <v>0</v>
      </c>
      <c r="AM138">
        <f t="shared" si="170"/>
        <v>0</v>
      </c>
      <c r="AN138">
        <f t="shared" si="171"/>
        <v>0</v>
      </c>
      <c r="AO138">
        <f t="shared" si="172"/>
        <v>0</v>
      </c>
      <c r="AP138">
        <f t="shared" si="173"/>
        <v>0</v>
      </c>
      <c r="AQ138">
        <f t="shared" si="174"/>
        <v>0</v>
      </c>
      <c r="AR138">
        <f t="shared" si="175"/>
        <v>0</v>
      </c>
      <c r="AS138">
        <f t="shared" si="176"/>
        <v>0</v>
      </c>
      <c r="AT138">
        <f t="shared" si="177"/>
        <v>0</v>
      </c>
      <c r="AU138">
        <f t="shared" si="178"/>
        <v>0</v>
      </c>
      <c r="AV138">
        <f t="shared" si="179"/>
        <v>0</v>
      </c>
      <c r="AW138">
        <f t="shared" si="180"/>
        <v>0</v>
      </c>
      <c r="AX138">
        <f t="shared" si="181"/>
        <v>0</v>
      </c>
      <c r="AY138">
        <f t="shared" si="182"/>
        <v>0</v>
      </c>
      <c r="AZ138">
        <f t="shared" si="183"/>
        <v>0</v>
      </c>
      <c r="BA138">
        <f t="shared" si="184"/>
        <v>0</v>
      </c>
      <c r="BB138">
        <f t="shared" si="185"/>
        <v>0</v>
      </c>
      <c r="BC138">
        <f t="shared" si="186"/>
        <v>0</v>
      </c>
      <c r="BD138">
        <f t="shared" si="187"/>
        <v>0</v>
      </c>
      <c r="BF138" t="str">
        <f t="shared" si="141"/>
        <v xml:space="preserve">"0" : { </v>
      </c>
      <c r="BG138" t="str">
        <f t="shared" si="142"/>
        <v xml:space="preserve">"alimDad" : 0, </v>
      </c>
      <c r="BH138" t="str">
        <f t="shared" si="143"/>
        <v xml:space="preserve">"alimDadB" : 0, </v>
      </c>
      <c r="BI138" t="str">
        <f t="shared" si="144"/>
        <v xml:space="preserve">"alimReq" : 0, </v>
      </c>
      <c r="BJ138" t="str">
        <f t="shared" si="145"/>
        <v xml:space="preserve">"cam" : 0, </v>
      </c>
      <c r="BK138" t="str">
        <f t="shared" si="146"/>
        <v xml:space="preserve">"caz" : 0, </v>
      </c>
      <c r="BL138" t="str">
        <f t="shared" si="147"/>
        <v xml:space="preserve">"comb" : 0, </v>
      </c>
      <c r="BM138" t="str">
        <f t="shared" si="148"/>
        <v xml:space="preserve">"cost" : 0, </v>
      </c>
      <c r="BN138" t="str">
        <f t="shared" si="188"/>
        <v xml:space="preserve">"costJ" : 0, </v>
      </c>
      <c r="BO138" t="str">
        <f t="shared" si="149"/>
        <v xml:space="preserve">"crecB" : 0, </v>
      </c>
      <c r="BP138" t="str">
        <f t="shared" si="150"/>
        <v xml:space="preserve">"def" : 0, </v>
      </c>
      <c r="BQ138" t="str">
        <f t="shared" si="151"/>
        <v xml:space="preserve">"eBos" : 0, </v>
      </c>
      <c r="BR138" t="str">
        <f t="shared" si="152"/>
        <v xml:space="preserve">"eDes" : 0, </v>
      </c>
      <c r="BS138" t="str">
        <f t="shared" si="153"/>
        <v xml:space="preserve">"eDul" : 0, </v>
      </c>
      <c r="BT138" t="str">
        <f t="shared" si="154"/>
        <v xml:space="preserve">"eJun" : 0, </v>
      </c>
      <c r="BU138" t="str">
        <f t="shared" si="155"/>
        <v xml:space="preserve">"eLla" : 0, </v>
      </c>
      <c r="BV138" t="str">
        <f t="shared" si="156"/>
        <v xml:space="preserve">"eMon" : 0, </v>
      </c>
      <c r="BW138" t="str">
        <f t="shared" si="157"/>
        <v xml:space="preserve">"eSal" : 0, </v>
      </c>
      <c r="BX138" t="str">
        <f t="shared" si="158"/>
        <v xml:space="preserve">"eTun" : 0, </v>
      </c>
      <c r="BY138" t="str">
        <f t="shared" si="159"/>
        <v xml:space="preserve">"flag" : 0, </v>
      </c>
      <c r="BZ138" t="str">
        <f t="shared" si="160"/>
        <v xml:space="preserve">"max" : 0, </v>
      </c>
      <c r="CA138" t="str">
        <f t="shared" si="161"/>
        <v xml:space="preserve">"req" : 0, </v>
      </c>
      <c r="CB138" t="str">
        <f t="shared" si="162"/>
        <v xml:space="preserve">"tam" : 0, </v>
      </c>
      <c r="CC138" t="str">
        <f t="shared" si="163"/>
        <v xml:space="preserve">"uid" : 0 } </v>
      </c>
    </row>
    <row r="139" spans="3:81" x14ac:dyDescent="0.25">
      <c r="C139" t="s">
        <v>32</v>
      </c>
      <c r="D139" t="str">
        <f t="shared" si="164"/>
        <v>0,0,0,0,0,0,0,0,0,0,0,0,0,0,0,0,0,0,0,0,0,0,0,0,</v>
      </c>
      <c r="AE139">
        <f t="shared" si="189"/>
        <v>0</v>
      </c>
      <c r="AG139">
        <f t="shared" si="190"/>
        <v>0</v>
      </c>
      <c r="AH139">
        <f t="shared" si="165"/>
        <v>0</v>
      </c>
      <c r="AI139">
        <f t="shared" si="166"/>
        <v>0</v>
      </c>
      <c r="AJ139">
        <f t="shared" si="167"/>
        <v>0</v>
      </c>
      <c r="AK139">
        <f t="shared" si="168"/>
        <v>0</v>
      </c>
      <c r="AL139">
        <f t="shared" si="169"/>
        <v>0</v>
      </c>
      <c r="AM139">
        <f t="shared" si="170"/>
        <v>0</v>
      </c>
      <c r="AN139">
        <f t="shared" si="171"/>
        <v>0</v>
      </c>
      <c r="AO139">
        <f t="shared" si="172"/>
        <v>0</v>
      </c>
      <c r="AP139">
        <f t="shared" si="173"/>
        <v>0</v>
      </c>
      <c r="AQ139">
        <f t="shared" si="174"/>
        <v>0</v>
      </c>
      <c r="AR139">
        <f t="shared" si="175"/>
        <v>0</v>
      </c>
      <c r="AS139">
        <f t="shared" si="176"/>
        <v>0</v>
      </c>
      <c r="AT139">
        <f t="shared" si="177"/>
        <v>0</v>
      </c>
      <c r="AU139">
        <f t="shared" si="178"/>
        <v>0</v>
      </c>
      <c r="AV139">
        <f t="shared" si="179"/>
        <v>0</v>
      </c>
      <c r="AW139">
        <f t="shared" si="180"/>
        <v>0</v>
      </c>
      <c r="AX139">
        <f t="shared" si="181"/>
        <v>0</v>
      </c>
      <c r="AY139">
        <f t="shared" si="182"/>
        <v>0</v>
      </c>
      <c r="AZ139">
        <f t="shared" si="183"/>
        <v>0</v>
      </c>
      <c r="BA139">
        <f t="shared" si="184"/>
        <v>0</v>
      </c>
      <c r="BB139">
        <f t="shared" si="185"/>
        <v>0</v>
      </c>
      <c r="BC139">
        <f t="shared" si="186"/>
        <v>0</v>
      </c>
      <c r="BD139">
        <f t="shared" si="187"/>
        <v>0</v>
      </c>
      <c r="BF139" t="str">
        <f t="shared" ref="BF139:BF202" si="191">C139&amp;AE139&amp;C139&amp;" : { "</f>
        <v xml:space="preserve">"0" : { </v>
      </c>
      <c r="BG139" t="str">
        <f t="shared" ref="BG139:BG202" si="192">$C139&amp;"alimDad"&amp;$C139&amp;" : "&amp;AS139&amp;", "</f>
        <v xml:space="preserve">"alimDad" : 0, </v>
      </c>
      <c r="BH139" t="str">
        <f t="shared" ref="BH139:BH202" si="193">$C139&amp;"alimDadB"&amp;$C139&amp;" : "&amp;AT139&amp;", "</f>
        <v xml:space="preserve">"alimDadB" : 0, </v>
      </c>
      <c r="BI139" t="str">
        <f t="shared" ref="BI139:BI202" si="194">$C139&amp;"alimReq"&amp;$C139&amp;" : "&amp;AR139&amp;", "</f>
        <v xml:space="preserve">"alimReq" : 0, </v>
      </c>
      <c r="BJ139" t="str">
        <f t="shared" ref="BJ139:BJ202" si="195">$C139&amp;"cam"&amp;$C139&amp;" : "&amp;AM139&amp;", "</f>
        <v xml:space="preserve">"cam" : 0, </v>
      </c>
      <c r="BK139" t="str">
        <f t="shared" ref="BK139:BK202" si="196">$C139&amp;"caz"&amp;$C139&amp;" : "&amp;AO139&amp;", "</f>
        <v xml:space="preserve">"caz" : 0, </v>
      </c>
      <c r="BL139" t="str">
        <f t="shared" ref="BL139:BL202" si="197">$C139&amp;"comb"&amp;$C139&amp;" : "&amp;AN139&amp;", "</f>
        <v xml:space="preserve">"comb" : 0, </v>
      </c>
      <c r="BM139" t="str">
        <f t="shared" ref="BM139:BM202" si="198">$C139&amp;"cost"&amp;$C139&amp;" : "&amp;AJ139&amp;", "</f>
        <v xml:space="preserve">"cost" : 0, </v>
      </c>
      <c r="BN139" t="str">
        <f t="shared" si="188"/>
        <v xml:space="preserve">"costJ" : 0, </v>
      </c>
      <c r="BO139" t="str">
        <f t="shared" ref="BO139:BO202" si="199">$C139&amp;"crecB"&amp;$C139&amp;" : "&amp;AU139&amp;", "</f>
        <v xml:space="preserve">"crecB" : 0, </v>
      </c>
      <c r="BP139" t="str">
        <f t="shared" ref="BP139:BP202" si="200">$C139&amp;"def"&amp;$C139&amp;" : "&amp;AP139&amp;", "</f>
        <v xml:space="preserve">"def" : 0, </v>
      </c>
      <c r="BQ139" t="str">
        <f t="shared" ref="BQ139:BQ202" si="201">$C139&amp;"eBos"&amp;$C139&amp;" : "&amp;AY139&amp;", "</f>
        <v xml:space="preserve">"eBos" : 0, </v>
      </c>
      <c r="BR139" t="str">
        <f t="shared" ref="BR139:BR202" si="202">$C139&amp;"eDes"&amp;$C139&amp;" : "&amp;BA139&amp;", "</f>
        <v xml:space="preserve">"eDes" : 0, </v>
      </c>
      <c r="BS139" t="str">
        <f t="shared" ref="BS139:BS202" si="203">$C139&amp;"eDul"&amp;$C139&amp;" : "&amp;AW139&amp;", "</f>
        <v xml:space="preserve">"eDul" : 0, </v>
      </c>
      <c r="BT139" t="str">
        <f t="shared" ref="BT139:BT202" si="204">$C139&amp;"eJun"&amp;$C139&amp;" : "&amp;AZ139&amp;", "</f>
        <v xml:space="preserve">"eJun" : 0, </v>
      </c>
      <c r="BU139" t="str">
        <f t="shared" ref="BU139:BU202" si="205">$C139&amp;"eLla"&amp;$C139&amp;" : "&amp;AX139&amp;", "</f>
        <v xml:space="preserve">"eLla" : 0, </v>
      </c>
      <c r="BV139" t="str">
        <f t="shared" ref="BV139:BV202" si="206">$C139&amp;"eMon"&amp;$C139&amp;" : "&amp;BC139&amp;", "</f>
        <v xml:space="preserve">"eMon" : 0, </v>
      </c>
      <c r="BW139" t="str">
        <f t="shared" ref="BW139:BW202" si="207">$C139&amp;"eSal"&amp;$C139&amp;" : "&amp;AV139&amp;", "</f>
        <v xml:space="preserve">"eSal" : 0, </v>
      </c>
      <c r="BX139" t="str">
        <f t="shared" ref="BX139:BX202" si="208">$C139&amp;"eTun"&amp;$C139&amp;" : "&amp;BB139&amp;", "</f>
        <v xml:space="preserve">"eTun" : 0, </v>
      </c>
      <c r="BY139" t="str">
        <f t="shared" ref="BY139:BY202" si="209">$C139&amp;"flag"&amp;$C139&amp;" : "&amp;AK139&amp;", "</f>
        <v xml:space="preserve">"flag" : 0, </v>
      </c>
      <c r="BZ139" t="str">
        <f t="shared" ref="BZ139:BZ202" si="210">$C139&amp;"max"&amp;$C139&amp;" : "&amp;AH139&amp;", "</f>
        <v xml:space="preserve">"max" : 0, </v>
      </c>
      <c r="CA139" t="str">
        <f t="shared" ref="CA139:CA202" si="211">$C139&amp;"req"&amp;$C139&amp;" : "&amp;AI139&amp;", "</f>
        <v xml:space="preserve">"req" : 0, </v>
      </c>
      <c r="CB139" t="str">
        <f t="shared" ref="CB139:CB202" si="212">$C139&amp;"tam"&amp;$C139&amp;" : "&amp;AQ139&amp;", "</f>
        <v xml:space="preserve">"tam" : 0, </v>
      </c>
      <c r="CC139" t="str">
        <f t="shared" ref="CC139:CC202" si="213">$C139&amp;"uid"&amp;$C139&amp;" : "&amp;AG139&amp;" } "</f>
        <v xml:space="preserve">"uid" : 0 } </v>
      </c>
    </row>
    <row r="140" spans="3:81" x14ac:dyDescent="0.25">
      <c r="C140" t="s">
        <v>32</v>
      </c>
      <c r="D140" t="str">
        <f t="shared" si="164"/>
        <v>0,0,0,0,0,0,0,0,0,0,0,0,0,0,0,0,0,0,0,0,0,0,0,0,</v>
      </c>
      <c r="AE140">
        <f t="shared" si="189"/>
        <v>0</v>
      </c>
      <c r="AG140">
        <f t="shared" si="190"/>
        <v>0</v>
      </c>
      <c r="AH140">
        <f t="shared" si="165"/>
        <v>0</v>
      </c>
      <c r="AI140">
        <f t="shared" si="166"/>
        <v>0</v>
      </c>
      <c r="AJ140">
        <f t="shared" si="167"/>
        <v>0</v>
      </c>
      <c r="AK140">
        <f t="shared" si="168"/>
        <v>0</v>
      </c>
      <c r="AL140">
        <f t="shared" si="169"/>
        <v>0</v>
      </c>
      <c r="AM140">
        <f t="shared" si="170"/>
        <v>0</v>
      </c>
      <c r="AN140">
        <f t="shared" si="171"/>
        <v>0</v>
      </c>
      <c r="AO140">
        <f t="shared" si="172"/>
        <v>0</v>
      </c>
      <c r="AP140">
        <f t="shared" si="173"/>
        <v>0</v>
      </c>
      <c r="AQ140">
        <f t="shared" si="174"/>
        <v>0</v>
      </c>
      <c r="AR140">
        <f t="shared" si="175"/>
        <v>0</v>
      </c>
      <c r="AS140">
        <f t="shared" si="176"/>
        <v>0</v>
      </c>
      <c r="AT140">
        <f t="shared" si="177"/>
        <v>0</v>
      </c>
      <c r="AU140">
        <f t="shared" si="178"/>
        <v>0</v>
      </c>
      <c r="AV140">
        <f t="shared" si="179"/>
        <v>0</v>
      </c>
      <c r="AW140">
        <f t="shared" si="180"/>
        <v>0</v>
      </c>
      <c r="AX140">
        <f t="shared" si="181"/>
        <v>0</v>
      </c>
      <c r="AY140">
        <f t="shared" si="182"/>
        <v>0</v>
      </c>
      <c r="AZ140">
        <f t="shared" si="183"/>
        <v>0</v>
      </c>
      <c r="BA140">
        <f t="shared" si="184"/>
        <v>0</v>
      </c>
      <c r="BB140">
        <f t="shared" si="185"/>
        <v>0</v>
      </c>
      <c r="BC140">
        <f t="shared" si="186"/>
        <v>0</v>
      </c>
      <c r="BD140">
        <f t="shared" si="187"/>
        <v>0</v>
      </c>
      <c r="BF140" t="str">
        <f t="shared" si="191"/>
        <v xml:space="preserve">"0" : { </v>
      </c>
      <c r="BG140" t="str">
        <f t="shared" si="192"/>
        <v xml:space="preserve">"alimDad" : 0, </v>
      </c>
      <c r="BH140" t="str">
        <f t="shared" si="193"/>
        <v xml:space="preserve">"alimDadB" : 0, </v>
      </c>
      <c r="BI140" t="str">
        <f t="shared" si="194"/>
        <v xml:space="preserve">"alimReq" : 0, </v>
      </c>
      <c r="BJ140" t="str">
        <f t="shared" si="195"/>
        <v xml:space="preserve">"cam" : 0, </v>
      </c>
      <c r="BK140" t="str">
        <f t="shared" si="196"/>
        <v xml:space="preserve">"caz" : 0, </v>
      </c>
      <c r="BL140" t="str">
        <f t="shared" si="197"/>
        <v xml:space="preserve">"comb" : 0, </v>
      </c>
      <c r="BM140" t="str">
        <f t="shared" si="198"/>
        <v xml:space="preserve">"cost" : 0, </v>
      </c>
      <c r="BN140" t="str">
        <f t="shared" si="188"/>
        <v xml:space="preserve">"costJ" : 0, </v>
      </c>
      <c r="BO140" t="str">
        <f t="shared" si="199"/>
        <v xml:space="preserve">"crecB" : 0, </v>
      </c>
      <c r="BP140" t="str">
        <f t="shared" si="200"/>
        <v xml:space="preserve">"def" : 0, </v>
      </c>
      <c r="BQ140" t="str">
        <f t="shared" si="201"/>
        <v xml:space="preserve">"eBos" : 0, </v>
      </c>
      <c r="BR140" t="str">
        <f t="shared" si="202"/>
        <v xml:space="preserve">"eDes" : 0, </v>
      </c>
      <c r="BS140" t="str">
        <f t="shared" si="203"/>
        <v xml:space="preserve">"eDul" : 0, </v>
      </c>
      <c r="BT140" t="str">
        <f t="shared" si="204"/>
        <v xml:space="preserve">"eJun" : 0, </v>
      </c>
      <c r="BU140" t="str">
        <f t="shared" si="205"/>
        <v xml:space="preserve">"eLla" : 0, </v>
      </c>
      <c r="BV140" t="str">
        <f t="shared" si="206"/>
        <v xml:space="preserve">"eMon" : 0, </v>
      </c>
      <c r="BW140" t="str">
        <f t="shared" si="207"/>
        <v xml:space="preserve">"eSal" : 0, </v>
      </c>
      <c r="BX140" t="str">
        <f t="shared" si="208"/>
        <v xml:space="preserve">"eTun" : 0, </v>
      </c>
      <c r="BY140" t="str">
        <f t="shared" si="209"/>
        <v xml:space="preserve">"flag" : 0, </v>
      </c>
      <c r="BZ140" t="str">
        <f t="shared" si="210"/>
        <v xml:space="preserve">"max" : 0, </v>
      </c>
      <c r="CA140" t="str">
        <f t="shared" si="211"/>
        <v xml:space="preserve">"req" : 0, </v>
      </c>
      <c r="CB140" t="str">
        <f t="shared" si="212"/>
        <v xml:space="preserve">"tam" : 0, </v>
      </c>
      <c r="CC140" t="str">
        <f t="shared" si="213"/>
        <v xml:space="preserve">"uid" : 0 } </v>
      </c>
    </row>
    <row r="141" spans="3:81" x14ac:dyDescent="0.25">
      <c r="C141" t="s">
        <v>32</v>
      </c>
      <c r="D141" t="str">
        <f t="shared" si="164"/>
        <v>0,0,0,0,0,0,0,0,0,0,0,0,0,0,0,0,0,0,0,0,0,0,0,0,</v>
      </c>
      <c r="AE141">
        <f t="shared" si="189"/>
        <v>0</v>
      </c>
      <c r="AG141">
        <f t="shared" si="190"/>
        <v>0</v>
      </c>
      <c r="AH141">
        <f t="shared" si="165"/>
        <v>0</v>
      </c>
      <c r="AI141">
        <f t="shared" si="166"/>
        <v>0</v>
      </c>
      <c r="AJ141">
        <f t="shared" si="167"/>
        <v>0</v>
      </c>
      <c r="AK141">
        <f t="shared" si="168"/>
        <v>0</v>
      </c>
      <c r="AL141">
        <f t="shared" si="169"/>
        <v>0</v>
      </c>
      <c r="AM141">
        <f t="shared" si="170"/>
        <v>0</v>
      </c>
      <c r="AN141">
        <f t="shared" si="171"/>
        <v>0</v>
      </c>
      <c r="AO141">
        <f t="shared" si="172"/>
        <v>0</v>
      </c>
      <c r="AP141">
        <f t="shared" si="173"/>
        <v>0</v>
      </c>
      <c r="AQ141">
        <f t="shared" si="174"/>
        <v>0</v>
      </c>
      <c r="AR141">
        <f t="shared" si="175"/>
        <v>0</v>
      </c>
      <c r="AS141">
        <f t="shared" si="176"/>
        <v>0</v>
      </c>
      <c r="AT141">
        <f t="shared" si="177"/>
        <v>0</v>
      </c>
      <c r="AU141">
        <f t="shared" si="178"/>
        <v>0</v>
      </c>
      <c r="AV141">
        <f t="shared" si="179"/>
        <v>0</v>
      </c>
      <c r="AW141">
        <f t="shared" si="180"/>
        <v>0</v>
      </c>
      <c r="AX141">
        <f t="shared" si="181"/>
        <v>0</v>
      </c>
      <c r="AY141">
        <f t="shared" si="182"/>
        <v>0</v>
      </c>
      <c r="AZ141">
        <f t="shared" si="183"/>
        <v>0</v>
      </c>
      <c r="BA141">
        <f t="shared" si="184"/>
        <v>0</v>
      </c>
      <c r="BB141">
        <f t="shared" si="185"/>
        <v>0</v>
      </c>
      <c r="BC141">
        <f t="shared" si="186"/>
        <v>0</v>
      </c>
      <c r="BD141">
        <f t="shared" si="187"/>
        <v>0</v>
      </c>
      <c r="BF141" t="str">
        <f t="shared" si="191"/>
        <v xml:space="preserve">"0" : { </v>
      </c>
      <c r="BG141" t="str">
        <f t="shared" si="192"/>
        <v xml:space="preserve">"alimDad" : 0, </v>
      </c>
      <c r="BH141" t="str">
        <f t="shared" si="193"/>
        <v xml:space="preserve">"alimDadB" : 0, </v>
      </c>
      <c r="BI141" t="str">
        <f t="shared" si="194"/>
        <v xml:space="preserve">"alimReq" : 0, </v>
      </c>
      <c r="BJ141" t="str">
        <f t="shared" si="195"/>
        <v xml:space="preserve">"cam" : 0, </v>
      </c>
      <c r="BK141" t="str">
        <f t="shared" si="196"/>
        <v xml:space="preserve">"caz" : 0, </v>
      </c>
      <c r="BL141" t="str">
        <f t="shared" si="197"/>
        <v xml:space="preserve">"comb" : 0, </v>
      </c>
      <c r="BM141" t="str">
        <f t="shared" si="198"/>
        <v xml:space="preserve">"cost" : 0, </v>
      </c>
      <c r="BN141" t="str">
        <f t="shared" si="188"/>
        <v xml:space="preserve">"costJ" : 0, </v>
      </c>
      <c r="BO141" t="str">
        <f t="shared" si="199"/>
        <v xml:space="preserve">"crecB" : 0, </v>
      </c>
      <c r="BP141" t="str">
        <f t="shared" si="200"/>
        <v xml:space="preserve">"def" : 0, </v>
      </c>
      <c r="BQ141" t="str">
        <f t="shared" si="201"/>
        <v xml:space="preserve">"eBos" : 0, </v>
      </c>
      <c r="BR141" t="str">
        <f t="shared" si="202"/>
        <v xml:space="preserve">"eDes" : 0, </v>
      </c>
      <c r="BS141" t="str">
        <f t="shared" si="203"/>
        <v xml:space="preserve">"eDul" : 0, </v>
      </c>
      <c r="BT141" t="str">
        <f t="shared" si="204"/>
        <v xml:space="preserve">"eJun" : 0, </v>
      </c>
      <c r="BU141" t="str">
        <f t="shared" si="205"/>
        <v xml:space="preserve">"eLla" : 0, </v>
      </c>
      <c r="BV141" t="str">
        <f t="shared" si="206"/>
        <v xml:space="preserve">"eMon" : 0, </v>
      </c>
      <c r="BW141" t="str">
        <f t="shared" si="207"/>
        <v xml:space="preserve">"eSal" : 0, </v>
      </c>
      <c r="BX141" t="str">
        <f t="shared" si="208"/>
        <v xml:space="preserve">"eTun" : 0, </v>
      </c>
      <c r="BY141" t="str">
        <f t="shared" si="209"/>
        <v xml:space="preserve">"flag" : 0, </v>
      </c>
      <c r="BZ141" t="str">
        <f t="shared" si="210"/>
        <v xml:space="preserve">"max" : 0, </v>
      </c>
      <c r="CA141" t="str">
        <f t="shared" si="211"/>
        <v xml:space="preserve">"req" : 0, </v>
      </c>
      <c r="CB141" t="str">
        <f t="shared" si="212"/>
        <v xml:space="preserve">"tam" : 0, </v>
      </c>
      <c r="CC141" t="str">
        <f t="shared" si="213"/>
        <v xml:space="preserve">"uid" : 0 } </v>
      </c>
    </row>
    <row r="142" spans="3:81" x14ac:dyDescent="0.25">
      <c r="C142" t="s">
        <v>32</v>
      </c>
      <c r="D142" t="str">
        <f t="shared" si="164"/>
        <v>0,0,0,0,0,0,0,0,0,0,0,0,0,0,0,0,0,0,0,0,0,0,0,0,</v>
      </c>
      <c r="AE142">
        <f t="shared" si="189"/>
        <v>0</v>
      </c>
      <c r="AG142">
        <f t="shared" si="190"/>
        <v>0</v>
      </c>
      <c r="AH142">
        <f t="shared" si="165"/>
        <v>0</v>
      </c>
      <c r="AI142">
        <f t="shared" si="166"/>
        <v>0</v>
      </c>
      <c r="AJ142">
        <f t="shared" si="167"/>
        <v>0</v>
      </c>
      <c r="AK142">
        <f t="shared" si="168"/>
        <v>0</v>
      </c>
      <c r="AL142">
        <f t="shared" si="169"/>
        <v>0</v>
      </c>
      <c r="AM142">
        <f t="shared" si="170"/>
        <v>0</v>
      </c>
      <c r="AN142">
        <f t="shared" si="171"/>
        <v>0</v>
      </c>
      <c r="AO142">
        <f t="shared" si="172"/>
        <v>0</v>
      </c>
      <c r="AP142">
        <f t="shared" si="173"/>
        <v>0</v>
      </c>
      <c r="AQ142">
        <f t="shared" si="174"/>
        <v>0</v>
      </c>
      <c r="AR142">
        <f t="shared" si="175"/>
        <v>0</v>
      </c>
      <c r="AS142">
        <f t="shared" si="176"/>
        <v>0</v>
      </c>
      <c r="AT142">
        <f t="shared" si="177"/>
        <v>0</v>
      </c>
      <c r="AU142">
        <f t="shared" si="178"/>
        <v>0</v>
      </c>
      <c r="AV142">
        <f t="shared" si="179"/>
        <v>0</v>
      </c>
      <c r="AW142">
        <f t="shared" si="180"/>
        <v>0</v>
      </c>
      <c r="AX142">
        <f t="shared" si="181"/>
        <v>0</v>
      </c>
      <c r="AY142">
        <f t="shared" si="182"/>
        <v>0</v>
      </c>
      <c r="AZ142">
        <f t="shared" si="183"/>
        <v>0</v>
      </c>
      <c r="BA142">
        <f t="shared" si="184"/>
        <v>0</v>
      </c>
      <c r="BB142">
        <f t="shared" si="185"/>
        <v>0</v>
      </c>
      <c r="BC142">
        <f t="shared" si="186"/>
        <v>0</v>
      </c>
      <c r="BD142">
        <f t="shared" si="187"/>
        <v>0</v>
      </c>
      <c r="BF142" t="str">
        <f t="shared" si="191"/>
        <v xml:space="preserve">"0" : { </v>
      </c>
      <c r="BG142" t="str">
        <f t="shared" si="192"/>
        <v xml:space="preserve">"alimDad" : 0, </v>
      </c>
      <c r="BH142" t="str">
        <f t="shared" si="193"/>
        <v xml:space="preserve">"alimDadB" : 0, </v>
      </c>
      <c r="BI142" t="str">
        <f t="shared" si="194"/>
        <v xml:space="preserve">"alimReq" : 0, </v>
      </c>
      <c r="BJ142" t="str">
        <f t="shared" si="195"/>
        <v xml:space="preserve">"cam" : 0, </v>
      </c>
      <c r="BK142" t="str">
        <f t="shared" si="196"/>
        <v xml:space="preserve">"caz" : 0, </v>
      </c>
      <c r="BL142" t="str">
        <f t="shared" si="197"/>
        <v xml:space="preserve">"comb" : 0, </v>
      </c>
      <c r="BM142" t="str">
        <f t="shared" si="198"/>
        <v xml:space="preserve">"cost" : 0, </v>
      </c>
      <c r="BN142" t="str">
        <f t="shared" si="188"/>
        <v xml:space="preserve">"costJ" : 0, </v>
      </c>
      <c r="BO142" t="str">
        <f t="shared" si="199"/>
        <v xml:space="preserve">"crecB" : 0, </v>
      </c>
      <c r="BP142" t="str">
        <f t="shared" si="200"/>
        <v xml:space="preserve">"def" : 0, </v>
      </c>
      <c r="BQ142" t="str">
        <f t="shared" si="201"/>
        <v xml:space="preserve">"eBos" : 0, </v>
      </c>
      <c r="BR142" t="str">
        <f t="shared" si="202"/>
        <v xml:space="preserve">"eDes" : 0, </v>
      </c>
      <c r="BS142" t="str">
        <f t="shared" si="203"/>
        <v xml:space="preserve">"eDul" : 0, </v>
      </c>
      <c r="BT142" t="str">
        <f t="shared" si="204"/>
        <v xml:space="preserve">"eJun" : 0, </v>
      </c>
      <c r="BU142" t="str">
        <f t="shared" si="205"/>
        <v xml:space="preserve">"eLla" : 0, </v>
      </c>
      <c r="BV142" t="str">
        <f t="shared" si="206"/>
        <v xml:space="preserve">"eMon" : 0, </v>
      </c>
      <c r="BW142" t="str">
        <f t="shared" si="207"/>
        <v xml:space="preserve">"eSal" : 0, </v>
      </c>
      <c r="BX142" t="str">
        <f t="shared" si="208"/>
        <v xml:space="preserve">"eTun" : 0, </v>
      </c>
      <c r="BY142" t="str">
        <f t="shared" si="209"/>
        <v xml:space="preserve">"flag" : 0, </v>
      </c>
      <c r="BZ142" t="str">
        <f t="shared" si="210"/>
        <v xml:space="preserve">"max" : 0, </v>
      </c>
      <c r="CA142" t="str">
        <f t="shared" si="211"/>
        <v xml:space="preserve">"req" : 0, </v>
      </c>
      <c r="CB142" t="str">
        <f t="shared" si="212"/>
        <v xml:space="preserve">"tam" : 0, </v>
      </c>
      <c r="CC142" t="str">
        <f t="shared" si="213"/>
        <v xml:space="preserve">"uid" : 0 } </v>
      </c>
    </row>
    <row r="143" spans="3:81" x14ac:dyDescent="0.25">
      <c r="C143" t="s">
        <v>32</v>
      </c>
      <c r="D143" t="str">
        <f t="shared" si="164"/>
        <v>0,0,0,0,0,0,0,0,0,0,0,0,0,0,0,0,0,0,0,0,0,0,0,0,</v>
      </c>
      <c r="AE143">
        <f t="shared" si="189"/>
        <v>0</v>
      </c>
      <c r="AG143">
        <f t="shared" si="190"/>
        <v>0</v>
      </c>
      <c r="AH143">
        <f t="shared" si="165"/>
        <v>0</v>
      </c>
      <c r="AI143">
        <f t="shared" si="166"/>
        <v>0</v>
      </c>
      <c r="AJ143">
        <f t="shared" si="167"/>
        <v>0</v>
      </c>
      <c r="AK143">
        <f t="shared" si="168"/>
        <v>0</v>
      </c>
      <c r="AL143">
        <f t="shared" si="169"/>
        <v>0</v>
      </c>
      <c r="AM143">
        <f t="shared" si="170"/>
        <v>0</v>
      </c>
      <c r="AN143">
        <f t="shared" si="171"/>
        <v>0</v>
      </c>
      <c r="AO143">
        <f t="shared" si="172"/>
        <v>0</v>
      </c>
      <c r="AP143">
        <f t="shared" si="173"/>
        <v>0</v>
      </c>
      <c r="AQ143">
        <f t="shared" si="174"/>
        <v>0</v>
      </c>
      <c r="AR143">
        <f t="shared" si="175"/>
        <v>0</v>
      </c>
      <c r="AS143">
        <f t="shared" si="176"/>
        <v>0</v>
      </c>
      <c r="AT143">
        <f t="shared" si="177"/>
        <v>0</v>
      </c>
      <c r="AU143">
        <f t="shared" si="178"/>
        <v>0</v>
      </c>
      <c r="AV143">
        <f t="shared" si="179"/>
        <v>0</v>
      </c>
      <c r="AW143">
        <f t="shared" si="180"/>
        <v>0</v>
      </c>
      <c r="AX143">
        <f t="shared" si="181"/>
        <v>0</v>
      </c>
      <c r="AY143">
        <f t="shared" si="182"/>
        <v>0</v>
      </c>
      <c r="AZ143">
        <f t="shared" si="183"/>
        <v>0</v>
      </c>
      <c r="BA143">
        <f t="shared" si="184"/>
        <v>0</v>
      </c>
      <c r="BB143">
        <f t="shared" si="185"/>
        <v>0</v>
      </c>
      <c r="BC143">
        <f t="shared" si="186"/>
        <v>0</v>
      </c>
      <c r="BD143">
        <f t="shared" si="187"/>
        <v>0</v>
      </c>
      <c r="BF143" t="str">
        <f t="shared" si="191"/>
        <v xml:space="preserve">"0" : { </v>
      </c>
      <c r="BG143" t="str">
        <f t="shared" si="192"/>
        <v xml:space="preserve">"alimDad" : 0, </v>
      </c>
      <c r="BH143" t="str">
        <f t="shared" si="193"/>
        <v xml:space="preserve">"alimDadB" : 0, </v>
      </c>
      <c r="BI143" t="str">
        <f t="shared" si="194"/>
        <v xml:space="preserve">"alimReq" : 0, </v>
      </c>
      <c r="BJ143" t="str">
        <f t="shared" si="195"/>
        <v xml:space="preserve">"cam" : 0, </v>
      </c>
      <c r="BK143" t="str">
        <f t="shared" si="196"/>
        <v xml:space="preserve">"caz" : 0, </v>
      </c>
      <c r="BL143" t="str">
        <f t="shared" si="197"/>
        <v xml:space="preserve">"comb" : 0, </v>
      </c>
      <c r="BM143" t="str">
        <f t="shared" si="198"/>
        <v xml:space="preserve">"cost" : 0, </v>
      </c>
      <c r="BN143" t="str">
        <f t="shared" si="188"/>
        <v xml:space="preserve">"costJ" : 0, </v>
      </c>
      <c r="BO143" t="str">
        <f t="shared" si="199"/>
        <v xml:space="preserve">"crecB" : 0, </v>
      </c>
      <c r="BP143" t="str">
        <f t="shared" si="200"/>
        <v xml:space="preserve">"def" : 0, </v>
      </c>
      <c r="BQ143" t="str">
        <f t="shared" si="201"/>
        <v xml:space="preserve">"eBos" : 0, </v>
      </c>
      <c r="BR143" t="str">
        <f t="shared" si="202"/>
        <v xml:space="preserve">"eDes" : 0, </v>
      </c>
      <c r="BS143" t="str">
        <f t="shared" si="203"/>
        <v xml:space="preserve">"eDul" : 0, </v>
      </c>
      <c r="BT143" t="str">
        <f t="shared" si="204"/>
        <v xml:space="preserve">"eJun" : 0, </v>
      </c>
      <c r="BU143" t="str">
        <f t="shared" si="205"/>
        <v xml:space="preserve">"eLla" : 0, </v>
      </c>
      <c r="BV143" t="str">
        <f t="shared" si="206"/>
        <v xml:space="preserve">"eMon" : 0, </v>
      </c>
      <c r="BW143" t="str">
        <f t="shared" si="207"/>
        <v xml:space="preserve">"eSal" : 0, </v>
      </c>
      <c r="BX143" t="str">
        <f t="shared" si="208"/>
        <v xml:space="preserve">"eTun" : 0, </v>
      </c>
      <c r="BY143" t="str">
        <f t="shared" si="209"/>
        <v xml:space="preserve">"flag" : 0, </v>
      </c>
      <c r="BZ143" t="str">
        <f t="shared" si="210"/>
        <v xml:space="preserve">"max" : 0, </v>
      </c>
      <c r="CA143" t="str">
        <f t="shared" si="211"/>
        <v xml:space="preserve">"req" : 0, </v>
      </c>
      <c r="CB143" t="str">
        <f t="shared" si="212"/>
        <v xml:space="preserve">"tam" : 0, </v>
      </c>
      <c r="CC143" t="str">
        <f t="shared" si="213"/>
        <v xml:space="preserve">"uid" : 0 } </v>
      </c>
    </row>
    <row r="144" spans="3:81" x14ac:dyDescent="0.25">
      <c r="C144" t="s">
        <v>32</v>
      </c>
      <c r="D144" t="str">
        <f t="shared" si="164"/>
        <v>0,0,0,0,0,0,0,0,0,0,0,0,0,0,0,0,0,0,0,0,0,0,0,0,</v>
      </c>
      <c r="AE144">
        <f t="shared" si="189"/>
        <v>0</v>
      </c>
      <c r="AG144">
        <f t="shared" si="190"/>
        <v>0</v>
      </c>
      <c r="AH144">
        <f t="shared" si="165"/>
        <v>0</v>
      </c>
      <c r="AI144">
        <f t="shared" si="166"/>
        <v>0</v>
      </c>
      <c r="AJ144">
        <f t="shared" si="167"/>
        <v>0</v>
      </c>
      <c r="AK144">
        <f t="shared" si="168"/>
        <v>0</v>
      </c>
      <c r="AL144">
        <f t="shared" si="169"/>
        <v>0</v>
      </c>
      <c r="AM144">
        <f t="shared" si="170"/>
        <v>0</v>
      </c>
      <c r="AN144">
        <f t="shared" si="171"/>
        <v>0</v>
      </c>
      <c r="AO144">
        <f t="shared" si="172"/>
        <v>0</v>
      </c>
      <c r="AP144">
        <f t="shared" si="173"/>
        <v>0</v>
      </c>
      <c r="AQ144">
        <f t="shared" si="174"/>
        <v>0</v>
      </c>
      <c r="AR144">
        <f t="shared" si="175"/>
        <v>0</v>
      </c>
      <c r="AS144">
        <f t="shared" si="176"/>
        <v>0</v>
      </c>
      <c r="AT144">
        <f t="shared" si="177"/>
        <v>0</v>
      </c>
      <c r="AU144">
        <f t="shared" si="178"/>
        <v>0</v>
      </c>
      <c r="AV144">
        <f t="shared" si="179"/>
        <v>0</v>
      </c>
      <c r="AW144">
        <f t="shared" si="180"/>
        <v>0</v>
      </c>
      <c r="AX144">
        <f t="shared" si="181"/>
        <v>0</v>
      </c>
      <c r="AY144">
        <f t="shared" si="182"/>
        <v>0</v>
      </c>
      <c r="AZ144">
        <f t="shared" si="183"/>
        <v>0</v>
      </c>
      <c r="BA144">
        <f t="shared" si="184"/>
        <v>0</v>
      </c>
      <c r="BB144">
        <f t="shared" si="185"/>
        <v>0</v>
      </c>
      <c r="BC144">
        <f t="shared" si="186"/>
        <v>0</v>
      </c>
      <c r="BD144">
        <f t="shared" si="187"/>
        <v>0</v>
      </c>
      <c r="BF144" t="str">
        <f t="shared" si="191"/>
        <v xml:space="preserve">"0" : { </v>
      </c>
      <c r="BG144" t="str">
        <f t="shared" si="192"/>
        <v xml:space="preserve">"alimDad" : 0, </v>
      </c>
      <c r="BH144" t="str">
        <f t="shared" si="193"/>
        <v xml:space="preserve">"alimDadB" : 0, </v>
      </c>
      <c r="BI144" t="str">
        <f t="shared" si="194"/>
        <v xml:space="preserve">"alimReq" : 0, </v>
      </c>
      <c r="BJ144" t="str">
        <f t="shared" si="195"/>
        <v xml:space="preserve">"cam" : 0, </v>
      </c>
      <c r="BK144" t="str">
        <f t="shared" si="196"/>
        <v xml:space="preserve">"caz" : 0, </v>
      </c>
      <c r="BL144" t="str">
        <f t="shared" si="197"/>
        <v xml:space="preserve">"comb" : 0, </v>
      </c>
      <c r="BM144" t="str">
        <f t="shared" si="198"/>
        <v xml:space="preserve">"cost" : 0, </v>
      </c>
      <c r="BN144" t="str">
        <f t="shared" si="188"/>
        <v xml:space="preserve">"costJ" : 0, </v>
      </c>
      <c r="BO144" t="str">
        <f t="shared" si="199"/>
        <v xml:space="preserve">"crecB" : 0, </v>
      </c>
      <c r="BP144" t="str">
        <f t="shared" si="200"/>
        <v xml:space="preserve">"def" : 0, </v>
      </c>
      <c r="BQ144" t="str">
        <f t="shared" si="201"/>
        <v xml:space="preserve">"eBos" : 0, </v>
      </c>
      <c r="BR144" t="str">
        <f t="shared" si="202"/>
        <v xml:space="preserve">"eDes" : 0, </v>
      </c>
      <c r="BS144" t="str">
        <f t="shared" si="203"/>
        <v xml:space="preserve">"eDul" : 0, </v>
      </c>
      <c r="BT144" t="str">
        <f t="shared" si="204"/>
        <v xml:space="preserve">"eJun" : 0, </v>
      </c>
      <c r="BU144" t="str">
        <f t="shared" si="205"/>
        <v xml:space="preserve">"eLla" : 0, </v>
      </c>
      <c r="BV144" t="str">
        <f t="shared" si="206"/>
        <v xml:space="preserve">"eMon" : 0, </v>
      </c>
      <c r="BW144" t="str">
        <f t="shared" si="207"/>
        <v xml:space="preserve">"eSal" : 0, </v>
      </c>
      <c r="BX144" t="str">
        <f t="shared" si="208"/>
        <v xml:space="preserve">"eTun" : 0, </v>
      </c>
      <c r="BY144" t="str">
        <f t="shared" si="209"/>
        <v xml:space="preserve">"flag" : 0, </v>
      </c>
      <c r="BZ144" t="str">
        <f t="shared" si="210"/>
        <v xml:space="preserve">"max" : 0, </v>
      </c>
      <c r="CA144" t="str">
        <f t="shared" si="211"/>
        <v xml:space="preserve">"req" : 0, </v>
      </c>
      <c r="CB144" t="str">
        <f t="shared" si="212"/>
        <v xml:space="preserve">"tam" : 0, </v>
      </c>
      <c r="CC144" t="str">
        <f t="shared" si="213"/>
        <v xml:space="preserve">"uid" : 0 } </v>
      </c>
    </row>
    <row r="145" spans="3:81" x14ac:dyDescent="0.25">
      <c r="C145" t="s">
        <v>32</v>
      </c>
      <c r="D145" t="str">
        <f t="shared" si="164"/>
        <v>0,0,0,0,0,0,0,0,0,0,0,0,0,0,0,0,0,0,0,0,0,0,0,0,</v>
      </c>
      <c r="AE145">
        <f t="shared" si="189"/>
        <v>0</v>
      </c>
      <c r="AG145">
        <f t="shared" si="190"/>
        <v>0</v>
      </c>
      <c r="AH145">
        <f t="shared" si="165"/>
        <v>0</v>
      </c>
      <c r="AI145">
        <f t="shared" si="166"/>
        <v>0</v>
      </c>
      <c r="AJ145">
        <f t="shared" si="167"/>
        <v>0</v>
      </c>
      <c r="AK145">
        <f t="shared" si="168"/>
        <v>0</v>
      </c>
      <c r="AL145">
        <f t="shared" si="169"/>
        <v>0</v>
      </c>
      <c r="AM145">
        <f t="shared" si="170"/>
        <v>0</v>
      </c>
      <c r="AN145">
        <f t="shared" si="171"/>
        <v>0</v>
      </c>
      <c r="AO145">
        <f t="shared" si="172"/>
        <v>0</v>
      </c>
      <c r="AP145">
        <f t="shared" si="173"/>
        <v>0</v>
      </c>
      <c r="AQ145">
        <f t="shared" si="174"/>
        <v>0</v>
      </c>
      <c r="AR145">
        <f t="shared" si="175"/>
        <v>0</v>
      </c>
      <c r="AS145">
        <f t="shared" si="176"/>
        <v>0</v>
      </c>
      <c r="AT145">
        <f t="shared" si="177"/>
        <v>0</v>
      </c>
      <c r="AU145">
        <f t="shared" si="178"/>
        <v>0</v>
      </c>
      <c r="AV145">
        <f t="shared" si="179"/>
        <v>0</v>
      </c>
      <c r="AW145">
        <f t="shared" si="180"/>
        <v>0</v>
      </c>
      <c r="AX145">
        <f t="shared" si="181"/>
        <v>0</v>
      </c>
      <c r="AY145">
        <f t="shared" si="182"/>
        <v>0</v>
      </c>
      <c r="AZ145">
        <f t="shared" si="183"/>
        <v>0</v>
      </c>
      <c r="BA145">
        <f t="shared" si="184"/>
        <v>0</v>
      </c>
      <c r="BB145">
        <f t="shared" si="185"/>
        <v>0</v>
      </c>
      <c r="BC145">
        <f t="shared" si="186"/>
        <v>0</v>
      </c>
      <c r="BD145">
        <f t="shared" si="187"/>
        <v>0</v>
      </c>
      <c r="BF145" t="str">
        <f t="shared" si="191"/>
        <v xml:space="preserve">"0" : { </v>
      </c>
      <c r="BG145" t="str">
        <f t="shared" si="192"/>
        <v xml:space="preserve">"alimDad" : 0, </v>
      </c>
      <c r="BH145" t="str">
        <f t="shared" si="193"/>
        <v xml:space="preserve">"alimDadB" : 0, </v>
      </c>
      <c r="BI145" t="str">
        <f t="shared" si="194"/>
        <v xml:space="preserve">"alimReq" : 0, </v>
      </c>
      <c r="BJ145" t="str">
        <f t="shared" si="195"/>
        <v xml:space="preserve">"cam" : 0, </v>
      </c>
      <c r="BK145" t="str">
        <f t="shared" si="196"/>
        <v xml:space="preserve">"caz" : 0, </v>
      </c>
      <c r="BL145" t="str">
        <f t="shared" si="197"/>
        <v xml:space="preserve">"comb" : 0, </v>
      </c>
      <c r="BM145" t="str">
        <f t="shared" si="198"/>
        <v xml:space="preserve">"cost" : 0, </v>
      </c>
      <c r="BN145" t="str">
        <f t="shared" si="188"/>
        <v xml:space="preserve">"costJ" : 0, </v>
      </c>
      <c r="BO145" t="str">
        <f t="shared" si="199"/>
        <v xml:space="preserve">"crecB" : 0, </v>
      </c>
      <c r="BP145" t="str">
        <f t="shared" si="200"/>
        <v xml:space="preserve">"def" : 0, </v>
      </c>
      <c r="BQ145" t="str">
        <f t="shared" si="201"/>
        <v xml:space="preserve">"eBos" : 0, </v>
      </c>
      <c r="BR145" t="str">
        <f t="shared" si="202"/>
        <v xml:space="preserve">"eDes" : 0, </v>
      </c>
      <c r="BS145" t="str">
        <f t="shared" si="203"/>
        <v xml:space="preserve">"eDul" : 0, </v>
      </c>
      <c r="BT145" t="str">
        <f t="shared" si="204"/>
        <v xml:space="preserve">"eJun" : 0, </v>
      </c>
      <c r="BU145" t="str">
        <f t="shared" si="205"/>
        <v xml:space="preserve">"eLla" : 0, </v>
      </c>
      <c r="BV145" t="str">
        <f t="shared" si="206"/>
        <v xml:space="preserve">"eMon" : 0, </v>
      </c>
      <c r="BW145" t="str">
        <f t="shared" si="207"/>
        <v xml:space="preserve">"eSal" : 0, </v>
      </c>
      <c r="BX145" t="str">
        <f t="shared" si="208"/>
        <v xml:space="preserve">"eTun" : 0, </v>
      </c>
      <c r="BY145" t="str">
        <f t="shared" si="209"/>
        <v xml:space="preserve">"flag" : 0, </v>
      </c>
      <c r="BZ145" t="str">
        <f t="shared" si="210"/>
        <v xml:space="preserve">"max" : 0, </v>
      </c>
      <c r="CA145" t="str">
        <f t="shared" si="211"/>
        <v xml:space="preserve">"req" : 0, </v>
      </c>
      <c r="CB145" t="str">
        <f t="shared" si="212"/>
        <v xml:space="preserve">"tam" : 0, </v>
      </c>
      <c r="CC145" t="str">
        <f t="shared" si="213"/>
        <v xml:space="preserve">"uid" : 0 } </v>
      </c>
    </row>
    <row r="146" spans="3:81" x14ac:dyDescent="0.25">
      <c r="C146" t="s">
        <v>32</v>
      </c>
      <c r="D146" t="str">
        <f t="shared" si="164"/>
        <v>0,0,0,0,0,0,0,0,0,0,0,0,0,0,0,0,0,0,0,0,0,0,0,0,</v>
      </c>
      <c r="AE146">
        <f t="shared" si="189"/>
        <v>0</v>
      </c>
      <c r="AG146">
        <f t="shared" si="190"/>
        <v>0</v>
      </c>
      <c r="AH146">
        <f t="shared" si="165"/>
        <v>0</v>
      </c>
      <c r="AI146">
        <f t="shared" si="166"/>
        <v>0</v>
      </c>
      <c r="AJ146">
        <f t="shared" si="167"/>
        <v>0</v>
      </c>
      <c r="AK146">
        <f t="shared" si="168"/>
        <v>0</v>
      </c>
      <c r="AL146">
        <f t="shared" si="169"/>
        <v>0</v>
      </c>
      <c r="AM146">
        <f t="shared" si="170"/>
        <v>0</v>
      </c>
      <c r="AN146">
        <f t="shared" si="171"/>
        <v>0</v>
      </c>
      <c r="AO146">
        <f t="shared" si="172"/>
        <v>0</v>
      </c>
      <c r="AP146">
        <f t="shared" si="173"/>
        <v>0</v>
      </c>
      <c r="AQ146">
        <f t="shared" si="174"/>
        <v>0</v>
      </c>
      <c r="AR146">
        <f t="shared" si="175"/>
        <v>0</v>
      </c>
      <c r="AS146">
        <f t="shared" si="176"/>
        <v>0</v>
      </c>
      <c r="AT146">
        <f t="shared" si="177"/>
        <v>0</v>
      </c>
      <c r="AU146">
        <f t="shared" si="178"/>
        <v>0</v>
      </c>
      <c r="AV146">
        <f t="shared" si="179"/>
        <v>0</v>
      </c>
      <c r="AW146">
        <f t="shared" si="180"/>
        <v>0</v>
      </c>
      <c r="AX146">
        <f t="shared" si="181"/>
        <v>0</v>
      </c>
      <c r="AY146">
        <f t="shared" si="182"/>
        <v>0</v>
      </c>
      <c r="AZ146">
        <f t="shared" si="183"/>
        <v>0</v>
      </c>
      <c r="BA146">
        <f t="shared" si="184"/>
        <v>0</v>
      </c>
      <c r="BB146">
        <f t="shared" si="185"/>
        <v>0</v>
      </c>
      <c r="BC146">
        <f t="shared" si="186"/>
        <v>0</v>
      </c>
      <c r="BD146">
        <f t="shared" si="187"/>
        <v>0</v>
      </c>
      <c r="BF146" t="str">
        <f t="shared" si="191"/>
        <v xml:space="preserve">"0" : { </v>
      </c>
      <c r="BG146" t="str">
        <f t="shared" si="192"/>
        <v xml:space="preserve">"alimDad" : 0, </v>
      </c>
      <c r="BH146" t="str">
        <f t="shared" si="193"/>
        <v xml:space="preserve">"alimDadB" : 0, </v>
      </c>
      <c r="BI146" t="str">
        <f t="shared" si="194"/>
        <v xml:space="preserve">"alimReq" : 0, </v>
      </c>
      <c r="BJ146" t="str">
        <f t="shared" si="195"/>
        <v xml:space="preserve">"cam" : 0, </v>
      </c>
      <c r="BK146" t="str">
        <f t="shared" si="196"/>
        <v xml:space="preserve">"caz" : 0, </v>
      </c>
      <c r="BL146" t="str">
        <f t="shared" si="197"/>
        <v xml:space="preserve">"comb" : 0, </v>
      </c>
      <c r="BM146" t="str">
        <f t="shared" si="198"/>
        <v xml:space="preserve">"cost" : 0, </v>
      </c>
      <c r="BN146" t="str">
        <f t="shared" si="188"/>
        <v xml:space="preserve">"costJ" : 0, </v>
      </c>
      <c r="BO146" t="str">
        <f t="shared" si="199"/>
        <v xml:space="preserve">"crecB" : 0, </v>
      </c>
      <c r="BP146" t="str">
        <f t="shared" si="200"/>
        <v xml:space="preserve">"def" : 0, </v>
      </c>
      <c r="BQ146" t="str">
        <f t="shared" si="201"/>
        <v xml:space="preserve">"eBos" : 0, </v>
      </c>
      <c r="BR146" t="str">
        <f t="shared" si="202"/>
        <v xml:space="preserve">"eDes" : 0, </v>
      </c>
      <c r="BS146" t="str">
        <f t="shared" si="203"/>
        <v xml:space="preserve">"eDul" : 0, </v>
      </c>
      <c r="BT146" t="str">
        <f t="shared" si="204"/>
        <v xml:space="preserve">"eJun" : 0, </v>
      </c>
      <c r="BU146" t="str">
        <f t="shared" si="205"/>
        <v xml:space="preserve">"eLla" : 0, </v>
      </c>
      <c r="BV146" t="str">
        <f t="shared" si="206"/>
        <v xml:space="preserve">"eMon" : 0, </v>
      </c>
      <c r="BW146" t="str">
        <f t="shared" si="207"/>
        <v xml:space="preserve">"eSal" : 0, </v>
      </c>
      <c r="BX146" t="str">
        <f t="shared" si="208"/>
        <v xml:space="preserve">"eTun" : 0, </v>
      </c>
      <c r="BY146" t="str">
        <f t="shared" si="209"/>
        <v xml:space="preserve">"flag" : 0, </v>
      </c>
      <c r="BZ146" t="str">
        <f t="shared" si="210"/>
        <v xml:space="preserve">"max" : 0, </v>
      </c>
      <c r="CA146" t="str">
        <f t="shared" si="211"/>
        <v xml:space="preserve">"req" : 0, </v>
      </c>
      <c r="CB146" t="str">
        <f t="shared" si="212"/>
        <v xml:space="preserve">"tam" : 0, </v>
      </c>
      <c r="CC146" t="str">
        <f t="shared" si="213"/>
        <v xml:space="preserve">"uid" : 0 } </v>
      </c>
    </row>
    <row r="147" spans="3:81" x14ac:dyDescent="0.25">
      <c r="C147" t="s">
        <v>32</v>
      </c>
      <c r="D147" t="str">
        <f t="shared" si="164"/>
        <v>0,0,0,0,0,0,0,0,0,0,0,0,0,0,0,0,0,0,0,0,0,0,0,0,</v>
      </c>
      <c r="AE147">
        <f t="shared" si="189"/>
        <v>0</v>
      </c>
      <c r="AG147">
        <f t="shared" si="190"/>
        <v>0</v>
      </c>
      <c r="AH147">
        <f t="shared" si="165"/>
        <v>0</v>
      </c>
      <c r="AI147">
        <f t="shared" si="166"/>
        <v>0</v>
      </c>
      <c r="AJ147">
        <f t="shared" si="167"/>
        <v>0</v>
      </c>
      <c r="AK147">
        <f t="shared" si="168"/>
        <v>0</v>
      </c>
      <c r="AL147">
        <f t="shared" si="169"/>
        <v>0</v>
      </c>
      <c r="AM147">
        <f t="shared" si="170"/>
        <v>0</v>
      </c>
      <c r="AN147">
        <f t="shared" si="171"/>
        <v>0</v>
      </c>
      <c r="AO147">
        <f t="shared" si="172"/>
        <v>0</v>
      </c>
      <c r="AP147">
        <f t="shared" si="173"/>
        <v>0</v>
      </c>
      <c r="AQ147">
        <f t="shared" si="174"/>
        <v>0</v>
      </c>
      <c r="AR147">
        <f t="shared" si="175"/>
        <v>0</v>
      </c>
      <c r="AS147">
        <f t="shared" si="176"/>
        <v>0</v>
      </c>
      <c r="AT147">
        <f t="shared" si="177"/>
        <v>0</v>
      </c>
      <c r="AU147">
        <f t="shared" si="178"/>
        <v>0</v>
      </c>
      <c r="AV147">
        <f t="shared" si="179"/>
        <v>0</v>
      </c>
      <c r="AW147">
        <f t="shared" si="180"/>
        <v>0</v>
      </c>
      <c r="AX147">
        <f t="shared" si="181"/>
        <v>0</v>
      </c>
      <c r="AY147">
        <f t="shared" si="182"/>
        <v>0</v>
      </c>
      <c r="AZ147">
        <f t="shared" si="183"/>
        <v>0</v>
      </c>
      <c r="BA147">
        <f t="shared" si="184"/>
        <v>0</v>
      </c>
      <c r="BB147">
        <f t="shared" si="185"/>
        <v>0</v>
      </c>
      <c r="BC147">
        <f t="shared" si="186"/>
        <v>0</v>
      </c>
      <c r="BD147">
        <f t="shared" si="187"/>
        <v>0</v>
      </c>
      <c r="BF147" t="str">
        <f t="shared" si="191"/>
        <v xml:space="preserve">"0" : { </v>
      </c>
      <c r="BG147" t="str">
        <f t="shared" si="192"/>
        <v xml:space="preserve">"alimDad" : 0, </v>
      </c>
      <c r="BH147" t="str">
        <f t="shared" si="193"/>
        <v xml:space="preserve">"alimDadB" : 0, </v>
      </c>
      <c r="BI147" t="str">
        <f t="shared" si="194"/>
        <v xml:space="preserve">"alimReq" : 0, </v>
      </c>
      <c r="BJ147" t="str">
        <f t="shared" si="195"/>
        <v xml:space="preserve">"cam" : 0, </v>
      </c>
      <c r="BK147" t="str">
        <f t="shared" si="196"/>
        <v xml:space="preserve">"caz" : 0, </v>
      </c>
      <c r="BL147" t="str">
        <f t="shared" si="197"/>
        <v xml:space="preserve">"comb" : 0, </v>
      </c>
      <c r="BM147" t="str">
        <f t="shared" si="198"/>
        <v xml:space="preserve">"cost" : 0, </v>
      </c>
      <c r="BN147" t="str">
        <f t="shared" si="188"/>
        <v xml:space="preserve">"costJ" : 0, </v>
      </c>
      <c r="BO147" t="str">
        <f t="shared" si="199"/>
        <v xml:space="preserve">"crecB" : 0, </v>
      </c>
      <c r="BP147" t="str">
        <f t="shared" si="200"/>
        <v xml:space="preserve">"def" : 0, </v>
      </c>
      <c r="BQ147" t="str">
        <f t="shared" si="201"/>
        <v xml:space="preserve">"eBos" : 0, </v>
      </c>
      <c r="BR147" t="str">
        <f t="shared" si="202"/>
        <v xml:space="preserve">"eDes" : 0, </v>
      </c>
      <c r="BS147" t="str">
        <f t="shared" si="203"/>
        <v xml:space="preserve">"eDul" : 0, </v>
      </c>
      <c r="BT147" t="str">
        <f t="shared" si="204"/>
        <v xml:space="preserve">"eJun" : 0, </v>
      </c>
      <c r="BU147" t="str">
        <f t="shared" si="205"/>
        <v xml:space="preserve">"eLla" : 0, </v>
      </c>
      <c r="BV147" t="str">
        <f t="shared" si="206"/>
        <v xml:space="preserve">"eMon" : 0, </v>
      </c>
      <c r="BW147" t="str">
        <f t="shared" si="207"/>
        <v xml:space="preserve">"eSal" : 0, </v>
      </c>
      <c r="BX147" t="str">
        <f t="shared" si="208"/>
        <v xml:space="preserve">"eTun" : 0, </v>
      </c>
      <c r="BY147" t="str">
        <f t="shared" si="209"/>
        <v xml:space="preserve">"flag" : 0, </v>
      </c>
      <c r="BZ147" t="str">
        <f t="shared" si="210"/>
        <v xml:space="preserve">"max" : 0, </v>
      </c>
      <c r="CA147" t="str">
        <f t="shared" si="211"/>
        <v xml:space="preserve">"req" : 0, </v>
      </c>
      <c r="CB147" t="str">
        <f t="shared" si="212"/>
        <v xml:space="preserve">"tam" : 0, </v>
      </c>
      <c r="CC147" t="str">
        <f t="shared" si="213"/>
        <v xml:space="preserve">"uid" : 0 } </v>
      </c>
    </row>
    <row r="148" spans="3:81" x14ac:dyDescent="0.25">
      <c r="C148" t="s">
        <v>32</v>
      </c>
      <c r="D148" t="str">
        <f t="shared" si="164"/>
        <v>0,0,0,0,0,0,0,0,0,0,0,0,0,0,0,0,0,0,0,0,0,0,0,0,</v>
      </c>
      <c r="AE148">
        <f t="shared" si="189"/>
        <v>0</v>
      </c>
      <c r="AG148">
        <f t="shared" si="190"/>
        <v>0</v>
      </c>
      <c r="AH148">
        <f t="shared" si="165"/>
        <v>0</v>
      </c>
      <c r="AI148">
        <f t="shared" si="166"/>
        <v>0</v>
      </c>
      <c r="AJ148">
        <f t="shared" si="167"/>
        <v>0</v>
      </c>
      <c r="AK148">
        <f t="shared" si="168"/>
        <v>0</v>
      </c>
      <c r="AL148">
        <f t="shared" si="169"/>
        <v>0</v>
      </c>
      <c r="AM148">
        <f t="shared" si="170"/>
        <v>0</v>
      </c>
      <c r="AN148">
        <f t="shared" si="171"/>
        <v>0</v>
      </c>
      <c r="AO148">
        <f t="shared" si="172"/>
        <v>0</v>
      </c>
      <c r="AP148">
        <f t="shared" si="173"/>
        <v>0</v>
      </c>
      <c r="AQ148">
        <f t="shared" si="174"/>
        <v>0</v>
      </c>
      <c r="AR148">
        <f t="shared" si="175"/>
        <v>0</v>
      </c>
      <c r="AS148">
        <f t="shared" si="176"/>
        <v>0</v>
      </c>
      <c r="AT148">
        <f t="shared" si="177"/>
        <v>0</v>
      </c>
      <c r="AU148">
        <f t="shared" si="178"/>
        <v>0</v>
      </c>
      <c r="AV148">
        <f t="shared" si="179"/>
        <v>0</v>
      </c>
      <c r="AW148">
        <f t="shared" si="180"/>
        <v>0</v>
      </c>
      <c r="AX148">
        <f t="shared" si="181"/>
        <v>0</v>
      </c>
      <c r="AY148">
        <f t="shared" si="182"/>
        <v>0</v>
      </c>
      <c r="AZ148">
        <f t="shared" si="183"/>
        <v>0</v>
      </c>
      <c r="BA148">
        <f t="shared" si="184"/>
        <v>0</v>
      </c>
      <c r="BB148">
        <f t="shared" si="185"/>
        <v>0</v>
      </c>
      <c r="BC148">
        <f t="shared" si="186"/>
        <v>0</v>
      </c>
      <c r="BD148">
        <f t="shared" si="187"/>
        <v>0</v>
      </c>
      <c r="BF148" t="str">
        <f t="shared" si="191"/>
        <v xml:space="preserve">"0" : { </v>
      </c>
      <c r="BG148" t="str">
        <f t="shared" si="192"/>
        <v xml:space="preserve">"alimDad" : 0, </v>
      </c>
      <c r="BH148" t="str">
        <f t="shared" si="193"/>
        <v xml:space="preserve">"alimDadB" : 0, </v>
      </c>
      <c r="BI148" t="str">
        <f t="shared" si="194"/>
        <v xml:space="preserve">"alimReq" : 0, </v>
      </c>
      <c r="BJ148" t="str">
        <f t="shared" si="195"/>
        <v xml:space="preserve">"cam" : 0, </v>
      </c>
      <c r="BK148" t="str">
        <f t="shared" si="196"/>
        <v xml:space="preserve">"caz" : 0, </v>
      </c>
      <c r="BL148" t="str">
        <f t="shared" si="197"/>
        <v xml:space="preserve">"comb" : 0, </v>
      </c>
      <c r="BM148" t="str">
        <f t="shared" si="198"/>
        <v xml:space="preserve">"cost" : 0, </v>
      </c>
      <c r="BN148" t="str">
        <f t="shared" si="188"/>
        <v xml:space="preserve">"costJ" : 0, </v>
      </c>
      <c r="BO148" t="str">
        <f t="shared" si="199"/>
        <v xml:space="preserve">"crecB" : 0, </v>
      </c>
      <c r="BP148" t="str">
        <f t="shared" si="200"/>
        <v xml:space="preserve">"def" : 0, </v>
      </c>
      <c r="BQ148" t="str">
        <f t="shared" si="201"/>
        <v xml:space="preserve">"eBos" : 0, </v>
      </c>
      <c r="BR148" t="str">
        <f t="shared" si="202"/>
        <v xml:space="preserve">"eDes" : 0, </v>
      </c>
      <c r="BS148" t="str">
        <f t="shared" si="203"/>
        <v xml:space="preserve">"eDul" : 0, </v>
      </c>
      <c r="BT148" t="str">
        <f t="shared" si="204"/>
        <v xml:space="preserve">"eJun" : 0, </v>
      </c>
      <c r="BU148" t="str">
        <f t="shared" si="205"/>
        <v xml:space="preserve">"eLla" : 0, </v>
      </c>
      <c r="BV148" t="str">
        <f t="shared" si="206"/>
        <v xml:space="preserve">"eMon" : 0, </v>
      </c>
      <c r="BW148" t="str">
        <f t="shared" si="207"/>
        <v xml:space="preserve">"eSal" : 0, </v>
      </c>
      <c r="BX148" t="str">
        <f t="shared" si="208"/>
        <v xml:space="preserve">"eTun" : 0, </v>
      </c>
      <c r="BY148" t="str">
        <f t="shared" si="209"/>
        <v xml:space="preserve">"flag" : 0, </v>
      </c>
      <c r="BZ148" t="str">
        <f t="shared" si="210"/>
        <v xml:space="preserve">"max" : 0, </v>
      </c>
      <c r="CA148" t="str">
        <f t="shared" si="211"/>
        <v xml:space="preserve">"req" : 0, </v>
      </c>
      <c r="CB148" t="str">
        <f t="shared" si="212"/>
        <v xml:space="preserve">"tam" : 0, </v>
      </c>
      <c r="CC148" t="str">
        <f t="shared" si="213"/>
        <v xml:space="preserve">"uid" : 0 } </v>
      </c>
    </row>
    <row r="149" spans="3:81" x14ac:dyDescent="0.25">
      <c r="C149" t="s">
        <v>32</v>
      </c>
      <c r="D149" t="str">
        <f t="shared" si="164"/>
        <v>0,0,0,0,0,0,0,0,0,0,0,0,0,0,0,0,0,0,0,0,0,0,0,0,</v>
      </c>
      <c r="AE149">
        <f t="shared" si="189"/>
        <v>0</v>
      </c>
      <c r="AG149">
        <f t="shared" si="190"/>
        <v>0</v>
      </c>
      <c r="AH149">
        <f t="shared" si="165"/>
        <v>0</v>
      </c>
      <c r="AI149">
        <f t="shared" si="166"/>
        <v>0</v>
      </c>
      <c r="AJ149">
        <f t="shared" si="167"/>
        <v>0</v>
      </c>
      <c r="AK149">
        <f t="shared" si="168"/>
        <v>0</v>
      </c>
      <c r="AL149">
        <f t="shared" si="169"/>
        <v>0</v>
      </c>
      <c r="AM149">
        <f t="shared" si="170"/>
        <v>0</v>
      </c>
      <c r="AN149">
        <f t="shared" si="171"/>
        <v>0</v>
      </c>
      <c r="AO149">
        <f t="shared" si="172"/>
        <v>0</v>
      </c>
      <c r="AP149">
        <f t="shared" si="173"/>
        <v>0</v>
      </c>
      <c r="AQ149">
        <f t="shared" si="174"/>
        <v>0</v>
      </c>
      <c r="AR149">
        <f t="shared" si="175"/>
        <v>0</v>
      </c>
      <c r="AS149">
        <f t="shared" si="176"/>
        <v>0</v>
      </c>
      <c r="AT149">
        <f t="shared" si="177"/>
        <v>0</v>
      </c>
      <c r="AU149">
        <f t="shared" si="178"/>
        <v>0</v>
      </c>
      <c r="AV149">
        <f t="shared" si="179"/>
        <v>0</v>
      </c>
      <c r="AW149">
        <f t="shared" si="180"/>
        <v>0</v>
      </c>
      <c r="AX149">
        <f t="shared" si="181"/>
        <v>0</v>
      </c>
      <c r="AY149">
        <f t="shared" si="182"/>
        <v>0</v>
      </c>
      <c r="AZ149">
        <f t="shared" si="183"/>
        <v>0</v>
      </c>
      <c r="BA149">
        <f t="shared" si="184"/>
        <v>0</v>
      </c>
      <c r="BB149">
        <f t="shared" si="185"/>
        <v>0</v>
      </c>
      <c r="BC149">
        <f t="shared" si="186"/>
        <v>0</v>
      </c>
      <c r="BD149">
        <f t="shared" si="187"/>
        <v>0</v>
      </c>
      <c r="BF149" t="str">
        <f t="shared" si="191"/>
        <v xml:space="preserve">"0" : { </v>
      </c>
      <c r="BG149" t="str">
        <f t="shared" si="192"/>
        <v xml:space="preserve">"alimDad" : 0, </v>
      </c>
      <c r="BH149" t="str">
        <f t="shared" si="193"/>
        <v xml:space="preserve">"alimDadB" : 0, </v>
      </c>
      <c r="BI149" t="str">
        <f t="shared" si="194"/>
        <v xml:space="preserve">"alimReq" : 0, </v>
      </c>
      <c r="BJ149" t="str">
        <f t="shared" si="195"/>
        <v xml:space="preserve">"cam" : 0, </v>
      </c>
      <c r="BK149" t="str">
        <f t="shared" si="196"/>
        <v xml:space="preserve">"caz" : 0, </v>
      </c>
      <c r="BL149" t="str">
        <f t="shared" si="197"/>
        <v xml:space="preserve">"comb" : 0, </v>
      </c>
      <c r="BM149" t="str">
        <f t="shared" si="198"/>
        <v xml:space="preserve">"cost" : 0, </v>
      </c>
      <c r="BN149" t="str">
        <f t="shared" si="188"/>
        <v xml:space="preserve">"costJ" : 0, </v>
      </c>
      <c r="BO149" t="str">
        <f t="shared" si="199"/>
        <v xml:space="preserve">"crecB" : 0, </v>
      </c>
      <c r="BP149" t="str">
        <f t="shared" si="200"/>
        <v xml:space="preserve">"def" : 0, </v>
      </c>
      <c r="BQ149" t="str">
        <f t="shared" si="201"/>
        <v xml:space="preserve">"eBos" : 0, </v>
      </c>
      <c r="BR149" t="str">
        <f t="shared" si="202"/>
        <v xml:space="preserve">"eDes" : 0, </v>
      </c>
      <c r="BS149" t="str">
        <f t="shared" si="203"/>
        <v xml:space="preserve">"eDul" : 0, </v>
      </c>
      <c r="BT149" t="str">
        <f t="shared" si="204"/>
        <v xml:space="preserve">"eJun" : 0, </v>
      </c>
      <c r="BU149" t="str">
        <f t="shared" si="205"/>
        <v xml:space="preserve">"eLla" : 0, </v>
      </c>
      <c r="BV149" t="str">
        <f t="shared" si="206"/>
        <v xml:space="preserve">"eMon" : 0, </v>
      </c>
      <c r="BW149" t="str">
        <f t="shared" si="207"/>
        <v xml:space="preserve">"eSal" : 0, </v>
      </c>
      <c r="BX149" t="str">
        <f t="shared" si="208"/>
        <v xml:space="preserve">"eTun" : 0, </v>
      </c>
      <c r="BY149" t="str">
        <f t="shared" si="209"/>
        <v xml:space="preserve">"flag" : 0, </v>
      </c>
      <c r="BZ149" t="str">
        <f t="shared" si="210"/>
        <v xml:space="preserve">"max" : 0, </v>
      </c>
      <c r="CA149" t="str">
        <f t="shared" si="211"/>
        <v xml:space="preserve">"req" : 0, </v>
      </c>
      <c r="CB149" t="str">
        <f t="shared" si="212"/>
        <v xml:space="preserve">"tam" : 0, </v>
      </c>
      <c r="CC149" t="str">
        <f t="shared" si="213"/>
        <v xml:space="preserve">"uid" : 0 } </v>
      </c>
    </row>
    <row r="150" spans="3:81" x14ac:dyDescent="0.25">
      <c r="C150" t="s">
        <v>32</v>
      </c>
      <c r="D150" t="str">
        <f t="shared" si="164"/>
        <v>0,0,0,0,0,0,0,0,0,0,0,0,0,0,0,0,0,0,0,0,0,0,0,0,</v>
      </c>
      <c r="AE150">
        <f t="shared" si="189"/>
        <v>0</v>
      </c>
      <c r="AG150">
        <f t="shared" si="190"/>
        <v>0</v>
      </c>
      <c r="AH150">
        <f t="shared" si="165"/>
        <v>0</v>
      </c>
      <c r="AI150">
        <f t="shared" si="166"/>
        <v>0</v>
      </c>
      <c r="AJ150">
        <f t="shared" si="167"/>
        <v>0</v>
      </c>
      <c r="AK150">
        <f t="shared" si="168"/>
        <v>0</v>
      </c>
      <c r="AL150">
        <f t="shared" si="169"/>
        <v>0</v>
      </c>
      <c r="AM150">
        <f t="shared" si="170"/>
        <v>0</v>
      </c>
      <c r="AN150">
        <f t="shared" si="171"/>
        <v>0</v>
      </c>
      <c r="AO150">
        <f t="shared" si="172"/>
        <v>0</v>
      </c>
      <c r="AP150">
        <f t="shared" si="173"/>
        <v>0</v>
      </c>
      <c r="AQ150">
        <f t="shared" si="174"/>
        <v>0</v>
      </c>
      <c r="AR150">
        <f t="shared" si="175"/>
        <v>0</v>
      </c>
      <c r="AS150">
        <f t="shared" si="176"/>
        <v>0</v>
      </c>
      <c r="AT150">
        <f t="shared" si="177"/>
        <v>0</v>
      </c>
      <c r="AU150">
        <f t="shared" si="178"/>
        <v>0</v>
      </c>
      <c r="AV150">
        <f t="shared" si="179"/>
        <v>0</v>
      </c>
      <c r="AW150">
        <f t="shared" si="180"/>
        <v>0</v>
      </c>
      <c r="AX150">
        <f t="shared" si="181"/>
        <v>0</v>
      </c>
      <c r="AY150">
        <f t="shared" si="182"/>
        <v>0</v>
      </c>
      <c r="AZ150">
        <f t="shared" si="183"/>
        <v>0</v>
      </c>
      <c r="BA150">
        <f t="shared" si="184"/>
        <v>0</v>
      </c>
      <c r="BB150">
        <f t="shared" si="185"/>
        <v>0</v>
      </c>
      <c r="BC150">
        <f t="shared" si="186"/>
        <v>0</v>
      </c>
      <c r="BD150">
        <f t="shared" si="187"/>
        <v>0</v>
      </c>
      <c r="BF150" t="str">
        <f t="shared" si="191"/>
        <v xml:space="preserve">"0" : { </v>
      </c>
      <c r="BG150" t="str">
        <f t="shared" si="192"/>
        <v xml:space="preserve">"alimDad" : 0, </v>
      </c>
      <c r="BH150" t="str">
        <f t="shared" si="193"/>
        <v xml:space="preserve">"alimDadB" : 0, </v>
      </c>
      <c r="BI150" t="str">
        <f t="shared" si="194"/>
        <v xml:space="preserve">"alimReq" : 0, </v>
      </c>
      <c r="BJ150" t="str">
        <f t="shared" si="195"/>
        <v xml:space="preserve">"cam" : 0, </v>
      </c>
      <c r="BK150" t="str">
        <f t="shared" si="196"/>
        <v xml:space="preserve">"caz" : 0, </v>
      </c>
      <c r="BL150" t="str">
        <f t="shared" si="197"/>
        <v xml:space="preserve">"comb" : 0, </v>
      </c>
      <c r="BM150" t="str">
        <f t="shared" si="198"/>
        <v xml:space="preserve">"cost" : 0, </v>
      </c>
      <c r="BN150" t="str">
        <f t="shared" si="188"/>
        <v xml:space="preserve">"costJ" : 0, </v>
      </c>
      <c r="BO150" t="str">
        <f t="shared" si="199"/>
        <v xml:space="preserve">"crecB" : 0, </v>
      </c>
      <c r="BP150" t="str">
        <f t="shared" si="200"/>
        <v xml:space="preserve">"def" : 0, </v>
      </c>
      <c r="BQ150" t="str">
        <f t="shared" si="201"/>
        <v xml:space="preserve">"eBos" : 0, </v>
      </c>
      <c r="BR150" t="str">
        <f t="shared" si="202"/>
        <v xml:space="preserve">"eDes" : 0, </v>
      </c>
      <c r="BS150" t="str">
        <f t="shared" si="203"/>
        <v xml:space="preserve">"eDul" : 0, </v>
      </c>
      <c r="BT150" t="str">
        <f t="shared" si="204"/>
        <v xml:space="preserve">"eJun" : 0, </v>
      </c>
      <c r="BU150" t="str">
        <f t="shared" si="205"/>
        <v xml:space="preserve">"eLla" : 0, </v>
      </c>
      <c r="BV150" t="str">
        <f t="shared" si="206"/>
        <v xml:space="preserve">"eMon" : 0, </v>
      </c>
      <c r="BW150" t="str">
        <f t="shared" si="207"/>
        <v xml:space="preserve">"eSal" : 0, </v>
      </c>
      <c r="BX150" t="str">
        <f t="shared" si="208"/>
        <v xml:space="preserve">"eTun" : 0, </v>
      </c>
      <c r="BY150" t="str">
        <f t="shared" si="209"/>
        <v xml:space="preserve">"flag" : 0, </v>
      </c>
      <c r="BZ150" t="str">
        <f t="shared" si="210"/>
        <v xml:space="preserve">"max" : 0, </v>
      </c>
      <c r="CA150" t="str">
        <f t="shared" si="211"/>
        <v xml:space="preserve">"req" : 0, </v>
      </c>
      <c r="CB150" t="str">
        <f t="shared" si="212"/>
        <v xml:space="preserve">"tam" : 0, </v>
      </c>
      <c r="CC150" t="str">
        <f t="shared" si="213"/>
        <v xml:space="preserve">"uid" : 0 } </v>
      </c>
    </row>
    <row r="151" spans="3:81" x14ac:dyDescent="0.25">
      <c r="C151" t="s">
        <v>32</v>
      </c>
      <c r="D151" t="str">
        <f t="shared" si="164"/>
        <v>0,0,0,0,0,0,0,0,0,0,0,0,0,0,0,0,0,0,0,0,0,0,0,0,</v>
      </c>
      <c r="AE151">
        <f t="shared" si="189"/>
        <v>0</v>
      </c>
      <c r="AG151">
        <f t="shared" si="190"/>
        <v>0</v>
      </c>
      <c r="AH151">
        <f t="shared" si="165"/>
        <v>0</v>
      </c>
      <c r="AI151">
        <f t="shared" si="166"/>
        <v>0</v>
      </c>
      <c r="AJ151">
        <f t="shared" si="167"/>
        <v>0</v>
      </c>
      <c r="AK151">
        <f t="shared" si="168"/>
        <v>0</v>
      </c>
      <c r="AL151">
        <f t="shared" si="169"/>
        <v>0</v>
      </c>
      <c r="AM151">
        <f t="shared" si="170"/>
        <v>0</v>
      </c>
      <c r="AN151">
        <f t="shared" si="171"/>
        <v>0</v>
      </c>
      <c r="AO151">
        <f t="shared" si="172"/>
        <v>0</v>
      </c>
      <c r="AP151">
        <f t="shared" si="173"/>
        <v>0</v>
      </c>
      <c r="AQ151">
        <f t="shared" si="174"/>
        <v>0</v>
      </c>
      <c r="AR151">
        <f t="shared" si="175"/>
        <v>0</v>
      </c>
      <c r="AS151">
        <f t="shared" si="176"/>
        <v>0</v>
      </c>
      <c r="AT151">
        <f t="shared" si="177"/>
        <v>0</v>
      </c>
      <c r="AU151">
        <f t="shared" si="178"/>
        <v>0</v>
      </c>
      <c r="AV151">
        <f t="shared" si="179"/>
        <v>0</v>
      </c>
      <c r="AW151">
        <f t="shared" si="180"/>
        <v>0</v>
      </c>
      <c r="AX151">
        <f t="shared" si="181"/>
        <v>0</v>
      </c>
      <c r="AY151">
        <f t="shared" si="182"/>
        <v>0</v>
      </c>
      <c r="AZ151">
        <f t="shared" si="183"/>
        <v>0</v>
      </c>
      <c r="BA151">
        <f t="shared" si="184"/>
        <v>0</v>
      </c>
      <c r="BB151">
        <f t="shared" si="185"/>
        <v>0</v>
      </c>
      <c r="BC151">
        <f t="shared" si="186"/>
        <v>0</v>
      </c>
      <c r="BD151">
        <f t="shared" si="187"/>
        <v>0</v>
      </c>
      <c r="BF151" t="str">
        <f t="shared" si="191"/>
        <v xml:space="preserve">"0" : { </v>
      </c>
      <c r="BG151" t="str">
        <f t="shared" si="192"/>
        <v xml:space="preserve">"alimDad" : 0, </v>
      </c>
      <c r="BH151" t="str">
        <f t="shared" si="193"/>
        <v xml:space="preserve">"alimDadB" : 0, </v>
      </c>
      <c r="BI151" t="str">
        <f t="shared" si="194"/>
        <v xml:space="preserve">"alimReq" : 0, </v>
      </c>
      <c r="BJ151" t="str">
        <f t="shared" si="195"/>
        <v xml:space="preserve">"cam" : 0, </v>
      </c>
      <c r="BK151" t="str">
        <f t="shared" si="196"/>
        <v xml:space="preserve">"caz" : 0, </v>
      </c>
      <c r="BL151" t="str">
        <f t="shared" si="197"/>
        <v xml:space="preserve">"comb" : 0, </v>
      </c>
      <c r="BM151" t="str">
        <f t="shared" si="198"/>
        <v xml:space="preserve">"cost" : 0, </v>
      </c>
      <c r="BN151" t="str">
        <f t="shared" si="188"/>
        <v xml:space="preserve">"costJ" : 0, </v>
      </c>
      <c r="BO151" t="str">
        <f t="shared" si="199"/>
        <v xml:space="preserve">"crecB" : 0, </v>
      </c>
      <c r="BP151" t="str">
        <f t="shared" si="200"/>
        <v xml:space="preserve">"def" : 0, </v>
      </c>
      <c r="BQ151" t="str">
        <f t="shared" si="201"/>
        <v xml:space="preserve">"eBos" : 0, </v>
      </c>
      <c r="BR151" t="str">
        <f t="shared" si="202"/>
        <v xml:space="preserve">"eDes" : 0, </v>
      </c>
      <c r="BS151" t="str">
        <f t="shared" si="203"/>
        <v xml:space="preserve">"eDul" : 0, </v>
      </c>
      <c r="BT151" t="str">
        <f t="shared" si="204"/>
        <v xml:space="preserve">"eJun" : 0, </v>
      </c>
      <c r="BU151" t="str">
        <f t="shared" si="205"/>
        <v xml:space="preserve">"eLla" : 0, </v>
      </c>
      <c r="BV151" t="str">
        <f t="shared" si="206"/>
        <v xml:space="preserve">"eMon" : 0, </v>
      </c>
      <c r="BW151" t="str">
        <f t="shared" si="207"/>
        <v xml:space="preserve">"eSal" : 0, </v>
      </c>
      <c r="BX151" t="str">
        <f t="shared" si="208"/>
        <v xml:space="preserve">"eTun" : 0, </v>
      </c>
      <c r="BY151" t="str">
        <f t="shared" si="209"/>
        <v xml:space="preserve">"flag" : 0, </v>
      </c>
      <c r="BZ151" t="str">
        <f t="shared" si="210"/>
        <v xml:space="preserve">"max" : 0, </v>
      </c>
      <c r="CA151" t="str">
        <f t="shared" si="211"/>
        <v xml:space="preserve">"req" : 0, </v>
      </c>
      <c r="CB151" t="str">
        <f t="shared" si="212"/>
        <v xml:space="preserve">"tam" : 0, </v>
      </c>
      <c r="CC151" t="str">
        <f t="shared" si="213"/>
        <v xml:space="preserve">"uid" : 0 } </v>
      </c>
    </row>
    <row r="152" spans="3:81" x14ac:dyDescent="0.25">
      <c r="C152" t="s">
        <v>32</v>
      </c>
      <c r="D152" t="str">
        <f t="shared" si="164"/>
        <v>0,0,0,0,0,0,0,0,0,0,0,0,0,0,0,0,0,0,0,0,0,0,0,0,</v>
      </c>
      <c r="AE152">
        <f t="shared" si="189"/>
        <v>0</v>
      </c>
      <c r="AG152">
        <f t="shared" si="190"/>
        <v>0</v>
      </c>
      <c r="AH152">
        <f t="shared" si="165"/>
        <v>0</v>
      </c>
      <c r="AI152">
        <f t="shared" si="166"/>
        <v>0</v>
      </c>
      <c r="AJ152">
        <f t="shared" si="167"/>
        <v>0</v>
      </c>
      <c r="AK152">
        <f t="shared" si="168"/>
        <v>0</v>
      </c>
      <c r="AL152">
        <f t="shared" si="169"/>
        <v>0</v>
      </c>
      <c r="AM152">
        <f t="shared" si="170"/>
        <v>0</v>
      </c>
      <c r="AN152">
        <f t="shared" si="171"/>
        <v>0</v>
      </c>
      <c r="AO152">
        <f t="shared" si="172"/>
        <v>0</v>
      </c>
      <c r="AP152">
        <f t="shared" si="173"/>
        <v>0</v>
      </c>
      <c r="AQ152">
        <f t="shared" si="174"/>
        <v>0</v>
      </c>
      <c r="AR152">
        <f t="shared" si="175"/>
        <v>0</v>
      </c>
      <c r="AS152">
        <f t="shared" si="176"/>
        <v>0</v>
      </c>
      <c r="AT152">
        <f t="shared" si="177"/>
        <v>0</v>
      </c>
      <c r="AU152">
        <f t="shared" si="178"/>
        <v>0</v>
      </c>
      <c r="AV152">
        <f t="shared" si="179"/>
        <v>0</v>
      </c>
      <c r="AW152">
        <f t="shared" si="180"/>
        <v>0</v>
      </c>
      <c r="AX152">
        <f t="shared" si="181"/>
        <v>0</v>
      </c>
      <c r="AY152">
        <f t="shared" si="182"/>
        <v>0</v>
      </c>
      <c r="AZ152">
        <f t="shared" si="183"/>
        <v>0</v>
      </c>
      <c r="BA152">
        <f t="shared" si="184"/>
        <v>0</v>
      </c>
      <c r="BB152">
        <f t="shared" si="185"/>
        <v>0</v>
      </c>
      <c r="BC152">
        <f t="shared" si="186"/>
        <v>0</v>
      </c>
      <c r="BD152">
        <f t="shared" si="187"/>
        <v>0</v>
      </c>
      <c r="BF152" t="str">
        <f t="shared" si="191"/>
        <v xml:space="preserve">"0" : { </v>
      </c>
      <c r="BG152" t="str">
        <f t="shared" si="192"/>
        <v xml:space="preserve">"alimDad" : 0, </v>
      </c>
      <c r="BH152" t="str">
        <f t="shared" si="193"/>
        <v xml:space="preserve">"alimDadB" : 0, </v>
      </c>
      <c r="BI152" t="str">
        <f t="shared" si="194"/>
        <v xml:space="preserve">"alimReq" : 0, </v>
      </c>
      <c r="BJ152" t="str">
        <f t="shared" si="195"/>
        <v xml:space="preserve">"cam" : 0, </v>
      </c>
      <c r="BK152" t="str">
        <f t="shared" si="196"/>
        <v xml:space="preserve">"caz" : 0, </v>
      </c>
      <c r="BL152" t="str">
        <f t="shared" si="197"/>
        <v xml:space="preserve">"comb" : 0, </v>
      </c>
      <c r="BM152" t="str">
        <f t="shared" si="198"/>
        <v xml:space="preserve">"cost" : 0, </v>
      </c>
      <c r="BN152" t="str">
        <f t="shared" si="188"/>
        <v xml:space="preserve">"costJ" : 0, </v>
      </c>
      <c r="BO152" t="str">
        <f t="shared" si="199"/>
        <v xml:space="preserve">"crecB" : 0, </v>
      </c>
      <c r="BP152" t="str">
        <f t="shared" si="200"/>
        <v xml:space="preserve">"def" : 0, </v>
      </c>
      <c r="BQ152" t="str">
        <f t="shared" si="201"/>
        <v xml:space="preserve">"eBos" : 0, </v>
      </c>
      <c r="BR152" t="str">
        <f t="shared" si="202"/>
        <v xml:space="preserve">"eDes" : 0, </v>
      </c>
      <c r="BS152" t="str">
        <f t="shared" si="203"/>
        <v xml:space="preserve">"eDul" : 0, </v>
      </c>
      <c r="BT152" t="str">
        <f t="shared" si="204"/>
        <v xml:space="preserve">"eJun" : 0, </v>
      </c>
      <c r="BU152" t="str">
        <f t="shared" si="205"/>
        <v xml:space="preserve">"eLla" : 0, </v>
      </c>
      <c r="BV152" t="str">
        <f t="shared" si="206"/>
        <v xml:space="preserve">"eMon" : 0, </v>
      </c>
      <c r="BW152" t="str">
        <f t="shared" si="207"/>
        <v xml:space="preserve">"eSal" : 0, </v>
      </c>
      <c r="BX152" t="str">
        <f t="shared" si="208"/>
        <v xml:space="preserve">"eTun" : 0, </v>
      </c>
      <c r="BY152" t="str">
        <f t="shared" si="209"/>
        <v xml:space="preserve">"flag" : 0, </v>
      </c>
      <c r="BZ152" t="str">
        <f t="shared" si="210"/>
        <v xml:space="preserve">"max" : 0, </v>
      </c>
      <c r="CA152" t="str">
        <f t="shared" si="211"/>
        <v xml:space="preserve">"req" : 0, </v>
      </c>
      <c r="CB152" t="str">
        <f t="shared" si="212"/>
        <v xml:space="preserve">"tam" : 0, </v>
      </c>
      <c r="CC152" t="str">
        <f t="shared" si="213"/>
        <v xml:space="preserve">"uid" : 0 } </v>
      </c>
    </row>
    <row r="153" spans="3:81" x14ac:dyDescent="0.25">
      <c r="C153" t="s">
        <v>32</v>
      </c>
      <c r="D153" t="str">
        <f t="shared" si="164"/>
        <v>0,0,0,0,0,0,0,0,0,0,0,0,0,0,0,0,0,0,0,0,0,0,0,0,</v>
      </c>
      <c r="AE153">
        <f t="shared" si="189"/>
        <v>0</v>
      </c>
      <c r="AG153">
        <f t="shared" si="190"/>
        <v>0</v>
      </c>
      <c r="AH153">
        <f t="shared" si="165"/>
        <v>0</v>
      </c>
      <c r="AI153">
        <f t="shared" si="166"/>
        <v>0</v>
      </c>
      <c r="AJ153">
        <f t="shared" si="167"/>
        <v>0</v>
      </c>
      <c r="AK153">
        <f t="shared" si="168"/>
        <v>0</v>
      </c>
      <c r="AL153">
        <f t="shared" si="169"/>
        <v>0</v>
      </c>
      <c r="AM153">
        <f t="shared" si="170"/>
        <v>0</v>
      </c>
      <c r="AN153">
        <f t="shared" si="171"/>
        <v>0</v>
      </c>
      <c r="AO153">
        <f t="shared" si="172"/>
        <v>0</v>
      </c>
      <c r="AP153">
        <f t="shared" si="173"/>
        <v>0</v>
      </c>
      <c r="AQ153">
        <f t="shared" si="174"/>
        <v>0</v>
      </c>
      <c r="AR153">
        <f t="shared" si="175"/>
        <v>0</v>
      </c>
      <c r="AS153">
        <f t="shared" si="176"/>
        <v>0</v>
      </c>
      <c r="AT153">
        <f t="shared" si="177"/>
        <v>0</v>
      </c>
      <c r="AU153">
        <f t="shared" si="178"/>
        <v>0</v>
      </c>
      <c r="AV153">
        <f t="shared" si="179"/>
        <v>0</v>
      </c>
      <c r="AW153">
        <f t="shared" si="180"/>
        <v>0</v>
      </c>
      <c r="AX153">
        <f t="shared" si="181"/>
        <v>0</v>
      </c>
      <c r="AY153">
        <f t="shared" si="182"/>
        <v>0</v>
      </c>
      <c r="AZ153">
        <f t="shared" si="183"/>
        <v>0</v>
      </c>
      <c r="BA153">
        <f t="shared" si="184"/>
        <v>0</v>
      </c>
      <c r="BB153">
        <f t="shared" si="185"/>
        <v>0</v>
      </c>
      <c r="BC153">
        <f t="shared" si="186"/>
        <v>0</v>
      </c>
      <c r="BD153">
        <f t="shared" si="187"/>
        <v>0</v>
      </c>
      <c r="BF153" t="str">
        <f t="shared" si="191"/>
        <v xml:space="preserve">"0" : { </v>
      </c>
      <c r="BG153" t="str">
        <f t="shared" si="192"/>
        <v xml:space="preserve">"alimDad" : 0, </v>
      </c>
      <c r="BH153" t="str">
        <f t="shared" si="193"/>
        <v xml:space="preserve">"alimDadB" : 0, </v>
      </c>
      <c r="BI153" t="str">
        <f t="shared" si="194"/>
        <v xml:space="preserve">"alimReq" : 0, </v>
      </c>
      <c r="BJ153" t="str">
        <f t="shared" si="195"/>
        <v xml:space="preserve">"cam" : 0, </v>
      </c>
      <c r="BK153" t="str">
        <f t="shared" si="196"/>
        <v xml:space="preserve">"caz" : 0, </v>
      </c>
      <c r="BL153" t="str">
        <f t="shared" si="197"/>
        <v xml:space="preserve">"comb" : 0, </v>
      </c>
      <c r="BM153" t="str">
        <f t="shared" si="198"/>
        <v xml:space="preserve">"cost" : 0, </v>
      </c>
      <c r="BN153" t="str">
        <f t="shared" si="188"/>
        <v xml:space="preserve">"costJ" : 0, </v>
      </c>
      <c r="BO153" t="str">
        <f t="shared" si="199"/>
        <v xml:space="preserve">"crecB" : 0, </v>
      </c>
      <c r="BP153" t="str">
        <f t="shared" si="200"/>
        <v xml:space="preserve">"def" : 0, </v>
      </c>
      <c r="BQ153" t="str">
        <f t="shared" si="201"/>
        <v xml:space="preserve">"eBos" : 0, </v>
      </c>
      <c r="BR153" t="str">
        <f t="shared" si="202"/>
        <v xml:space="preserve">"eDes" : 0, </v>
      </c>
      <c r="BS153" t="str">
        <f t="shared" si="203"/>
        <v xml:space="preserve">"eDul" : 0, </v>
      </c>
      <c r="BT153" t="str">
        <f t="shared" si="204"/>
        <v xml:space="preserve">"eJun" : 0, </v>
      </c>
      <c r="BU153" t="str">
        <f t="shared" si="205"/>
        <v xml:space="preserve">"eLla" : 0, </v>
      </c>
      <c r="BV153" t="str">
        <f t="shared" si="206"/>
        <v xml:space="preserve">"eMon" : 0, </v>
      </c>
      <c r="BW153" t="str">
        <f t="shared" si="207"/>
        <v xml:space="preserve">"eSal" : 0, </v>
      </c>
      <c r="BX153" t="str">
        <f t="shared" si="208"/>
        <v xml:space="preserve">"eTun" : 0, </v>
      </c>
      <c r="BY153" t="str">
        <f t="shared" si="209"/>
        <v xml:space="preserve">"flag" : 0, </v>
      </c>
      <c r="BZ153" t="str">
        <f t="shared" si="210"/>
        <v xml:space="preserve">"max" : 0, </v>
      </c>
      <c r="CA153" t="str">
        <f t="shared" si="211"/>
        <v xml:space="preserve">"req" : 0, </v>
      </c>
      <c r="CB153" t="str">
        <f t="shared" si="212"/>
        <v xml:space="preserve">"tam" : 0, </v>
      </c>
      <c r="CC153" t="str">
        <f t="shared" si="213"/>
        <v xml:space="preserve">"uid" : 0 } </v>
      </c>
    </row>
    <row r="154" spans="3:81" x14ac:dyDescent="0.25">
      <c r="C154" t="s">
        <v>32</v>
      </c>
      <c r="D154" t="str">
        <f t="shared" si="164"/>
        <v>0,0,0,0,0,0,0,0,0,0,0,0,0,0,0,0,0,0,0,0,0,0,0,0,</v>
      </c>
      <c r="AE154">
        <f t="shared" si="189"/>
        <v>0</v>
      </c>
      <c r="AG154">
        <f t="shared" si="190"/>
        <v>0</v>
      </c>
      <c r="AH154">
        <f t="shared" si="165"/>
        <v>0</v>
      </c>
      <c r="AI154">
        <f t="shared" si="166"/>
        <v>0</v>
      </c>
      <c r="AJ154">
        <f t="shared" si="167"/>
        <v>0</v>
      </c>
      <c r="AK154">
        <f t="shared" si="168"/>
        <v>0</v>
      </c>
      <c r="AL154">
        <f t="shared" si="169"/>
        <v>0</v>
      </c>
      <c r="AM154">
        <f t="shared" si="170"/>
        <v>0</v>
      </c>
      <c r="AN154">
        <f t="shared" si="171"/>
        <v>0</v>
      </c>
      <c r="AO154">
        <f t="shared" si="172"/>
        <v>0</v>
      </c>
      <c r="AP154">
        <f t="shared" si="173"/>
        <v>0</v>
      </c>
      <c r="AQ154">
        <f t="shared" si="174"/>
        <v>0</v>
      </c>
      <c r="AR154">
        <f t="shared" si="175"/>
        <v>0</v>
      </c>
      <c r="AS154">
        <f t="shared" si="176"/>
        <v>0</v>
      </c>
      <c r="AT154">
        <f t="shared" si="177"/>
        <v>0</v>
      </c>
      <c r="AU154">
        <f t="shared" si="178"/>
        <v>0</v>
      </c>
      <c r="AV154">
        <f t="shared" si="179"/>
        <v>0</v>
      </c>
      <c r="AW154">
        <f t="shared" si="180"/>
        <v>0</v>
      </c>
      <c r="AX154">
        <f t="shared" si="181"/>
        <v>0</v>
      </c>
      <c r="AY154">
        <f t="shared" si="182"/>
        <v>0</v>
      </c>
      <c r="AZ154">
        <f t="shared" si="183"/>
        <v>0</v>
      </c>
      <c r="BA154">
        <f t="shared" si="184"/>
        <v>0</v>
      </c>
      <c r="BB154">
        <f t="shared" si="185"/>
        <v>0</v>
      </c>
      <c r="BC154">
        <f t="shared" si="186"/>
        <v>0</v>
      </c>
      <c r="BD154">
        <f t="shared" si="187"/>
        <v>0</v>
      </c>
      <c r="BF154" t="str">
        <f t="shared" si="191"/>
        <v xml:space="preserve">"0" : { </v>
      </c>
      <c r="BG154" t="str">
        <f t="shared" si="192"/>
        <v xml:space="preserve">"alimDad" : 0, </v>
      </c>
      <c r="BH154" t="str">
        <f t="shared" si="193"/>
        <v xml:space="preserve">"alimDadB" : 0, </v>
      </c>
      <c r="BI154" t="str">
        <f t="shared" si="194"/>
        <v xml:space="preserve">"alimReq" : 0, </v>
      </c>
      <c r="BJ154" t="str">
        <f t="shared" si="195"/>
        <v xml:space="preserve">"cam" : 0, </v>
      </c>
      <c r="BK154" t="str">
        <f t="shared" si="196"/>
        <v xml:space="preserve">"caz" : 0, </v>
      </c>
      <c r="BL154" t="str">
        <f t="shared" si="197"/>
        <v xml:space="preserve">"comb" : 0, </v>
      </c>
      <c r="BM154" t="str">
        <f t="shared" si="198"/>
        <v xml:space="preserve">"cost" : 0, </v>
      </c>
      <c r="BN154" t="str">
        <f t="shared" si="188"/>
        <v xml:space="preserve">"costJ" : 0, </v>
      </c>
      <c r="BO154" t="str">
        <f t="shared" si="199"/>
        <v xml:space="preserve">"crecB" : 0, </v>
      </c>
      <c r="BP154" t="str">
        <f t="shared" si="200"/>
        <v xml:space="preserve">"def" : 0, </v>
      </c>
      <c r="BQ154" t="str">
        <f t="shared" si="201"/>
        <v xml:space="preserve">"eBos" : 0, </v>
      </c>
      <c r="BR154" t="str">
        <f t="shared" si="202"/>
        <v xml:space="preserve">"eDes" : 0, </v>
      </c>
      <c r="BS154" t="str">
        <f t="shared" si="203"/>
        <v xml:space="preserve">"eDul" : 0, </v>
      </c>
      <c r="BT154" t="str">
        <f t="shared" si="204"/>
        <v xml:space="preserve">"eJun" : 0, </v>
      </c>
      <c r="BU154" t="str">
        <f t="shared" si="205"/>
        <v xml:space="preserve">"eLla" : 0, </v>
      </c>
      <c r="BV154" t="str">
        <f t="shared" si="206"/>
        <v xml:space="preserve">"eMon" : 0, </v>
      </c>
      <c r="BW154" t="str">
        <f t="shared" si="207"/>
        <v xml:space="preserve">"eSal" : 0, </v>
      </c>
      <c r="BX154" t="str">
        <f t="shared" si="208"/>
        <v xml:space="preserve">"eTun" : 0, </v>
      </c>
      <c r="BY154" t="str">
        <f t="shared" si="209"/>
        <v xml:space="preserve">"flag" : 0, </v>
      </c>
      <c r="BZ154" t="str">
        <f t="shared" si="210"/>
        <v xml:space="preserve">"max" : 0, </v>
      </c>
      <c r="CA154" t="str">
        <f t="shared" si="211"/>
        <v xml:space="preserve">"req" : 0, </v>
      </c>
      <c r="CB154" t="str">
        <f t="shared" si="212"/>
        <v xml:space="preserve">"tam" : 0, </v>
      </c>
      <c r="CC154" t="str">
        <f t="shared" si="213"/>
        <v xml:space="preserve">"uid" : 0 } </v>
      </c>
    </row>
    <row r="155" spans="3:81" x14ac:dyDescent="0.25">
      <c r="C155" t="s">
        <v>32</v>
      </c>
      <c r="D155" t="str">
        <f t="shared" si="164"/>
        <v>0,0,0,0,0,0,0,0,0,0,0,0,0,0,0,0,0,0,0,0,0,0,0,0,</v>
      </c>
      <c r="AE155">
        <f t="shared" si="189"/>
        <v>0</v>
      </c>
      <c r="AG155">
        <f t="shared" si="190"/>
        <v>0</v>
      </c>
      <c r="AH155">
        <f t="shared" si="165"/>
        <v>0</v>
      </c>
      <c r="AI155">
        <f t="shared" si="166"/>
        <v>0</v>
      </c>
      <c r="AJ155">
        <f t="shared" si="167"/>
        <v>0</v>
      </c>
      <c r="AK155">
        <f t="shared" si="168"/>
        <v>0</v>
      </c>
      <c r="AL155">
        <f t="shared" si="169"/>
        <v>0</v>
      </c>
      <c r="AM155">
        <f t="shared" si="170"/>
        <v>0</v>
      </c>
      <c r="AN155">
        <f t="shared" si="171"/>
        <v>0</v>
      </c>
      <c r="AO155">
        <f t="shared" si="172"/>
        <v>0</v>
      </c>
      <c r="AP155">
        <f t="shared" si="173"/>
        <v>0</v>
      </c>
      <c r="AQ155">
        <f t="shared" si="174"/>
        <v>0</v>
      </c>
      <c r="AR155">
        <f t="shared" si="175"/>
        <v>0</v>
      </c>
      <c r="AS155">
        <f t="shared" si="176"/>
        <v>0</v>
      </c>
      <c r="AT155">
        <f t="shared" si="177"/>
        <v>0</v>
      </c>
      <c r="AU155">
        <f t="shared" si="178"/>
        <v>0</v>
      </c>
      <c r="AV155">
        <f t="shared" si="179"/>
        <v>0</v>
      </c>
      <c r="AW155">
        <f t="shared" si="180"/>
        <v>0</v>
      </c>
      <c r="AX155">
        <f t="shared" si="181"/>
        <v>0</v>
      </c>
      <c r="AY155">
        <f t="shared" si="182"/>
        <v>0</v>
      </c>
      <c r="AZ155">
        <f t="shared" si="183"/>
        <v>0</v>
      </c>
      <c r="BA155">
        <f t="shared" si="184"/>
        <v>0</v>
      </c>
      <c r="BB155">
        <f t="shared" si="185"/>
        <v>0</v>
      </c>
      <c r="BC155">
        <f t="shared" si="186"/>
        <v>0</v>
      </c>
      <c r="BD155">
        <f t="shared" si="187"/>
        <v>0</v>
      </c>
      <c r="BF155" t="str">
        <f t="shared" si="191"/>
        <v xml:space="preserve">"0" : { </v>
      </c>
      <c r="BG155" t="str">
        <f t="shared" si="192"/>
        <v xml:space="preserve">"alimDad" : 0, </v>
      </c>
      <c r="BH155" t="str">
        <f t="shared" si="193"/>
        <v xml:space="preserve">"alimDadB" : 0, </v>
      </c>
      <c r="BI155" t="str">
        <f t="shared" si="194"/>
        <v xml:space="preserve">"alimReq" : 0, </v>
      </c>
      <c r="BJ155" t="str">
        <f t="shared" si="195"/>
        <v xml:space="preserve">"cam" : 0, </v>
      </c>
      <c r="BK155" t="str">
        <f t="shared" si="196"/>
        <v xml:space="preserve">"caz" : 0, </v>
      </c>
      <c r="BL155" t="str">
        <f t="shared" si="197"/>
        <v xml:space="preserve">"comb" : 0, </v>
      </c>
      <c r="BM155" t="str">
        <f t="shared" si="198"/>
        <v xml:space="preserve">"cost" : 0, </v>
      </c>
      <c r="BN155" t="str">
        <f t="shared" si="188"/>
        <v xml:space="preserve">"costJ" : 0, </v>
      </c>
      <c r="BO155" t="str">
        <f t="shared" si="199"/>
        <v xml:space="preserve">"crecB" : 0, </v>
      </c>
      <c r="BP155" t="str">
        <f t="shared" si="200"/>
        <v xml:space="preserve">"def" : 0, </v>
      </c>
      <c r="BQ155" t="str">
        <f t="shared" si="201"/>
        <v xml:space="preserve">"eBos" : 0, </v>
      </c>
      <c r="BR155" t="str">
        <f t="shared" si="202"/>
        <v xml:space="preserve">"eDes" : 0, </v>
      </c>
      <c r="BS155" t="str">
        <f t="shared" si="203"/>
        <v xml:space="preserve">"eDul" : 0, </v>
      </c>
      <c r="BT155" t="str">
        <f t="shared" si="204"/>
        <v xml:space="preserve">"eJun" : 0, </v>
      </c>
      <c r="BU155" t="str">
        <f t="shared" si="205"/>
        <v xml:space="preserve">"eLla" : 0, </v>
      </c>
      <c r="BV155" t="str">
        <f t="shared" si="206"/>
        <v xml:space="preserve">"eMon" : 0, </v>
      </c>
      <c r="BW155" t="str">
        <f t="shared" si="207"/>
        <v xml:space="preserve">"eSal" : 0, </v>
      </c>
      <c r="BX155" t="str">
        <f t="shared" si="208"/>
        <v xml:space="preserve">"eTun" : 0, </v>
      </c>
      <c r="BY155" t="str">
        <f t="shared" si="209"/>
        <v xml:space="preserve">"flag" : 0, </v>
      </c>
      <c r="BZ155" t="str">
        <f t="shared" si="210"/>
        <v xml:space="preserve">"max" : 0, </v>
      </c>
      <c r="CA155" t="str">
        <f t="shared" si="211"/>
        <v xml:space="preserve">"req" : 0, </v>
      </c>
      <c r="CB155" t="str">
        <f t="shared" si="212"/>
        <v xml:space="preserve">"tam" : 0, </v>
      </c>
      <c r="CC155" t="str">
        <f t="shared" si="213"/>
        <v xml:space="preserve">"uid" : 0 } </v>
      </c>
    </row>
    <row r="156" spans="3:81" x14ac:dyDescent="0.25">
      <c r="C156" t="s">
        <v>32</v>
      </c>
      <c r="D156" t="str">
        <f t="shared" si="164"/>
        <v>0,0,0,0,0,0,0,0,0,0,0,0,0,0,0,0,0,0,0,0,0,0,0,0,</v>
      </c>
      <c r="AE156">
        <f t="shared" si="189"/>
        <v>0</v>
      </c>
      <c r="AG156">
        <f t="shared" si="190"/>
        <v>0</v>
      </c>
      <c r="AH156">
        <f t="shared" si="165"/>
        <v>0</v>
      </c>
      <c r="AI156">
        <f t="shared" si="166"/>
        <v>0</v>
      </c>
      <c r="AJ156">
        <f t="shared" si="167"/>
        <v>0</v>
      </c>
      <c r="AK156">
        <f t="shared" si="168"/>
        <v>0</v>
      </c>
      <c r="AL156">
        <f t="shared" si="169"/>
        <v>0</v>
      </c>
      <c r="AM156">
        <f t="shared" si="170"/>
        <v>0</v>
      </c>
      <c r="AN156">
        <f t="shared" si="171"/>
        <v>0</v>
      </c>
      <c r="AO156">
        <f t="shared" si="172"/>
        <v>0</v>
      </c>
      <c r="AP156">
        <f t="shared" si="173"/>
        <v>0</v>
      </c>
      <c r="AQ156">
        <f t="shared" si="174"/>
        <v>0</v>
      </c>
      <c r="AR156">
        <f t="shared" si="175"/>
        <v>0</v>
      </c>
      <c r="AS156">
        <f t="shared" si="176"/>
        <v>0</v>
      </c>
      <c r="AT156">
        <f t="shared" si="177"/>
        <v>0</v>
      </c>
      <c r="AU156">
        <f t="shared" si="178"/>
        <v>0</v>
      </c>
      <c r="AV156">
        <f t="shared" si="179"/>
        <v>0</v>
      </c>
      <c r="AW156">
        <f t="shared" si="180"/>
        <v>0</v>
      </c>
      <c r="AX156">
        <f t="shared" si="181"/>
        <v>0</v>
      </c>
      <c r="AY156">
        <f t="shared" si="182"/>
        <v>0</v>
      </c>
      <c r="AZ156">
        <f t="shared" si="183"/>
        <v>0</v>
      </c>
      <c r="BA156">
        <f t="shared" si="184"/>
        <v>0</v>
      </c>
      <c r="BB156">
        <f t="shared" si="185"/>
        <v>0</v>
      </c>
      <c r="BC156">
        <f t="shared" si="186"/>
        <v>0</v>
      </c>
      <c r="BD156">
        <f t="shared" si="187"/>
        <v>0</v>
      </c>
      <c r="BF156" t="str">
        <f t="shared" si="191"/>
        <v xml:space="preserve">"0" : { </v>
      </c>
      <c r="BG156" t="str">
        <f t="shared" si="192"/>
        <v xml:space="preserve">"alimDad" : 0, </v>
      </c>
      <c r="BH156" t="str">
        <f t="shared" si="193"/>
        <v xml:space="preserve">"alimDadB" : 0, </v>
      </c>
      <c r="BI156" t="str">
        <f t="shared" si="194"/>
        <v xml:space="preserve">"alimReq" : 0, </v>
      </c>
      <c r="BJ156" t="str">
        <f t="shared" si="195"/>
        <v xml:space="preserve">"cam" : 0, </v>
      </c>
      <c r="BK156" t="str">
        <f t="shared" si="196"/>
        <v xml:space="preserve">"caz" : 0, </v>
      </c>
      <c r="BL156" t="str">
        <f t="shared" si="197"/>
        <v xml:space="preserve">"comb" : 0, </v>
      </c>
      <c r="BM156" t="str">
        <f t="shared" si="198"/>
        <v xml:space="preserve">"cost" : 0, </v>
      </c>
      <c r="BN156" t="str">
        <f t="shared" si="188"/>
        <v xml:space="preserve">"costJ" : 0, </v>
      </c>
      <c r="BO156" t="str">
        <f t="shared" si="199"/>
        <v xml:space="preserve">"crecB" : 0, </v>
      </c>
      <c r="BP156" t="str">
        <f t="shared" si="200"/>
        <v xml:space="preserve">"def" : 0, </v>
      </c>
      <c r="BQ156" t="str">
        <f t="shared" si="201"/>
        <v xml:space="preserve">"eBos" : 0, </v>
      </c>
      <c r="BR156" t="str">
        <f t="shared" si="202"/>
        <v xml:space="preserve">"eDes" : 0, </v>
      </c>
      <c r="BS156" t="str">
        <f t="shared" si="203"/>
        <v xml:space="preserve">"eDul" : 0, </v>
      </c>
      <c r="BT156" t="str">
        <f t="shared" si="204"/>
        <v xml:space="preserve">"eJun" : 0, </v>
      </c>
      <c r="BU156" t="str">
        <f t="shared" si="205"/>
        <v xml:space="preserve">"eLla" : 0, </v>
      </c>
      <c r="BV156" t="str">
        <f t="shared" si="206"/>
        <v xml:space="preserve">"eMon" : 0, </v>
      </c>
      <c r="BW156" t="str">
        <f t="shared" si="207"/>
        <v xml:space="preserve">"eSal" : 0, </v>
      </c>
      <c r="BX156" t="str">
        <f t="shared" si="208"/>
        <v xml:space="preserve">"eTun" : 0, </v>
      </c>
      <c r="BY156" t="str">
        <f t="shared" si="209"/>
        <v xml:space="preserve">"flag" : 0, </v>
      </c>
      <c r="BZ156" t="str">
        <f t="shared" si="210"/>
        <v xml:space="preserve">"max" : 0, </v>
      </c>
      <c r="CA156" t="str">
        <f t="shared" si="211"/>
        <v xml:space="preserve">"req" : 0, </v>
      </c>
      <c r="CB156" t="str">
        <f t="shared" si="212"/>
        <v xml:space="preserve">"tam" : 0, </v>
      </c>
      <c r="CC156" t="str">
        <f t="shared" si="213"/>
        <v xml:space="preserve">"uid" : 0 } </v>
      </c>
    </row>
    <row r="157" spans="3:81" x14ac:dyDescent="0.25">
      <c r="C157" t="s">
        <v>32</v>
      </c>
      <c r="D157" t="str">
        <f t="shared" si="164"/>
        <v>0,0,0,0,0,0,0,0,0,0,0,0,0,0,0,0,0,0,0,0,0,0,0,0,</v>
      </c>
      <c r="AE157">
        <f t="shared" si="189"/>
        <v>0</v>
      </c>
      <c r="AG157">
        <f t="shared" si="190"/>
        <v>0</v>
      </c>
      <c r="AH157">
        <f t="shared" si="165"/>
        <v>0</v>
      </c>
      <c r="AI157">
        <f t="shared" si="166"/>
        <v>0</v>
      </c>
      <c r="AJ157">
        <f t="shared" si="167"/>
        <v>0</v>
      </c>
      <c r="AK157">
        <f t="shared" si="168"/>
        <v>0</v>
      </c>
      <c r="AL157">
        <f t="shared" si="169"/>
        <v>0</v>
      </c>
      <c r="AM157">
        <f t="shared" si="170"/>
        <v>0</v>
      </c>
      <c r="AN157">
        <f t="shared" si="171"/>
        <v>0</v>
      </c>
      <c r="AO157">
        <f t="shared" si="172"/>
        <v>0</v>
      </c>
      <c r="AP157">
        <f t="shared" si="173"/>
        <v>0</v>
      </c>
      <c r="AQ157">
        <f t="shared" si="174"/>
        <v>0</v>
      </c>
      <c r="AR157">
        <f t="shared" si="175"/>
        <v>0</v>
      </c>
      <c r="AS157">
        <f t="shared" si="176"/>
        <v>0</v>
      </c>
      <c r="AT157">
        <f t="shared" si="177"/>
        <v>0</v>
      </c>
      <c r="AU157">
        <f t="shared" si="178"/>
        <v>0</v>
      </c>
      <c r="AV157">
        <f t="shared" si="179"/>
        <v>0</v>
      </c>
      <c r="AW157">
        <f t="shared" si="180"/>
        <v>0</v>
      </c>
      <c r="AX157">
        <f t="shared" si="181"/>
        <v>0</v>
      </c>
      <c r="AY157">
        <f t="shared" si="182"/>
        <v>0</v>
      </c>
      <c r="AZ157">
        <f t="shared" si="183"/>
        <v>0</v>
      </c>
      <c r="BA157">
        <f t="shared" si="184"/>
        <v>0</v>
      </c>
      <c r="BB157">
        <f t="shared" si="185"/>
        <v>0</v>
      </c>
      <c r="BC157">
        <f t="shared" si="186"/>
        <v>0</v>
      </c>
      <c r="BD157">
        <f t="shared" si="187"/>
        <v>0</v>
      </c>
      <c r="BF157" t="str">
        <f t="shared" si="191"/>
        <v xml:space="preserve">"0" : { </v>
      </c>
      <c r="BG157" t="str">
        <f t="shared" si="192"/>
        <v xml:space="preserve">"alimDad" : 0, </v>
      </c>
      <c r="BH157" t="str">
        <f t="shared" si="193"/>
        <v xml:space="preserve">"alimDadB" : 0, </v>
      </c>
      <c r="BI157" t="str">
        <f t="shared" si="194"/>
        <v xml:space="preserve">"alimReq" : 0, </v>
      </c>
      <c r="BJ157" t="str">
        <f t="shared" si="195"/>
        <v xml:space="preserve">"cam" : 0, </v>
      </c>
      <c r="BK157" t="str">
        <f t="shared" si="196"/>
        <v xml:space="preserve">"caz" : 0, </v>
      </c>
      <c r="BL157" t="str">
        <f t="shared" si="197"/>
        <v xml:space="preserve">"comb" : 0, </v>
      </c>
      <c r="BM157" t="str">
        <f t="shared" si="198"/>
        <v xml:space="preserve">"cost" : 0, </v>
      </c>
      <c r="BN157" t="str">
        <f t="shared" si="188"/>
        <v xml:space="preserve">"costJ" : 0, </v>
      </c>
      <c r="BO157" t="str">
        <f t="shared" si="199"/>
        <v xml:space="preserve">"crecB" : 0, </v>
      </c>
      <c r="BP157" t="str">
        <f t="shared" si="200"/>
        <v xml:space="preserve">"def" : 0, </v>
      </c>
      <c r="BQ157" t="str">
        <f t="shared" si="201"/>
        <v xml:space="preserve">"eBos" : 0, </v>
      </c>
      <c r="BR157" t="str">
        <f t="shared" si="202"/>
        <v xml:space="preserve">"eDes" : 0, </v>
      </c>
      <c r="BS157" t="str">
        <f t="shared" si="203"/>
        <v xml:space="preserve">"eDul" : 0, </v>
      </c>
      <c r="BT157" t="str">
        <f t="shared" si="204"/>
        <v xml:space="preserve">"eJun" : 0, </v>
      </c>
      <c r="BU157" t="str">
        <f t="shared" si="205"/>
        <v xml:space="preserve">"eLla" : 0, </v>
      </c>
      <c r="BV157" t="str">
        <f t="shared" si="206"/>
        <v xml:space="preserve">"eMon" : 0, </v>
      </c>
      <c r="BW157" t="str">
        <f t="shared" si="207"/>
        <v xml:space="preserve">"eSal" : 0, </v>
      </c>
      <c r="BX157" t="str">
        <f t="shared" si="208"/>
        <v xml:space="preserve">"eTun" : 0, </v>
      </c>
      <c r="BY157" t="str">
        <f t="shared" si="209"/>
        <v xml:space="preserve">"flag" : 0, </v>
      </c>
      <c r="BZ157" t="str">
        <f t="shared" si="210"/>
        <v xml:space="preserve">"max" : 0, </v>
      </c>
      <c r="CA157" t="str">
        <f t="shared" si="211"/>
        <v xml:space="preserve">"req" : 0, </v>
      </c>
      <c r="CB157" t="str">
        <f t="shared" si="212"/>
        <v xml:space="preserve">"tam" : 0, </v>
      </c>
      <c r="CC157" t="str">
        <f t="shared" si="213"/>
        <v xml:space="preserve">"uid" : 0 } </v>
      </c>
    </row>
    <row r="158" spans="3:81" x14ac:dyDescent="0.25">
      <c r="C158" t="s">
        <v>32</v>
      </c>
      <c r="D158" t="str">
        <f t="shared" si="164"/>
        <v>0,0,0,0,0,0,0,0,0,0,0,0,0,0,0,0,0,0,0,0,0,0,0,0,</v>
      </c>
      <c r="AE158">
        <f t="shared" si="189"/>
        <v>0</v>
      </c>
      <c r="AG158">
        <f t="shared" si="190"/>
        <v>0</v>
      </c>
      <c r="AH158">
        <f t="shared" si="165"/>
        <v>0</v>
      </c>
      <c r="AI158">
        <f t="shared" si="166"/>
        <v>0</v>
      </c>
      <c r="AJ158">
        <f t="shared" si="167"/>
        <v>0</v>
      </c>
      <c r="AK158">
        <f t="shared" si="168"/>
        <v>0</v>
      </c>
      <c r="AL158">
        <f t="shared" si="169"/>
        <v>0</v>
      </c>
      <c r="AM158">
        <f t="shared" si="170"/>
        <v>0</v>
      </c>
      <c r="AN158">
        <f t="shared" si="171"/>
        <v>0</v>
      </c>
      <c r="AO158">
        <f t="shared" si="172"/>
        <v>0</v>
      </c>
      <c r="AP158">
        <f t="shared" si="173"/>
        <v>0</v>
      </c>
      <c r="AQ158">
        <f t="shared" si="174"/>
        <v>0</v>
      </c>
      <c r="AR158">
        <f t="shared" si="175"/>
        <v>0</v>
      </c>
      <c r="AS158">
        <f t="shared" si="176"/>
        <v>0</v>
      </c>
      <c r="AT158">
        <f t="shared" si="177"/>
        <v>0</v>
      </c>
      <c r="AU158">
        <f t="shared" si="178"/>
        <v>0</v>
      </c>
      <c r="AV158">
        <f t="shared" si="179"/>
        <v>0</v>
      </c>
      <c r="AW158">
        <f t="shared" si="180"/>
        <v>0</v>
      </c>
      <c r="AX158">
        <f t="shared" si="181"/>
        <v>0</v>
      </c>
      <c r="AY158">
        <f t="shared" si="182"/>
        <v>0</v>
      </c>
      <c r="AZ158">
        <f t="shared" si="183"/>
        <v>0</v>
      </c>
      <c r="BA158">
        <f t="shared" si="184"/>
        <v>0</v>
      </c>
      <c r="BB158">
        <f t="shared" si="185"/>
        <v>0</v>
      </c>
      <c r="BC158">
        <f t="shared" si="186"/>
        <v>0</v>
      </c>
      <c r="BD158">
        <f t="shared" si="187"/>
        <v>0</v>
      </c>
      <c r="BF158" t="str">
        <f t="shared" si="191"/>
        <v xml:space="preserve">"0" : { </v>
      </c>
      <c r="BG158" t="str">
        <f t="shared" si="192"/>
        <v xml:space="preserve">"alimDad" : 0, </v>
      </c>
      <c r="BH158" t="str">
        <f t="shared" si="193"/>
        <v xml:space="preserve">"alimDadB" : 0, </v>
      </c>
      <c r="BI158" t="str">
        <f t="shared" si="194"/>
        <v xml:space="preserve">"alimReq" : 0, </v>
      </c>
      <c r="BJ158" t="str">
        <f t="shared" si="195"/>
        <v xml:space="preserve">"cam" : 0, </v>
      </c>
      <c r="BK158" t="str">
        <f t="shared" si="196"/>
        <v xml:space="preserve">"caz" : 0, </v>
      </c>
      <c r="BL158" t="str">
        <f t="shared" si="197"/>
        <v xml:space="preserve">"comb" : 0, </v>
      </c>
      <c r="BM158" t="str">
        <f t="shared" si="198"/>
        <v xml:space="preserve">"cost" : 0, </v>
      </c>
      <c r="BN158" t="str">
        <f t="shared" si="188"/>
        <v xml:space="preserve">"costJ" : 0, </v>
      </c>
      <c r="BO158" t="str">
        <f t="shared" si="199"/>
        <v xml:space="preserve">"crecB" : 0, </v>
      </c>
      <c r="BP158" t="str">
        <f t="shared" si="200"/>
        <v xml:space="preserve">"def" : 0, </v>
      </c>
      <c r="BQ158" t="str">
        <f t="shared" si="201"/>
        <v xml:space="preserve">"eBos" : 0, </v>
      </c>
      <c r="BR158" t="str">
        <f t="shared" si="202"/>
        <v xml:space="preserve">"eDes" : 0, </v>
      </c>
      <c r="BS158" t="str">
        <f t="shared" si="203"/>
        <v xml:space="preserve">"eDul" : 0, </v>
      </c>
      <c r="BT158" t="str">
        <f t="shared" si="204"/>
        <v xml:space="preserve">"eJun" : 0, </v>
      </c>
      <c r="BU158" t="str">
        <f t="shared" si="205"/>
        <v xml:space="preserve">"eLla" : 0, </v>
      </c>
      <c r="BV158" t="str">
        <f t="shared" si="206"/>
        <v xml:space="preserve">"eMon" : 0, </v>
      </c>
      <c r="BW158" t="str">
        <f t="shared" si="207"/>
        <v xml:space="preserve">"eSal" : 0, </v>
      </c>
      <c r="BX158" t="str">
        <f t="shared" si="208"/>
        <v xml:space="preserve">"eTun" : 0, </v>
      </c>
      <c r="BY158" t="str">
        <f t="shared" si="209"/>
        <v xml:space="preserve">"flag" : 0, </v>
      </c>
      <c r="BZ158" t="str">
        <f t="shared" si="210"/>
        <v xml:space="preserve">"max" : 0, </v>
      </c>
      <c r="CA158" t="str">
        <f t="shared" si="211"/>
        <v xml:space="preserve">"req" : 0, </v>
      </c>
      <c r="CB158" t="str">
        <f t="shared" si="212"/>
        <v xml:space="preserve">"tam" : 0, </v>
      </c>
      <c r="CC158" t="str">
        <f t="shared" si="213"/>
        <v xml:space="preserve">"uid" : 0 } </v>
      </c>
    </row>
    <row r="159" spans="3:81" x14ac:dyDescent="0.25">
      <c r="C159" t="s">
        <v>32</v>
      </c>
      <c r="D159" t="str">
        <f t="shared" si="164"/>
        <v>0,0,0,0,0,0,0,0,0,0,0,0,0,0,0,0,0,0,0,0,0,0,0,0,</v>
      </c>
      <c r="AE159">
        <f t="shared" si="189"/>
        <v>0</v>
      </c>
      <c r="AG159">
        <f t="shared" si="190"/>
        <v>0</v>
      </c>
      <c r="AH159">
        <f t="shared" si="165"/>
        <v>0</v>
      </c>
      <c r="AI159">
        <f t="shared" si="166"/>
        <v>0</v>
      </c>
      <c r="AJ159">
        <f t="shared" si="167"/>
        <v>0</v>
      </c>
      <c r="AK159">
        <f t="shared" si="168"/>
        <v>0</v>
      </c>
      <c r="AL159">
        <f t="shared" si="169"/>
        <v>0</v>
      </c>
      <c r="AM159">
        <f t="shared" si="170"/>
        <v>0</v>
      </c>
      <c r="AN159">
        <f t="shared" si="171"/>
        <v>0</v>
      </c>
      <c r="AO159">
        <f t="shared" si="172"/>
        <v>0</v>
      </c>
      <c r="AP159">
        <f t="shared" si="173"/>
        <v>0</v>
      </c>
      <c r="AQ159">
        <f t="shared" si="174"/>
        <v>0</v>
      </c>
      <c r="AR159">
        <f t="shared" si="175"/>
        <v>0</v>
      </c>
      <c r="AS159">
        <f t="shared" si="176"/>
        <v>0</v>
      </c>
      <c r="AT159">
        <f t="shared" si="177"/>
        <v>0</v>
      </c>
      <c r="AU159">
        <f t="shared" si="178"/>
        <v>0</v>
      </c>
      <c r="AV159">
        <f t="shared" si="179"/>
        <v>0</v>
      </c>
      <c r="AW159">
        <f t="shared" si="180"/>
        <v>0</v>
      </c>
      <c r="AX159">
        <f t="shared" si="181"/>
        <v>0</v>
      </c>
      <c r="AY159">
        <f t="shared" si="182"/>
        <v>0</v>
      </c>
      <c r="AZ159">
        <f t="shared" si="183"/>
        <v>0</v>
      </c>
      <c r="BA159">
        <f t="shared" si="184"/>
        <v>0</v>
      </c>
      <c r="BB159">
        <f t="shared" si="185"/>
        <v>0</v>
      </c>
      <c r="BC159">
        <f t="shared" si="186"/>
        <v>0</v>
      </c>
      <c r="BD159">
        <f t="shared" si="187"/>
        <v>0</v>
      </c>
      <c r="BF159" t="str">
        <f t="shared" si="191"/>
        <v xml:space="preserve">"0" : { </v>
      </c>
      <c r="BG159" t="str">
        <f t="shared" si="192"/>
        <v xml:space="preserve">"alimDad" : 0, </v>
      </c>
      <c r="BH159" t="str">
        <f t="shared" si="193"/>
        <v xml:space="preserve">"alimDadB" : 0, </v>
      </c>
      <c r="BI159" t="str">
        <f t="shared" si="194"/>
        <v xml:space="preserve">"alimReq" : 0, </v>
      </c>
      <c r="BJ159" t="str">
        <f t="shared" si="195"/>
        <v xml:space="preserve">"cam" : 0, </v>
      </c>
      <c r="BK159" t="str">
        <f t="shared" si="196"/>
        <v xml:space="preserve">"caz" : 0, </v>
      </c>
      <c r="BL159" t="str">
        <f t="shared" si="197"/>
        <v xml:space="preserve">"comb" : 0, </v>
      </c>
      <c r="BM159" t="str">
        <f t="shared" si="198"/>
        <v xml:space="preserve">"cost" : 0, </v>
      </c>
      <c r="BN159" t="str">
        <f t="shared" si="188"/>
        <v xml:space="preserve">"costJ" : 0, </v>
      </c>
      <c r="BO159" t="str">
        <f t="shared" si="199"/>
        <v xml:space="preserve">"crecB" : 0, </v>
      </c>
      <c r="BP159" t="str">
        <f t="shared" si="200"/>
        <v xml:space="preserve">"def" : 0, </v>
      </c>
      <c r="BQ159" t="str">
        <f t="shared" si="201"/>
        <v xml:space="preserve">"eBos" : 0, </v>
      </c>
      <c r="BR159" t="str">
        <f t="shared" si="202"/>
        <v xml:space="preserve">"eDes" : 0, </v>
      </c>
      <c r="BS159" t="str">
        <f t="shared" si="203"/>
        <v xml:space="preserve">"eDul" : 0, </v>
      </c>
      <c r="BT159" t="str">
        <f t="shared" si="204"/>
        <v xml:space="preserve">"eJun" : 0, </v>
      </c>
      <c r="BU159" t="str">
        <f t="shared" si="205"/>
        <v xml:space="preserve">"eLla" : 0, </v>
      </c>
      <c r="BV159" t="str">
        <f t="shared" si="206"/>
        <v xml:space="preserve">"eMon" : 0, </v>
      </c>
      <c r="BW159" t="str">
        <f t="shared" si="207"/>
        <v xml:space="preserve">"eSal" : 0, </v>
      </c>
      <c r="BX159" t="str">
        <f t="shared" si="208"/>
        <v xml:space="preserve">"eTun" : 0, </v>
      </c>
      <c r="BY159" t="str">
        <f t="shared" si="209"/>
        <v xml:space="preserve">"flag" : 0, </v>
      </c>
      <c r="BZ159" t="str">
        <f t="shared" si="210"/>
        <v xml:space="preserve">"max" : 0, </v>
      </c>
      <c r="CA159" t="str">
        <f t="shared" si="211"/>
        <v xml:space="preserve">"req" : 0, </v>
      </c>
      <c r="CB159" t="str">
        <f t="shared" si="212"/>
        <v xml:space="preserve">"tam" : 0, </v>
      </c>
      <c r="CC159" t="str">
        <f t="shared" si="213"/>
        <v xml:space="preserve">"uid" : 0 } </v>
      </c>
    </row>
    <row r="160" spans="3:81" x14ac:dyDescent="0.25">
      <c r="C160" t="s">
        <v>32</v>
      </c>
      <c r="D160" t="str">
        <f t="shared" si="164"/>
        <v>0,0,0,0,0,0,0,0,0,0,0,0,0,0,0,0,0,0,0,0,0,0,0,0,</v>
      </c>
      <c r="AE160">
        <f t="shared" si="189"/>
        <v>0</v>
      </c>
      <c r="AG160">
        <f t="shared" si="190"/>
        <v>0</v>
      </c>
      <c r="AH160">
        <f t="shared" si="165"/>
        <v>0</v>
      </c>
      <c r="AI160">
        <f t="shared" si="166"/>
        <v>0</v>
      </c>
      <c r="AJ160">
        <f t="shared" si="167"/>
        <v>0</v>
      </c>
      <c r="AK160">
        <f t="shared" si="168"/>
        <v>0</v>
      </c>
      <c r="AL160">
        <f t="shared" si="169"/>
        <v>0</v>
      </c>
      <c r="AM160">
        <f t="shared" si="170"/>
        <v>0</v>
      </c>
      <c r="AN160">
        <f t="shared" si="171"/>
        <v>0</v>
      </c>
      <c r="AO160">
        <f t="shared" si="172"/>
        <v>0</v>
      </c>
      <c r="AP160">
        <f t="shared" si="173"/>
        <v>0</v>
      </c>
      <c r="AQ160">
        <f t="shared" si="174"/>
        <v>0</v>
      </c>
      <c r="AR160">
        <f t="shared" si="175"/>
        <v>0</v>
      </c>
      <c r="AS160">
        <f t="shared" si="176"/>
        <v>0</v>
      </c>
      <c r="AT160">
        <f t="shared" si="177"/>
        <v>0</v>
      </c>
      <c r="AU160">
        <f t="shared" si="178"/>
        <v>0</v>
      </c>
      <c r="AV160">
        <f t="shared" si="179"/>
        <v>0</v>
      </c>
      <c r="AW160">
        <f t="shared" si="180"/>
        <v>0</v>
      </c>
      <c r="AX160">
        <f t="shared" si="181"/>
        <v>0</v>
      </c>
      <c r="AY160">
        <f t="shared" si="182"/>
        <v>0</v>
      </c>
      <c r="AZ160">
        <f t="shared" si="183"/>
        <v>0</v>
      </c>
      <c r="BA160">
        <f t="shared" si="184"/>
        <v>0</v>
      </c>
      <c r="BB160">
        <f t="shared" si="185"/>
        <v>0</v>
      </c>
      <c r="BC160">
        <f t="shared" si="186"/>
        <v>0</v>
      </c>
      <c r="BD160">
        <f t="shared" si="187"/>
        <v>0</v>
      </c>
      <c r="BF160" t="str">
        <f t="shared" si="191"/>
        <v xml:space="preserve">"0" : { </v>
      </c>
      <c r="BG160" t="str">
        <f t="shared" si="192"/>
        <v xml:space="preserve">"alimDad" : 0, </v>
      </c>
      <c r="BH160" t="str">
        <f t="shared" si="193"/>
        <v xml:space="preserve">"alimDadB" : 0, </v>
      </c>
      <c r="BI160" t="str">
        <f t="shared" si="194"/>
        <v xml:space="preserve">"alimReq" : 0, </v>
      </c>
      <c r="BJ160" t="str">
        <f t="shared" si="195"/>
        <v xml:space="preserve">"cam" : 0, </v>
      </c>
      <c r="BK160" t="str">
        <f t="shared" si="196"/>
        <v xml:space="preserve">"caz" : 0, </v>
      </c>
      <c r="BL160" t="str">
        <f t="shared" si="197"/>
        <v xml:space="preserve">"comb" : 0, </v>
      </c>
      <c r="BM160" t="str">
        <f t="shared" si="198"/>
        <v xml:space="preserve">"cost" : 0, </v>
      </c>
      <c r="BN160" t="str">
        <f t="shared" si="188"/>
        <v xml:space="preserve">"costJ" : 0, </v>
      </c>
      <c r="BO160" t="str">
        <f t="shared" si="199"/>
        <v xml:space="preserve">"crecB" : 0, </v>
      </c>
      <c r="BP160" t="str">
        <f t="shared" si="200"/>
        <v xml:space="preserve">"def" : 0, </v>
      </c>
      <c r="BQ160" t="str">
        <f t="shared" si="201"/>
        <v xml:space="preserve">"eBos" : 0, </v>
      </c>
      <c r="BR160" t="str">
        <f t="shared" si="202"/>
        <v xml:space="preserve">"eDes" : 0, </v>
      </c>
      <c r="BS160" t="str">
        <f t="shared" si="203"/>
        <v xml:space="preserve">"eDul" : 0, </v>
      </c>
      <c r="BT160" t="str">
        <f t="shared" si="204"/>
        <v xml:space="preserve">"eJun" : 0, </v>
      </c>
      <c r="BU160" t="str">
        <f t="shared" si="205"/>
        <v xml:space="preserve">"eLla" : 0, </v>
      </c>
      <c r="BV160" t="str">
        <f t="shared" si="206"/>
        <v xml:space="preserve">"eMon" : 0, </v>
      </c>
      <c r="BW160" t="str">
        <f t="shared" si="207"/>
        <v xml:space="preserve">"eSal" : 0, </v>
      </c>
      <c r="BX160" t="str">
        <f t="shared" si="208"/>
        <v xml:space="preserve">"eTun" : 0, </v>
      </c>
      <c r="BY160" t="str">
        <f t="shared" si="209"/>
        <v xml:space="preserve">"flag" : 0, </v>
      </c>
      <c r="BZ160" t="str">
        <f t="shared" si="210"/>
        <v xml:space="preserve">"max" : 0, </v>
      </c>
      <c r="CA160" t="str">
        <f t="shared" si="211"/>
        <v xml:space="preserve">"req" : 0, </v>
      </c>
      <c r="CB160" t="str">
        <f t="shared" si="212"/>
        <v xml:space="preserve">"tam" : 0, </v>
      </c>
      <c r="CC160" t="str">
        <f t="shared" si="213"/>
        <v xml:space="preserve">"uid" : 0 } </v>
      </c>
    </row>
    <row r="161" spans="3:81" x14ac:dyDescent="0.25">
      <c r="C161" t="s">
        <v>32</v>
      </c>
      <c r="D161" t="str">
        <f t="shared" si="164"/>
        <v>0,0,0,0,0,0,0,0,0,0,0,0,0,0,0,0,0,0,0,0,0,0,0,0,</v>
      </c>
      <c r="AE161">
        <f t="shared" si="189"/>
        <v>0</v>
      </c>
      <c r="AG161">
        <f t="shared" si="190"/>
        <v>0</v>
      </c>
      <c r="AH161">
        <f t="shared" si="165"/>
        <v>0</v>
      </c>
      <c r="AI161">
        <f t="shared" si="166"/>
        <v>0</v>
      </c>
      <c r="AJ161">
        <f t="shared" si="167"/>
        <v>0</v>
      </c>
      <c r="AK161">
        <f t="shared" si="168"/>
        <v>0</v>
      </c>
      <c r="AL161">
        <f t="shared" si="169"/>
        <v>0</v>
      </c>
      <c r="AM161">
        <f t="shared" si="170"/>
        <v>0</v>
      </c>
      <c r="AN161">
        <f t="shared" si="171"/>
        <v>0</v>
      </c>
      <c r="AO161">
        <f t="shared" si="172"/>
        <v>0</v>
      </c>
      <c r="AP161">
        <f t="shared" si="173"/>
        <v>0</v>
      </c>
      <c r="AQ161">
        <f t="shared" si="174"/>
        <v>0</v>
      </c>
      <c r="AR161">
        <f t="shared" si="175"/>
        <v>0</v>
      </c>
      <c r="AS161">
        <f t="shared" si="176"/>
        <v>0</v>
      </c>
      <c r="AT161">
        <f t="shared" si="177"/>
        <v>0</v>
      </c>
      <c r="AU161">
        <f t="shared" si="178"/>
        <v>0</v>
      </c>
      <c r="AV161">
        <f t="shared" si="179"/>
        <v>0</v>
      </c>
      <c r="AW161">
        <f t="shared" si="180"/>
        <v>0</v>
      </c>
      <c r="AX161">
        <f t="shared" si="181"/>
        <v>0</v>
      </c>
      <c r="AY161">
        <f t="shared" si="182"/>
        <v>0</v>
      </c>
      <c r="AZ161">
        <f t="shared" si="183"/>
        <v>0</v>
      </c>
      <c r="BA161">
        <f t="shared" si="184"/>
        <v>0</v>
      </c>
      <c r="BB161">
        <f t="shared" si="185"/>
        <v>0</v>
      </c>
      <c r="BC161">
        <f t="shared" si="186"/>
        <v>0</v>
      </c>
      <c r="BD161">
        <f t="shared" si="187"/>
        <v>0</v>
      </c>
      <c r="BF161" t="str">
        <f t="shared" si="191"/>
        <v xml:space="preserve">"0" : { </v>
      </c>
      <c r="BG161" t="str">
        <f t="shared" si="192"/>
        <v xml:space="preserve">"alimDad" : 0, </v>
      </c>
      <c r="BH161" t="str">
        <f t="shared" si="193"/>
        <v xml:space="preserve">"alimDadB" : 0, </v>
      </c>
      <c r="BI161" t="str">
        <f t="shared" si="194"/>
        <v xml:space="preserve">"alimReq" : 0, </v>
      </c>
      <c r="BJ161" t="str">
        <f t="shared" si="195"/>
        <v xml:space="preserve">"cam" : 0, </v>
      </c>
      <c r="BK161" t="str">
        <f t="shared" si="196"/>
        <v xml:space="preserve">"caz" : 0, </v>
      </c>
      <c r="BL161" t="str">
        <f t="shared" si="197"/>
        <v xml:space="preserve">"comb" : 0, </v>
      </c>
      <c r="BM161" t="str">
        <f t="shared" si="198"/>
        <v xml:space="preserve">"cost" : 0, </v>
      </c>
      <c r="BN161" t="str">
        <f t="shared" si="188"/>
        <v xml:space="preserve">"costJ" : 0, </v>
      </c>
      <c r="BO161" t="str">
        <f t="shared" si="199"/>
        <v xml:space="preserve">"crecB" : 0, </v>
      </c>
      <c r="BP161" t="str">
        <f t="shared" si="200"/>
        <v xml:space="preserve">"def" : 0, </v>
      </c>
      <c r="BQ161" t="str">
        <f t="shared" si="201"/>
        <v xml:space="preserve">"eBos" : 0, </v>
      </c>
      <c r="BR161" t="str">
        <f t="shared" si="202"/>
        <v xml:space="preserve">"eDes" : 0, </v>
      </c>
      <c r="BS161" t="str">
        <f t="shared" si="203"/>
        <v xml:space="preserve">"eDul" : 0, </v>
      </c>
      <c r="BT161" t="str">
        <f t="shared" si="204"/>
        <v xml:space="preserve">"eJun" : 0, </v>
      </c>
      <c r="BU161" t="str">
        <f t="shared" si="205"/>
        <v xml:space="preserve">"eLla" : 0, </v>
      </c>
      <c r="BV161" t="str">
        <f t="shared" si="206"/>
        <v xml:space="preserve">"eMon" : 0, </v>
      </c>
      <c r="BW161" t="str">
        <f t="shared" si="207"/>
        <v xml:space="preserve">"eSal" : 0, </v>
      </c>
      <c r="BX161" t="str">
        <f t="shared" si="208"/>
        <v xml:space="preserve">"eTun" : 0, </v>
      </c>
      <c r="BY161" t="str">
        <f t="shared" si="209"/>
        <v xml:space="preserve">"flag" : 0, </v>
      </c>
      <c r="BZ161" t="str">
        <f t="shared" si="210"/>
        <v xml:space="preserve">"max" : 0, </v>
      </c>
      <c r="CA161" t="str">
        <f t="shared" si="211"/>
        <v xml:space="preserve">"req" : 0, </v>
      </c>
      <c r="CB161" t="str">
        <f t="shared" si="212"/>
        <v xml:space="preserve">"tam" : 0, </v>
      </c>
      <c r="CC161" t="str">
        <f t="shared" si="213"/>
        <v xml:space="preserve">"uid" : 0 } </v>
      </c>
    </row>
    <row r="162" spans="3:81" x14ac:dyDescent="0.25">
      <c r="C162" t="s">
        <v>32</v>
      </c>
      <c r="D162" t="str">
        <f t="shared" si="164"/>
        <v>0,0,0,0,0,0,0,0,0,0,0,0,0,0,0,0,0,0,0,0,0,0,0,0,</v>
      </c>
      <c r="AE162">
        <f t="shared" si="189"/>
        <v>0</v>
      </c>
      <c r="AG162">
        <f t="shared" si="190"/>
        <v>0</v>
      </c>
      <c r="AH162">
        <f t="shared" si="165"/>
        <v>0</v>
      </c>
      <c r="AI162">
        <f t="shared" si="166"/>
        <v>0</v>
      </c>
      <c r="AJ162">
        <f t="shared" si="167"/>
        <v>0</v>
      </c>
      <c r="AK162">
        <f t="shared" si="168"/>
        <v>0</v>
      </c>
      <c r="AL162">
        <f t="shared" si="169"/>
        <v>0</v>
      </c>
      <c r="AM162">
        <f t="shared" si="170"/>
        <v>0</v>
      </c>
      <c r="AN162">
        <f t="shared" si="171"/>
        <v>0</v>
      </c>
      <c r="AO162">
        <f t="shared" si="172"/>
        <v>0</v>
      </c>
      <c r="AP162">
        <f t="shared" si="173"/>
        <v>0</v>
      </c>
      <c r="AQ162">
        <f t="shared" si="174"/>
        <v>0</v>
      </c>
      <c r="AR162">
        <f t="shared" si="175"/>
        <v>0</v>
      </c>
      <c r="AS162">
        <f t="shared" si="176"/>
        <v>0</v>
      </c>
      <c r="AT162">
        <f t="shared" si="177"/>
        <v>0</v>
      </c>
      <c r="AU162">
        <f t="shared" si="178"/>
        <v>0</v>
      </c>
      <c r="AV162">
        <f t="shared" si="179"/>
        <v>0</v>
      </c>
      <c r="AW162">
        <f t="shared" si="180"/>
        <v>0</v>
      </c>
      <c r="AX162">
        <f t="shared" si="181"/>
        <v>0</v>
      </c>
      <c r="AY162">
        <f t="shared" si="182"/>
        <v>0</v>
      </c>
      <c r="AZ162">
        <f t="shared" si="183"/>
        <v>0</v>
      </c>
      <c r="BA162">
        <f t="shared" si="184"/>
        <v>0</v>
      </c>
      <c r="BB162">
        <f t="shared" si="185"/>
        <v>0</v>
      </c>
      <c r="BC162">
        <f t="shared" si="186"/>
        <v>0</v>
      </c>
      <c r="BD162">
        <f t="shared" si="187"/>
        <v>0</v>
      </c>
      <c r="BF162" t="str">
        <f t="shared" si="191"/>
        <v xml:space="preserve">"0" : { </v>
      </c>
      <c r="BG162" t="str">
        <f t="shared" si="192"/>
        <v xml:space="preserve">"alimDad" : 0, </v>
      </c>
      <c r="BH162" t="str">
        <f t="shared" si="193"/>
        <v xml:space="preserve">"alimDadB" : 0, </v>
      </c>
      <c r="BI162" t="str">
        <f t="shared" si="194"/>
        <v xml:space="preserve">"alimReq" : 0, </v>
      </c>
      <c r="BJ162" t="str">
        <f t="shared" si="195"/>
        <v xml:space="preserve">"cam" : 0, </v>
      </c>
      <c r="BK162" t="str">
        <f t="shared" si="196"/>
        <v xml:space="preserve">"caz" : 0, </v>
      </c>
      <c r="BL162" t="str">
        <f t="shared" si="197"/>
        <v xml:space="preserve">"comb" : 0, </v>
      </c>
      <c r="BM162" t="str">
        <f t="shared" si="198"/>
        <v xml:space="preserve">"cost" : 0, </v>
      </c>
      <c r="BN162" t="str">
        <f t="shared" si="188"/>
        <v xml:space="preserve">"costJ" : 0, </v>
      </c>
      <c r="BO162" t="str">
        <f t="shared" si="199"/>
        <v xml:space="preserve">"crecB" : 0, </v>
      </c>
      <c r="BP162" t="str">
        <f t="shared" si="200"/>
        <v xml:space="preserve">"def" : 0, </v>
      </c>
      <c r="BQ162" t="str">
        <f t="shared" si="201"/>
        <v xml:space="preserve">"eBos" : 0, </v>
      </c>
      <c r="BR162" t="str">
        <f t="shared" si="202"/>
        <v xml:space="preserve">"eDes" : 0, </v>
      </c>
      <c r="BS162" t="str">
        <f t="shared" si="203"/>
        <v xml:space="preserve">"eDul" : 0, </v>
      </c>
      <c r="BT162" t="str">
        <f t="shared" si="204"/>
        <v xml:space="preserve">"eJun" : 0, </v>
      </c>
      <c r="BU162" t="str">
        <f t="shared" si="205"/>
        <v xml:space="preserve">"eLla" : 0, </v>
      </c>
      <c r="BV162" t="str">
        <f t="shared" si="206"/>
        <v xml:space="preserve">"eMon" : 0, </v>
      </c>
      <c r="BW162" t="str">
        <f t="shared" si="207"/>
        <v xml:space="preserve">"eSal" : 0, </v>
      </c>
      <c r="BX162" t="str">
        <f t="shared" si="208"/>
        <v xml:space="preserve">"eTun" : 0, </v>
      </c>
      <c r="BY162" t="str">
        <f t="shared" si="209"/>
        <v xml:space="preserve">"flag" : 0, </v>
      </c>
      <c r="BZ162" t="str">
        <f t="shared" si="210"/>
        <v xml:space="preserve">"max" : 0, </v>
      </c>
      <c r="CA162" t="str">
        <f t="shared" si="211"/>
        <v xml:space="preserve">"req" : 0, </v>
      </c>
      <c r="CB162" t="str">
        <f t="shared" si="212"/>
        <v xml:space="preserve">"tam" : 0, </v>
      </c>
      <c r="CC162" t="str">
        <f t="shared" si="213"/>
        <v xml:space="preserve">"uid" : 0 } </v>
      </c>
    </row>
    <row r="163" spans="3:81" x14ac:dyDescent="0.25">
      <c r="C163" t="s">
        <v>32</v>
      </c>
      <c r="D163" t="str">
        <f t="shared" si="164"/>
        <v>0,0,0,0,0,0,0,0,0,0,0,0,0,0,0,0,0,0,0,0,0,0,0,0,</v>
      </c>
      <c r="AE163">
        <f t="shared" si="189"/>
        <v>0</v>
      </c>
      <c r="AG163">
        <f t="shared" si="190"/>
        <v>0</v>
      </c>
      <c r="AH163">
        <f t="shared" si="165"/>
        <v>0</v>
      </c>
      <c r="AI163">
        <f t="shared" si="166"/>
        <v>0</v>
      </c>
      <c r="AJ163">
        <f t="shared" si="167"/>
        <v>0</v>
      </c>
      <c r="AK163">
        <f t="shared" si="168"/>
        <v>0</v>
      </c>
      <c r="AL163">
        <f t="shared" si="169"/>
        <v>0</v>
      </c>
      <c r="AM163">
        <f t="shared" si="170"/>
        <v>0</v>
      </c>
      <c r="AN163">
        <f t="shared" si="171"/>
        <v>0</v>
      </c>
      <c r="AO163">
        <f t="shared" si="172"/>
        <v>0</v>
      </c>
      <c r="AP163">
        <f t="shared" si="173"/>
        <v>0</v>
      </c>
      <c r="AQ163">
        <f t="shared" si="174"/>
        <v>0</v>
      </c>
      <c r="AR163">
        <f t="shared" si="175"/>
        <v>0</v>
      </c>
      <c r="AS163">
        <f t="shared" si="176"/>
        <v>0</v>
      </c>
      <c r="AT163">
        <f t="shared" si="177"/>
        <v>0</v>
      </c>
      <c r="AU163">
        <f t="shared" si="178"/>
        <v>0</v>
      </c>
      <c r="AV163">
        <f t="shared" si="179"/>
        <v>0</v>
      </c>
      <c r="AW163">
        <f t="shared" si="180"/>
        <v>0</v>
      </c>
      <c r="AX163">
        <f t="shared" si="181"/>
        <v>0</v>
      </c>
      <c r="AY163">
        <f t="shared" si="182"/>
        <v>0</v>
      </c>
      <c r="AZ163">
        <f t="shared" si="183"/>
        <v>0</v>
      </c>
      <c r="BA163">
        <f t="shared" si="184"/>
        <v>0</v>
      </c>
      <c r="BB163">
        <f t="shared" si="185"/>
        <v>0</v>
      </c>
      <c r="BC163">
        <f t="shared" si="186"/>
        <v>0</v>
      </c>
      <c r="BD163">
        <f t="shared" si="187"/>
        <v>0</v>
      </c>
      <c r="BF163" t="str">
        <f t="shared" si="191"/>
        <v xml:space="preserve">"0" : { </v>
      </c>
      <c r="BG163" t="str">
        <f t="shared" si="192"/>
        <v xml:space="preserve">"alimDad" : 0, </v>
      </c>
      <c r="BH163" t="str">
        <f t="shared" si="193"/>
        <v xml:space="preserve">"alimDadB" : 0, </v>
      </c>
      <c r="BI163" t="str">
        <f t="shared" si="194"/>
        <v xml:space="preserve">"alimReq" : 0, </v>
      </c>
      <c r="BJ163" t="str">
        <f t="shared" si="195"/>
        <v xml:space="preserve">"cam" : 0, </v>
      </c>
      <c r="BK163" t="str">
        <f t="shared" si="196"/>
        <v xml:space="preserve">"caz" : 0, </v>
      </c>
      <c r="BL163" t="str">
        <f t="shared" si="197"/>
        <v xml:space="preserve">"comb" : 0, </v>
      </c>
      <c r="BM163" t="str">
        <f t="shared" si="198"/>
        <v xml:space="preserve">"cost" : 0, </v>
      </c>
      <c r="BN163" t="str">
        <f t="shared" si="188"/>
        <v xml:space="preserve">"costJ" : 0, </v>
      </c>
      <c r="BO163" t="str">
        <f t="shared" si="199"/>
        <v xml:space="preserve">"crecB" : 0, </v>
      </c>
      <c r="BP163" t="str">
        <f t="shared" si="200"/>
        <v xml:space="preserve">"def" : 0, </v>
      </c>
      <c r="BQ163" t="str">
        <f t="shared" si="201"/>
        <v xml:space="preserve">"eBos" : 0, </v>
      </c>
      <c r="BR163" t="str">
        <f t="shared" si="202"/>
        <v xml:space="preserve">"eDes" : 0, </v>
      </c>
      <c r="BS163" t="str">
        <f t="shared" si="203"/>
        <v xml:space="preserve">"eDul" : 0, </v>
      </c>
      <c r="BT163" t="str">
        <f t="shared" si="204"/>
        <v xml:space="preserve">"eJun" : 0, </v>
      </c>
      <c r="BU163" t="str">
        <f t="shared" si="205"/>
        <v xml:space="preserve">"eLla" : 0, </v>
      </c>
      <c r="BV163" t="str">
        <f t="shared" si="206"/>
        <v xml:space="preserve">"eMon" : 0, </v>
      </c>
      <c r="BW163" t="str">
        <f t="shared" si="207"/>
        <v xml:space="preserve">"eSal" : 0, </v>
      </c>
      <c r="BX163" t="str">
        <f t="shared" si="208"/>
        <v xml:space="preserve">"eTun" : 0, </v>
      </c>
      <c r="BY163" t="str">
        <f t="shared" si="209"/>
        <v xml:space="preserve">"flag" : 0, </v>
      </c>
      <c r="BZ163" t="str">
        <f t="shared" si="210"/>
        <v xml:space="preserve">"max" : 0, </v>
      </c>
      <c r="CA163" t="str">
        <f t="shared" si="211"/>
        <v xml:space="preserve">"req" : 0, </v>
      </c>
      <c r="CB163" t="str">
        <f t="shared" si="212"/>
        <v xml:space="preserve">"tam" : 0, </v>
      </c>
      <c r="CC163" t="str">
        <f t="shared" si="213"/>
        <v xml:space="preserve">"uid" : 0 } </v>
      </c>
    </row>
    <row r="164" spans="3:81" x14ac:dyDescent="0.25">
      <c r="C164" t="s">
        <v>32</v>
      </c>
      <c r="D164" t="str">
        <f t="shared" si="164"/>
        <v>0,0,0,0,0,0,0,0,0,0,0,0,0,0,0,0,0,0,0,0,0,0,0,0,</v>
      </c>
      <c r="AE164">
        <f t="shared" si="189"/>
        <v>0</v>
      </c>
      <c r="AG164">
        <f t="shared" si="190"/>
        <v>0</v>
      </c>
      <c r="AH164">
        <f t="shared" si="165"/>
        <v>0</v>
      </c>
      <c r="AI164">
        <f t="shared" si="166"/>
        <v>0</v>
      </c>
      <c r="AJ164">
        <f t="shared" si="167"/>
        <v>0</v>
      </c>
      <c r="AK164">
        <f t="shared" si="168"/>
        <v>0</v>
      </c>
      <c r="AL164">
        <f t="shared" si="169"/>
        <v>0</v>
      </c>
      <c r="AM164">
        <f t="shared" si="170"/>
        <v>0</v>
      </c>
      <c r="AN164">
        <f t="shared" si="171"/>
        <v>0</v>
      </c>
      <c r="AO164">
        <f t="shared" si="172"/>
        <v>0</v>
      </c>
      <c r="AP164">
        <f t="shared" si="173"/>
        <v>0</v>
      </c>
      <c r="AQ164">
        <f t="shared" si="174"/>
        <v>0</v>
      </c>
      <c r="AR164">
        <f t="shared" si="175"/>
        <v>0</v>
      </c>
      <c r="AS164">
        <f t="shared" si="176"/>
        <v>0</v>
      </c>
      <c r="AT164">
        <f t="shared" si="177"/>
        <v>0</v>
      </c>
      <c r="AU164">
        <f t="shared" si="178"/>
        <v>0</v>
      </c>
      <c r="AV164">
        <f t="shared" si="179"/>
        <v>0</v>
      </c>
      <c r="AW164">
        <f t="shared" si="180"/>
        <v>0</v>
      </c>
      <c r="AX164">
        <f t="shared" si="181"/>
        <v>0</v>
      </c>
      <c r="AY164">
        <f t="shared" si="182"/>
        <v>0</v>
      </c>
      <c r="AZ164">
        <f t="shared" si="183"/>
        <v>0</v>
      </c>
      <c r="BA164">
        <f t="shared" si="184"/>
        <v>0</v>
      </c>
      <c r="BB164">
        <f t="shared" si="185"/>
        <v>0</v>
      </c>
      <c r="BC164">
        <f t="shared" si="186"/>
        <v>0</v>
      </c>
      <c r="BD164">
        <f t="shared" si="187"/>
        <v>0</v>
      </c>
      <c r="BF164" t="str">
        <f t="shared" si="191"/>
        <v xml:space="preserve">"0" : { </v>
      </c>
      <c r="BG164" t="str">
        <f t="shared" si="192"/>
        <v xml:space="preserve">"alimDad" : 0, </v>
      </c>
      <c r="BH164" t="str">
        <f t="shared" si="193"/>
        <v xml:space="preserve">"alimDadB" : 0, </v>
      </c>
      <c r="BI164" t="str">
        <f t="shared" si="194"/>
        <v xml:space="preserve">"alimReq" : 0, </v>
      </c>
      <c r="BJ164" t="str">
        <f t="shared" si="195"/>
        <v xml:space="preserve">"cam" : 0, </v>
      </c>
      <c r="BK164" t="str">
        <f t="shared" si="196"/>
        <v xml:space="preserve">"caz" : 0, </v>
      </c>
      <c r="BL164" t="str">
        <f t="shared" si="197"/>
        <v xml:space="preserve">"comb" : 0, </v>
      </c>
      <c r="BM164" t="str">
        <f t="shared" si="198"/>
        <v xml:space="preserve">"cost" : 0, </v>
      </c>
      <c r="BN164" t="str">
        <f t="shared" si="188"/>
        <v xml:space="preserve">"costJ" : 0, </v>
      </c>
      <c r="BO164" t="str">
        <f t="shared" si="199"/>
        <v xml:space="preserve">"crecB" : 0, </v>
      </c>
      <c r="BP164" t="str">
        <f t="shared" si="200"/>
        <v xml:space="preserve">"def" : 0, </v>
      </c>
      <c r="BQ164" t="str">
        <f t="shared" si="201"/>
        <v xml:space="preserve">"eBos" : 0, </v>
      </c>
      <c r="BR164" t="str">
        <f t="shared" si="202"/>
        <v xml:space="preserve">"eDes" : 0, </v>
      </c>
      <c r="BS164" t="str">
        <f t="shared" si="203"/>
        <v xml:space="preserve">"eDul" : 0, </v>
      </c>
      <c r="BT164" t="str">
        <f t="shared" si="204"/>
        <v xml:space="preserve">"eJun" : 0, </v>
      </c>
      <c r="BU164" t="str">
        <f t="shared" si="205"/>
        <v xml:space="preserve">"eLla" : 0, </v>
      </c>
      <c r="BV164" t="str">
        <f t="shared" si="206"/>
        <v xml:space="preserve">"eMon" : 0, </v>
      </c>
      <c r="BW164" t="str">
        <f t="shared" si="207"/>
        <v xml:space="preserve">"eSal" : 0, </v>
      </c>
      <c r="BX164" t="str">
        <f t="shared" si="208"/>
        <v xml:space="preserve">"eTun" : 0, </v>
      </c>
      <c r="BY164" t="str">
        <f t="shared" si="209"/>
        <v xml:space="preserve">"flag" : 0, </v>
      </c>
      <c r="BZ164" t="str">
        <f t="shared" si="210"/>
        <v xml:space="preserve">"max" : 0, </v>
      </c>
      <c r="CA164" t="str">
        <f t="shared" si="211"/>
        <v xml:space="preserve">"req" : 0, </v>
      </c>
      <c r="CB164" t="str">
        <f t="shared" si="212"/>
        <v xml:space="preserve">"tam" : 0, </v>
      </c>
      <c r="CC164" t="str">
        <f t="shared" si="213"/>
        <v xml:space="preserve">"uid" : 0 } </v>
      </c>
    </row>
    <row r="165" spans="3:81" x14ac:dyDescent="0.25">
      <c r="C165" t="s">
        <v>32</v>
      </c>
      <c r="D165" t="str">
        <f t="shared" si="164"/>
        <v>0,0,0,0,0,0,0,0,0,0,0,0,0,0,0,0,0,0,0,0,0,0,0,0,</v>
      </c>
      <c r="AE165">
        <f t="shared" si="189"/>
        <v>0</v>
      </c>
      <c r="AG165">
        <f t="shared" si="190"/>
        <v>0</v>
      </c>
      <c r="AH165">
        <f t="shared" si="165"/>
        <v>0</v>
      </c>
      <c r="AI165">
        <f t="shared" si="166"/>
        <v>0</v>
      </c>
      <c r="AJ165">
        <f t="shared" si="167"/>
        <v>0</v>
      </c>
      <c r="AK165">
        <f t="shared" si="168"/>
        <v>0</v>
      </c>
      <c r="AL165">
        <f t="shared" si="169"/>
        <v>0</v>
      </c>
      <c r="AM165">
        <f t="shared" si="170"/>
        <v>0</v>
      </c>
      <c r="AN165">
        <f t="shared" si="171"/>
        <v>0</v>
      </c>
      <c r="AO165">
        <f t="shared" si="172"/>
        <v>0</v>
      </c>
      <c r="AP165">
        <f t="shared" si="173"/>
        <v>0</v>
      </c>
      <c r="AQ165">
        <f t="shared" si="174"/>
        <v>0</v>
      </c>
      <c r="AR165">
        <f t="shared" si="175"/>
        <v>0</v>
      </c>
      <c r="AS165">
        <f t="shared" si="176"/>
        <v>0</v>
      </c>
      <c r="AT165">
        <f t="shared" si="177"/>
        <v>0</v>
      </c>
      <c r="AU165">
        <f t="shared" si="178"/>
        <v>0</v>
      </c>
      <c r="AV165">
        <f t="shared" si="179"/>
        <v>0</v>
      </c>
      <c r="AW165">
        <f t="shared" si="180"/>
        <v>0</v>
      </c>
      <c r="AX165">
        <f t="shared" si="181"/>
        <v>0</v>
      </c>
      <c r="AY165">
        <f t="shared" si="182"/>
        <v>0</v>
      </c>
      <c r="AZ165">
        <f t="shared" si="183"/>
        <v>0</v>
      </c>
      <c r="BA165">
        <f t="shared" si="184"/>
        <v>0</v>
      </c>
      <c r="BB165">
        <f t="shared" si="185"/>
        <v>0</v>
      </c>
      <c r="BC165">
        <f t="shared" si="186"/>
        <v>0</v>
      </c>
      <c r="BD165">
        <f t="shared" si="187"/>
        <v>0</v>
      </c>
      <c r="BF165" t="str">
        <f t="shared" si="191"/>
        <v xml:space="preserve">"0" : { </v>
      </c>
      <c r="BG165" t="str">
        <f t="shared" si="192"/>
        <v xml:space="preserve">"alimDad" : 0, </v>
      </c>
      <c r="BH165" t="str">
        <f t="shared" si="193"/>
        <v xml:space="preserve">"alimDadB" : 0, </v>
      </c>
      <c r="BI165" t="str">
        <f t="shared" si="194"/>
        <v xml:space="preserve">"alimReq" : 0, </v>
      </c>
      <c r="BJ165" t="str">
        <f t="shared" si="195"/>
        <v xml:space="preserve">"cam" : 0, </v>
      </c>
      <c r="BK165" t="str">
        <f t="shared" si="196"/>
        <v xml:space="preserve">"caz" : 0, </v>
      </c>
      <c r="BL165" t="str">
        <f t="shared" si="197"/>
        <v xml:space="preserve">"comb" : 0, </v>
      </c>
      <c r="BM165" t="str">
        <f t="shared" si="198"/>
        <v xml:space="preserve">"cost" : 0, </v>
      </c>
      <c r="BN165" t="str">
        <f t="shared" si="188"/>
        <v xml:space="preserve">"costJ" : 0, </v>
      </c>
      <c r="BO165" t="str">
        <f t="shared" si="199"/>
        <v xml:space="preserve">"crecB" : 0, </v>
      </c>
      <c r="BP165" t="str">
        <f t="shared" si="200"/>
        <v xml:space="preserve">"def" : 0, </v>
      </c>
      <c r="BQ165" t="str">
        <f t="shared" si="201"/>
        <v xml:space="preserve">"eBos" : 0, </v>
      </c>
      <c r="BR165" t="str">
        <f t="shared" si="202"/>
        <v xml:space="preserve">"eDes" : 0, </v>
      </c>
      <c r="BS165" t="str">
        <f t="shared" si="203"/>
        <v xml:space="preserve">"eDul" : 0, </v>
      </c>
      <c r="BT165" t="str">
        <f t="shared" si="204"/>
        <v xml:space="preserve">"eJun" : 0, </v>
      </c>
      <c r="BU165" t="str">
        <f t="shared" si="205"/>
        <v xml:space="preserve">"eLla" : 0, </v>
      </c>
      <c r="BV165" t="str">
        <f t="shared" si="206"/>
        <v xml:space="preserve">"eMon" : 0, </v>
      </c>
      <c r="BW165" t="str">
        <f t="shared" si="207"/>
        <v xml:space="preserve">"eSal" : 0, </v>
      </c>
      <c r="BX165" t="str">
        <f t="shared" si="208"/>
        <v xml:space="preserve">"eTun" : 0, </v>
      </c>
      <c r="BY165" t="str">
        <f t="shared" si="209"/>
        <v xml:space="preserve">"flag" : 0, </v>
      </c>
      <c r="BZ165" t="str">
        <f t="shared" si="210"/>
        <v xml:space="preserve">"max" : 0, </v>
      </c>
      <c r="CA165" t="str">
        <f t="shared" si="211"/>
        <v xml:space="preserve">"req" : 0, </v>
      </c>
      <c r="CB165" t="str">
        <f t="shared" si="212"/>
        <v xml:space="preserve">"tam" : 0, </v>
      </c>
      <c r="CC165" t="str">
        <f t="shared" si="213"/>
        <v xml:space="preserve">"uid" : 0 } </v>
      </c>
    </row>
    <row r="166" spans="3:81" x14ac:dyDescent="0.25">
      <c r="C166" t="s">
        <v>32</v>
      </c>
      <c r="D166" t="str">
        <f t="shared" si="164"/>
        <v>0,0,0,0,0,0,0,0,0,0,0,0,0,0,0,0,0,0,0,0,0,0,0,0,</v>
      </c>
      <c r="AE166">
        <f t="shared" si="189"/>
        <v>0</v>
      </c>
      <c r="AG166">
        <f t="shared" si="190"/>
        <v>0</v>
      </c>
      <c r="AH166">
        <f t="shared" si="165"/>
        <v>0</v>
      </c>
      <c r="AI166">
        <f t="shared" si="166"/>
        <v>0</v>
      </c>
      <c r="AJ166">
        <f t="shared" si="167"/>
        <v>0</v>
      </c>
      <c r="AK166">
        <f t="shared" si="168"/>
        <v>0</v>
      </c>
      <c r="AL166">
        <f t="shared" si="169"/>
        <v>0</v>
      </c>
      <c r="AM166">
        <f t="shared" si="170"/>
        <v>0</v>
      </c>
      <c r="AN166">
        <f t="shared" si="171"/>
        <v>0</v>
      </c>
      <c r="AO166">
        <f t="shared" si="172"/>
        <v>0</v>
      </c>
      <c r="AP166">
        <f t="shared" si="173"/>
        <v>0</v>
      </c>
      <c r="AQ166">
        <f t="shared" si="174"/>
        <v>0</v>
      </c>
      <c r="AR166">
        <f t="shared" si="175"/>
        <v>0</v>
      </c>
      <c r="AS166">
        <f t="shared" si="176"/>
        <v>0</v>
      </c>
      <c r="AT166">
        <f t="shared" si="177"/>
        <v>0</v>
      </c>
      <c r="AU166">
        <f t="shared" si="178"/>
        <v>0</v>
      </c>
      <c r="AV166">
        <f t="shared" si="179"/>
        <v>0</v>
      </c>
      <c r="AW166">
        <f t="shared" si="180"/>
        <v>0</v>
      </c>
      <c r="AX166">
        <f t="shared" si="181"/>
        <v>0</v>
      </c>
      <c r="AY166">
        <f t="shared" si="182"/>
        <v>0</v>
      </c>
      <c r="AZ166">
        <f t="shared" si="183"/>
        <v>0</v>
      </c>
      <c r="BA166">
        <f t="shared" si="184"/>
        <v>0</v>
      </c>
      <c r="BB166">
        <f t="shared" si="185"/>
        <v>0</v>
      </c>
      <c r="BC166">
        <f t="shared" si="186"/>
        <v>0</v>
      </c>
      <c r="BD166">
        <f t="shared" si="187"/>
        <v>0</v>
      </c>
      <c r="BF166" t="str">
        <f t="shared" si="191"/>
        <v xml:space="preserve">"0" : { </v>
      </c>
      <c r="BG166" t="str">
        <f t="shared" si="192"/>
        <v xml:space="preserve">"alimDad" : 0, </v>
      </c>
      <c r="BH166" t="str">
        <f t="shared" si="193"/>
        <v xml:space="preserve">"alimDadB" : 0, </v>
      </c>
      <c r="BI166" t="str">
        <f t="shared" si="194"/>
        <v xml:space="preserve">"alimReq" : 0, </v>
      </c>
      <c r="BJ166" t="str">
        <f t="shared" si="195"/>
        <v xml:space="preserve">"cam" : 0, </v>
      </c>
      <c r="BK166" t="str">
        <f t="shared" si="196"/>
        <v xml:space="preserve">"caz" : 0, </v>
      </c>
      <c r="BL166" t="str">
        <f t="shared" si="197"/>
        <v xml:space="preserve">"comb" : 0, </v>
      </c>
      <c r="BM166" t="str">
        <f t="shared" si="198"/>
        <v xml:space="preserve">"cost" : 0, </v>
      </c>
      <c r="BN166" t="str">
        <f t="shared" si="188"/>
        <v xml:space="preserve">"costJ" : 0, </v>
      </c>
      <c r="BO166" t="str">
        <f t="shared" si="199"/>
        <v xml:space="preserve">"crecB" : 0, </v>
      </c>
      <c r="BP166" t="str">
        <f t="shared" si="200"/>
        <v xml:space="preserve">"def" : 0, </v>
      </c>
      <c r="BQ166" t="str">
        <f t="shared" si="201"/>
        <v xml:space="preserve">"eBos" : 0, </v>
      </c>
      <c r="BR166" t="str">
        <f t="shared" si="202"/>
        <v xml:space="preserve">"eDes" : 0, </v>
      </c>
      <c r="BS166" t="str">
        <f t="shared" si="203"/>
        <v xml:space="preserve">"eDul" : 0, </v>
      </c>
      <c r="BT166" t="str">
        <f t="shared" si="204"/>
        <v xml:space="preserve">"eJun" : 0, </v>
      </c>
      <c r="BU166" t="str">
        <f t="shared" si="205"/>
        <v xml:space="preserve">"eLla" : 0, </v>
      </c>
      <c r="BV166" t="str">
        <f t="shared" si="206"/>
        <v xml:space="preserve">"eMon" : 0, </v>
      </c>
      <c r="BW166" t="str">
        <f t="shared" si="207"/>
        <v xml:space="preserve">"eSal" : 0, </v>
      </c>
      <c r="BX166" t="str">
        <f t="shared" si="208"/>
        <v xml:space="preserve">"eTun" : 0, </v>
      </c>
      <c r="BY166" t="str">
        <f t="shared" si="209"/>
        <v xml:space="preserve">"flag" : 0, </v>
      </c>
      <c r="BZ166" t="str">
        <f t="shared" si="210"/>
        <v xml:space="preserve">"max" : 0, </v>
      </c>
      <c r="CA166" t="str">
        <f t="shared" si="211"/>
        <v xml:space="preserve">"req" : 0, </v>
      </c>
      <c r="CB166" t="str">
        <f t="shared" si="212"/>
        <v xml:space="preserve">"tam" : 0, </v>
      </c>
      <c r="CC166" t="str">
        <f t="shared" si="213"/>
        <v xml:space="preserve">"uid" : 0 } </v>
      </c>
    </row>
    <row r="167" spans="3:81" x14ac:dyDescent="0.25">
      <c r="C167" t="s">
        <v>32</v>
      </c>
      <c r="D167" t="str">
        <f t="shared" si="164"/>
        <v>0,0,0,0,0,0,0,0,0,0,0,0,0,0,0,0,0,0,0,0,0,0,0,0,</v>
      </c>
      <c r="AE167">
        <f t="shared" si="189"/>
        <v>0</v>
      </c>
      <c r="AG167">
        <f t="shared" si="190"/>
        <v>0</v>
      </c>
      <c r="AH167">
        <f t="shared" si="165"/>
        <v>0</v>
      </c>
      <c r="AI167">
        <f t="shared" si="166"/>
        <v>0</v>
      </c>
      <c r="AJ167">
        <f t="shared" si="167"/>
        <v>0</v>
      </c>
      <c r="AK167">
        <f t="shared" si="168"/>
        <v>0</v>
      </c>
      <c r="AL167">
        <f t="shared" si="169"/>
        <v>0</v>
      </c>
      <c r="AM167">
        <f t="shared" si="170"/>
        <v>0</v>
      </c>
      <c r="AN167">
        <f t="shared" si="171"/>
        <v>0</v>
      </c>
      <c r="AO167">
        <f t="shared" si="172"/>
        <v>0</v>
      </c>
      <c r="AP167">
        <f t="shared" si="173"/>
        <v>0</v>
      </c>
      <c r="AQ167">
        <f t="shared" si="174"/>
        <v>0</v>
      </c>
      <c r="AR167">
        <f t="shared" si="175"/>
        <v>0</v>
      </c>
      <c r="AS167">
        <f t="shared" si="176"/>
        <v>0</v>
      </c>
      <c r="AT167">
        <f t="shared" si="177"/>
        <v>0</v>
      </c>
      <c r="AU167">
        <f t="shared" si="178"/>
        <v>0</v>
      </c>
      <c r="AV167">
        <f t="shared" si="179"/>
        <v>0</v>
      </c>
      <c r="AW167">
        <f t="shared" si="180"/>
        <v>0</v>
      </c>
      <c r="AX167">
        <f t="shared" si="181"/>
        <v>0</v>
      </c>
      <c r="AY167">
        <f t="shared" si="182"/>
        <v>0</v>
      </c>
      <c r="AZ167">
        <f t="shared" si="183"/>
        <v>0</v>
      </c>
      <c r="BA167">
        <f t="shared" si="184"/>
        <v>0</v>
      </c>
      <c r="BB167">
        <f t="shared" si="185"/>
        <v>0</v>
      </c>
      <c r="BC167">
        <f t="shared" si="186"/>
        <v>0</v>
      </c>
      <c r="BD167">
        <f t="shared" si="187"/>
        <v>0</v>
      </c>
      <c r="BF167" t="str">
        <f t="shared" si="191"/>
        <v xml:space="preserve">"0" : { </v>
      </c>
      <c r="BG167" t="str">
        <f t="shared" si="192"/>
        <v xml:space="preserve">"alimDad" : 0, </v>
      </c>
      <c r="BH167" t="str">
        <f t="shared" si="193"/>
        <v xml:space="preserve">"alimDadB" : 0, </v>
      </c>
      <c r="BI167" t="str">
        <f t="shared" si="194"/>
        <v xml:space="preserve">"alimReq" : 0, </v>
      </c>
      <c r="BJ167" t="str">
        <f t="shared" si="195"/>
        <v xml:space="preserve">"cam" : 0, </v>
      </c>
      <c r="BK167" t="str">
        <f t="shared" si="196"/>
        <v xml:space="preserve">"caz" : 0, </v>
      </c>
      <c r="BL167" t="str">
        <f t="shared" si="197"/>
        <v xml:space="preserve">"comb" : 0, </v>
      </c>
      <c r="BM167" t="str">
        <f t="shared" si="198"/>
        <v xml:space="preserve">"cost" : 0, </v>
      </c>
      <c r="BN167" t="str">
        <f t="shared" si="188"/>
        <v xml:space="preserve">"costJ" : 0, </v>
      </c>
      <c r="BO167" t="str">
        <f t="shared" si="199"/>
        <v xml:space="preserve">"crecB" : 0, </v>
      </c>
      <c r="BP167" t="str">
        <f t="shared" si="200"/>
        <v xml:space="preserve">"def" : 0, </v>
      </c>
      <c r="BQ167" t="str">
        <f t="shared" si="201"/>
        <v xml:space="preserve">"eBos" : 0, </v>
      </c>
      <c r="BR167" t="str">
        <f t="shared" si="202"/>
        <v xml:space="preserve">"eDes" : 0, </v>
      </c>
      <c r="BS167" t="str">
        <f t="shared" si="203"/>
        <v xml:space="preserve">"eDul" : 0, </v>
      </c>
      <c r="BT167" t="str">
        <f t="shared" si="204"/>
        <v xml:space="preserve">"eJun" : 0, </v>
      </c>
      <c r="BU167" t="str">
        <f t="shared" si="205"/>
        <v xml:space="preserve">"eLla" : 0, </v>
      </c>
      <c r="BV167" t="str">
        <f t="shared" si="206"/>
        <v xml:space="preserve">"eMon" : 0, </v>
      </c>
      <c r="BW167" t="str">
        <f t="shared" si="207"/>
        <v xml:space="preserve">"eSal" : 0, </v>
      </c>
      <c r="BX167" t="str">
        <f t="shared" si="208"/>
        <v xml:space="preserve">"eTun" : 0, </v>
      </c>
      <c r="BY167" t="str">
        <f t="shared" si="209"/>
        <v xml:space="preserve">"flag" : 0, </v>
      </c>
      <c r="BZ167" t="str">
        <f t="shared" si="210"/>
        <v xml:space="preserve">"max" : 0, </v>
      </c>
      <c r="CA167" t="str">
        <f t="shared" si="211"/>
        <v xml:space="preserve">"req" : 0, </v>
      </c>
      <c r="CB167" t="str">
        <f t="shared" si="212"/>
        <v xml:space="preserve">"tam" : 0, </v>
      </c>
      <c r="CC167" t="str">
        <f t="shared" si="213"/>
        <v xml:space="preserve">"uid" : 0 } </v>
      </c>
    </row>
    <row r="168" spans="3:81" x14ac:dyDescent="0.25">
      <c r="C168" t="s">
        <v>32</v>
      </c>
      <c r="D168" t="str">
        <f t="shared" si="164"/>
        <v>0,0,0,0,0,0,0,0,0,0,0,0,0,0,0,0,0,0,0,0,0,0,0,0,</v>
      </c>
      <c r="AE168">
        <f t="shared" si="189"/>
        <v>0</v>
      </c>
      <c r="AG168">
        <f t="shared" si="190"/>
        <v>0</v>
      </c>
      <c r="AH168">
        <f t="shared" si="165"/>
        <v>0</v>
      </c>
      <c r="AI168">
        <f t="shared" si="166"/>
        <v>0</v>
      </c>
      <c r="AJ168">
        <f t="shared" si="167"/>
        <v>0</v>
      </c>
      <c r="AK168">
        <f t="shared" si="168"/>
        <v>0</v>
      </c>
      <c r="AL168">
        <f t="shared" si="169"/>
        <v>0</v>
      </c>
      <c r="AM168">
        <f t="shared" si="170"/>
        <v>0</v>
      </c>
      <c r="AN168">
        <f t="shared" si="171"/>
        <v>0</v>
      </c>
      <c r="AO168">
        <f t="shared" si="172"/>
        <v>0</v>
      </c>
      <c r="AP168">
        <f t="shared" si="173"/>
        <v>0</v>
      </c>
      <c r="AQ168">
        <f t="shared" si="174"/>
        <v>0</v>
      </c>
      <c r="AR168">
        <f t="shared" si="175"/>
        <v>0</v>
      </c>
      <c r="AS168">
        <f t="shared" si="176"/>
        <v>0</v>
      </c>
      <c r="AT168">
        <f t="shared" si="177"/>
        <v>0</v>
      </c>
      <c r="AU168">
        <f t="shared" si="178"/>
        <v>0</v>
      </c>
      <c r="AV168">
        <f t="shared" si="179"/>
        <v>0</v>
      </c>
      <c r="AW168">
        <f t="shared" si="180"/>
        <v>0</v>
      </c>
      <c r="AX168">
        <f t="shared" si="181"/>
        <v>0</v>
      </c>
      <c r="AY168">
        <f t="shared" si="182"/>
        <v>0</v>
      </c>
      <c r="AZ168">
        <f t="shared" si="183"/>
        <v>0</v>
      </c>
      <c r="BA168">
        <f t="shared" si="184"/>
        <v>0</v>
      </c>
      <c r="BB168">
        <f t="shared" si="185"/>
        <v>0</v>
      </c>
      <c r="BC168">
        <f t="shared" si="186"/>
        <v>0</v>
      </c>
      <c r="BD168">
        <f t="shared" si="187"/>
        <v>0</v>
      </c>
      <c r="BF168" t="str">
        <f t="shared" si="191"/>
        <v xml:space="preserve">"0" : { </v>
      </c>
      <c r="BG168" t="str">
        <f t="shared" si="192"/>
        <v xml:space="preserve">"alimDad" : 0, </v>
      </c>
      <c r="BH168" t="str">
        <f t="shared" si="193"/>
        <v xml:space="preserve">"alimDadB" : 0, </v>
      </c>
      <c r="BI168" t="str">
        <f t="shared" si="194"/>
        <v xml:space="preserve">"alimReq" : 0, </v>
      </c>
      <c r="BJ168" t="str">
        <f t="shared" si="195"/>
        <v xml:space="preserve">"cam" : 0, </v>
      </c>
      <c r="BK168" t="str">
        <f t="shared" si="196"/>
        <v xml:space="preserve">"caz" : 0, </v>
      </c>
      <c r="BL168" t="str">
        <f t="shared" si="197"/>
        <v xml:space="preserve">"comb" : 0, </v>
      </c>
      <c r="BM168" t="str">
        <f t="shared" si="198"/>
        <v xml:space="preserve">"cost" : 0, </v>
      </c>
      <c r="BN168" t="str">
        <f t="shared" si="188"/>
        <v xml:space="preserve">"costJ" : 0, </v>
      </c>
      <c r="BO168" t="str">
        <f t="shared" si="199"/>
        <v xml:space="preserve">"crecB" : 0, </v>
      </c>
      <c r="BP168" t="str">
        <f t="shared" si="200"/>
        <v xml:space="preserve">"def" : 0, </v>
      </c>
      <c r="BQ168" t="str">
        <f t="shared" si="201"/>
        <v xml:space="preserve">"eBos" : 0, </v>
      </c>
      <c r="BR168" t="str">
        <f t="shared" si="202"/>
        <v xml:space="preserve">"eDes" : 0, </v>
      </c>
      <c r="BS168" t="str">
        <f t="shared" si="203"/>
        <v xml:space="preserve">"eDul" : 0, </v>
      </c>
      <c r="BT168" t="str">
        <f t="shared" si="204"/>
        <v xml:space="preserve">"eJun" : 0, </v>
      </c>
      <c r="BU168" t="str">
        <f t="shared" si="205"/>
        <v xml:space="preserve">"eLla" : 0, </v>
      </c>
      <c r="BV168" t="str">
        <f t="shared" si="206"/>
        <v xml:space="preserve">"eMon" : 0, </v>
      </c>
      <c r="BW168" t="str">
        <f t="shared" si="207"/>
        <v xml:space="preserve">"eSal" : 0, </v>
      </c>
      <c r="BX168" t="str">
        <f t="shared" si="208"/>
        <v xml:space="preserve">"eTun" : 0, </v>
      </c>
      <c r="BY168" t="str">
        <f t="shared" si="209"/>
        <v xml:space="preserve">"flag" : 0, </v>
      </c>
      <c r="BZ168" t="str">
        <f t="shared" si="210"/>
        <v xml:space="preserve">"max" : 0, </v>
      </c>
      <c r="CA168" t="str">
        <f t="shared" si="211"/>
        <v xml:space="preserve">"req" : 0, </v>
      </c>
      <c r="CB168" t="str">
        <f t="shared" si="212"/>
        <v xml:space="preserve">"tam" : 0, </v>
      </c>
      <c r="CC168" t="str">
        <f t="shared" si="213"/>
        <v xml:space="preserve">"uid" : 0 } </v>
      </c>
    </row>
    <row r="169" spans="3:81" x14ac:dyDescent="0.25">
      <c r="C169" t="s">
        <v>32</v>
      </c>
      <c r="D169" t="str">
        <f t="shared" si="164"/>
        <v>0,0,0,0,0,0,0,0,0,0,0,0,0,0,0,0,0,0,0,0,0,0,0,0,</v>
      </c>
      <c r="AE169">
        <f t="shared" si="189"/>
        <v>0</v>
      </c>
      <c r="AG169">
        <f t="shared" si="190"/>
        <v>0</v>
      </c>
      <c r="AH169">
        <f t="shared" si="165"/>
        <v>0</v>
      </c>
      <c r="AI169">
        <f t="shared" si="166"/>
        <v>0</v>
      </c>
      <c r="AJ169">
        <f t="shared" si="167"/>
        <v>0</v>
      </c>
      <c r="AK169">
        <f t="shared" si="168"/>
        <v>0</v>
      </c>
      <c r="AL169">
        <f t="shared" si="169"/>
        <v>0</v>
      </c>
      <c r="AM169">
        <f t="shared" si="170"/>
        <v>0</v>
      </c>
      <c r="AN169">
        <f t="shared" si="171"/>
        <v>0</v>
      </c>
      <c r="AO169">
        <f t="shared" si="172"/>
        <v>0</v>
      </c>
      <c r="AP169">
        <f t="shared" si="173"/>
        <v>0</v>
      </c>
      <c r="AQ169">
        <f t="shared" si="174"/>
        <v>0</v>
      </c>
      <c r="AR169">
        <f t="shared" si="175"/>
        <v>0</v>
      </c>
      <c r="AS169">
        <f t="shared" si="176"/>
        <v>0</v>
      </c>
      <c r="AT169">
        <f t="shared" si="177"/>
        <v>0</v>
      </c>
      <c r="AU169">
        <f t="shared" si="178"/>
        <v>0</v>
      </c>
      <c r="AV169">
        <f t="shared" si="179"/>
        <v>0</v>
      </c>
      <c r="AW169">
        <f t="shared" si="180"/>
        <v>0</v>
      </c>
      <c r="AX169">
        <f t="shared" si="181"/>
        <v>0</v>
      </c>
      <c r="AY169">
        <f t="shared" si="182"/>
        <v>0</v>
      </c>
      <c r="AZ169">
        <f t="shared" si="183"/>
        <v>0</v>
      </c>
      <c r="BA169">
        <f t="shared" si="184"/>
        <v>0</v>
      </c>
      <c r="BB169">
        <f t="shared" si="185"/>
        <v>0</v>
      </c>
      <c r="BC169">
        <f t="shared" si="186"/>
        <v>0</v>
      </c>
      <c r="BD169">
        <f t="shared" si="187"/>
        <v>0</v>
      </c>
      <c r="BF169" t="str">
        <f t="shared" si="191"/>
        <v xml:space="preserve">"0" : { </v>
      </c>
      <c r="BG169" t="str">
        <f t="shared" si="192"/>
        <v xml:space="preserve">"alimDad" : 0, </v>
      </c>
      <c r="BH169" t="str">
        <f t="shared" si="193"/>
        <v xml:space="preserve">"alimDadB" : 0, </v>
      </c>
      <c r="BI169" t="str">
        <f t="shared" si="194"/>
        <v xml:space="preserve">"alimReq" : 0, </v>
      </c>
      <c r="BJ169" t="str">
        <f t="shared" si="195"/>
        <v xml:space="preserve">"cam" : 0, </v>
      </c>
      <c r="BK169" t="str">
        <f t="shared" si="196"/>
        <v xml:space="preserve">"caz" : 0, </v>
      </c>
      <c r="BL169" t="str">
        <f t="shared" si="197"/>
        <v xml:space="preserve">"comb" : 0, </v>
      </c>
      <c r="BM169" t="str">
        <f t="shared" si="198"/>
        <v xml:space="preserve">"cost" : 0, </v>
      </c>
      <c r="BN169" t="str">
        <f t="shared" si="188"/>
        <v xml:space="preserve">"costJ" : 0, </v>
      </c>
      <c r="BO169" t="str">
        <f t="shared" si="199"/>
        <v xml:space="preserve">"crecB" : 0, </v>
      </c>
      <c r="BP169" t="str">
        <f t="shared" si="200"/>
        <v xml:space="preserve">"def" : 0, </v>
      </c>
      <c r="BQ169" t="str">
        <f t="shared" si="201"/>
        <v xml:space="preserve">"eBos" : 0, </v>
      </c>
      <c r="BR169" t="str">
        <f t="shared" si="202"/>
        <v xml:space="preserve">"eDes" : 0, </v>
      </c>
      <c r="BS169" t="str">
        <f t="shared" si="203"/>
        <v xml:space="preserve">"eDul" : 0, </v>
      </c>
      <c r="BT169" t="str">
        <f t="shared" si="204"/>
        <v xml:space="preserve">"eJun" : 0, </v>
      </c>
      <c r="BU169" t="str">
        <f t="shared" si="205"/>
        <v xml:space="preserve">"eLla" : 0, </v>
      </c>
      <c r="BV169" t="str">
        <f t="shared" si="206"/>
        <v xml:space="preserve">"eMon" : 0, </v>
      </c>
      <c r="BW169" t="str">
        <f t="shared" si="207"/>
        <v xml:space="preserve">"eSal" : 0, </v>
      </c>
      <c r="BX169" t="str">
        <f t="shared" si="208"/>
        <v xml:space="preserve">"eTun" : 0, </v>
      </c>
      <c r="BY169" t="str">
        <f t="shared" si="209"/>
        <v xml:space="preserve">"flag" : 0, </v>
      </c>
      <c r="BZ169" t="str">
        <f t="shared" si="210"/>
        <v xml:space="preserve">"max" : 0, </v>
      </c>
      <c r="CA169" t="str">
        <f t="shared" si="211"/>
        <v xml:space="preserve">"req" : 0, </v>
      </c>
      <c r="CB169" t="str">
        <f t="shared" si="212"/>
        <v xml:space="preserve">"tam" : 0, </v>
      </c>
      <c r="CC169" t="str">
        <f t="shared" si="213"/>
        <v xml:space="preserve">"uid" : 0 } </v>
      </c>
    </row>
    <row r="170" spans="3:81" x14ac:dyDescent="0.25">
      <c r="C170" t="s">
        <v>32</v>
      </c>
      <c r="D170" t="str">
        <f t="shared" si="164"/>
        <v>0,0,0,0,0,0,0,0,0,0,0,0,0,0,0,0,0,0,0,0,0,0,0,0,</v>
      </c>
      <c r="AE170">
        <f t="shared" si="189"/>
        <v>0</v>
      </c>
      <c r="AG170">
        <f t="shared" si="190"/>
        <v>0</v>
      </c>
      <c r="AH170">
        <f t="shared" si="165"/>
        <v>0</v>
      </c>
      <c r="AI170">
        <f t="shared" si="166"/>
        <v>0</v>
      </c>
      <c r="AJ170">
        <f t="shared" si="167"/>
        <v>0</v>
      </c>
      <c r="AK170">
        <f t="shared" si="168"/>
        <v>0</v>
      </c>
      <c r="AL170">
        <f t="shared" si="169"/>
        <v>0</v>
      </c>
      <c r="AM170">
        <f t="shared" si="170"/>
        <v>0</v>
      </c>
      <c r="AN170">
        <f t="shared" si="171"/>
        <v>0</v>
      </c>
      <c r="AO170">
        <f t="shared" si="172"/>
        <v>0</v>
      </c>
      <c r="AP170">
        <f t="shared" si="173"/>
        <v>0</v>
      </c>
      <c r="AQ170">
        <f t="shared" si="174"/>
        <v>0</v>
      </c>
      <c r="AR170">
        <f t="shared" si="175"/>
        <v>0</v>
      </c>
      <c r="AS170">
        <f t="shared" si="176"/>
        <v>0</v>
      </c>
      <c r="AT170">
        <f t="shared" si="177"/>
        <v>0</v>
      </c>
      <c r="AU170">
        <f t="shared" si="178"/>
        <v>0</v>
      </c>
      <c r="AV170">
        <f t="shared" si="179"/>
        <v>0</v>
      </c>
      <c r="AW170">
        <f t="shared" si="180"/>
        <v>0</v>
      </c>
      <c r="AX170">
        <f t="shared" si="181"/>
        <v>0</v>
      </c>
      <c r="AY170">
        <f t="shared" si="182"/>
        <v>0</v>
      </c>
      <c r="AZ170">
        <f t="shared" si="183"/>
        <v>0</v>
      </c>
      <c r="BA170">
        <f t="shared" si="184"/>
        <v>0</v>
      </c>
      <c r="BB170">
        <f t="shared" si="185"/>
        <v>0</v>
      </c>
      <c r="BC170">
        <f t="shared" si="186"/>
        <v>0</v>
      </c>
      <c r="BD170">
        <f t="shared" si="187"/>
        <v>0</v>
      </c>
      <c r="BF170" t="str">
        <f t="shared" si="191"/>
        <v xml:space="preserve">"0" : { </v>
      </c>
      <c r="BG170" t="str">
        <f t="shared" si="192"/>
        <v xml:space="preserve">"alimDad" : 0, </v>
      </c>
      <c r="BH170" t="str">
        <f t="shared" si="193"/>
        <v xml:space="preserve">"alimDadB" : 0, </v>
      </c>
      <c r="BI170" t="str">
        <f t="shared" si="194"/>
        <v xml:space="preserve">"alimReq" : 0, </v>
      </c>
      <c r="BJ170" t="str">
        <f t="shared" si="195"/>
        <v xml:space="preserve">"cam" : 0, </v>
      </c>
      <c r="BK170" t="str">
        <f t="shared" si="196"/>
        <v xml:space="preserve">"caz" : 0, </v>
      </c>
      <c r="BL170" t="str">
        <f t="shared" si="197"/>
        <v xml:space="preserve">"comb" : 0, </v>
      </c>
      <c r="BM170" t="str">
        <f t="shared" si="198"/>
        <v xml:space="preserve">"cost" : 0, </v>
      </c>
      <c r="BN170" t="str">
        <f t="shared" si="188"/>
        <v xml:space="preserve">"costJ" : 0, </v>
      </c>
      <c r="BO170" t="str">
        <f t="shared" si="199"/>
        <v xml:space="preserve">"crecB" : 0, </v>
      </c>
      <c r="BP170" t="str">
        <f t="shared" si="200"/>
        <v xml:space="preserve">"def" : 0, </v>
      </c>
      <c r="BQ170" t="str">
        <f t="shared" si="201"/>
        <v xml:space="preserve">"eBos" : 0, </v>
      </c>
      <c r="BR170" t="str">
        <f t="shared" si="202"/>
        <v xml:space="preserve">"eDes" : 0, </v>
      </c>
      <c r="BS170" t="str">
        <f t="shared" si="203"/>
        <v xml:space="preserve">"eDul" : 0, </v>
      </c>
      <c r="BT170" t="str">
        <f t="shared" si="204"/>
        <v xml:space="preserve">"eJun" : 0, </v>
      </c>
      <c r="BU170" t="str">
        <f t="shared" si="205"/>
        <v xml:space="preserve">"eLla" : 0, </v>
      </c>
      <c r="BV170" t="str">
        <f t="shared" si="206"/>
        <v xml:space="preserve">"eMon" : 0, </v>
      </c>
      <c r="BW170" t="str">
        <f t="shared" si="207"/>
        <v xml:space="preserve">"eSal" : 0, </v>
      </c>
      <c r="BX170" t="str">
        <f t="shared" si="208"/>
        <v xml:space="preserve">"eTun" : 0, </v>
      </c>
      <c r="BY170" t="str">
        <f t="shared" si="209"/>
        <v xml:space="preserve">"flag" : 0, </v>
      </c>
      <c r="BZ170" t="str">
        <f t="shared" si="210"/>
        <v xml:space="preserve">"max" : 0, </v>
      </c>
      <c r="CA170" t="str">
        <f t="shared" si="211"/>
        <v xml:space="preserve">"req" : 0, </v>
      </c>
      <c r="CB170" t="str">
        <f t="shared" si="212"/>
        <v xml:space="preserve">"tam" : 0, </v>
      </c>
      <c r="CC170" t="str">
        <f t="shared" si="213"/>
        <v xml:space="preserve">"uid" : 0 } </v>
      </c>
    </row>
    <row r="171" spans="3:81" x14ac:dyDescent="0.25">
      <c r="C171" t="s">
        <v>32</v>
      </c>
      <c r="D171" t="str">
        <f t="shared" si="164"/>
        <v>0,0,0,0,0,0,0,0,0,0,0,0,0,0,0,0,0,0,0,0,0,0,0,0,</v>
      </c>
      <c r="AE171">
        <f t="shared" si="189"/>
        <v>0</v>
      </c>
      <c r="AG171">
        <f t="shared" si="190"/>
        <v>0</v>
      </c>
      <c r="AH171">
        <f t="shared" si="165"/>
        <v>0</v>
      </c>
      <c r="AI171">
        <f t="shared" si="166"/>
        <v>0</v>
      </c>
      <c r="AJ171">
        <f t="shared" si="167"/>
        <v>0</v>
      </c>
      <c r="AK171">
        <f t="shared" si="168"/>
        <v>0</v>
      </c>
      <c r="AL171">
        <f t="shared" si="169"/>
        <v>0</v>
      </c>
      <c r="AM171">
        <f t="shared" si="170"/>
        <v>0</v>
      </c>
      <c r="AN171">
        <f t="shared" si="171"/>
        <v>0</v>
      </c>
      <c r="AO171">
        <f t="shared" si="172"/>
        <v>0</v>
      </c>
      <c r="AP171">
        <f t="shared" si="173"/>
        <v>0</v>
      </c>
      <c r="AQ171">
        <f t="shared" si="174"/>
        <v>0</v>
      </c>
      <c r="AR171">
        <f t="shared" si="175"/>
        <v>0</v>
      </c>
      <c r="AS171">
        <f t="shared" si="176"/>
        <v>0</v>
      </c>
      <c r="AT171">
        <f t="shared" si="177"/>
        <v>0</v>
      </c>
      <c r="AU171">
        <f t="shared" si="178"/>
        <v>0</v>
      </c>
      <c r="AV171">
        <f t="shared" si="179"/>
        <v>0</v>
      </c>
      <c r="AW171">
        <f t="shared" si="180"/>
        <v>0</v>
      </c>
      <c r="AX171">
        <f t="shared" si="181"/>
        <v>0</v>
      </c>
      <c r="AY171">
        <f t="shared" si="182"/>
        <v>0</v>
      </c>
      <c r="AZ171">
        <f t="shared" si="183"/>
        <v>0</v>
      </c>
      <c r="BA171">
        <f t="shared" si="184"/>
        <v>0</v>
      </c>
      <c r="BB171">
        <f t="shared" si="185"/>
        <v>0</v>
      </c>
      <c r="BC171">
        <f t="shared" si="186"/>
        <v>0</v>
      </c>
      <c r="BD171">
        <f t="shared" si="187"/>
        <v>0</v>
      </c>
      <c r="BF171" t="str">
        <f t="shared" si="191"/>
        <v xml:space="preserve">"0" : { </v>
      </c>
      <c r="BG171" t="str">
        <f t="shared" si="192"/>
        <v xml:space="preserve">"alimDad" : 0, </v>
      </c>
      <c r="BH171" t="str">
        <f t="shared" si="193"/>
        <v xml:space="preserve">"alimDadB" : 0, </v>
      </c>
      <c r="BI171" t="str">
        <f t="shared" si="194"/>
        <v xml:space="preserve">"alimReq" : 0, </v>
      </c>
      <c r="BJ171" t="str">
        <f t="shared" si="195"/>
        <v xml:space="preserve">"cam" : 0, </v>
      </c>
      <c r="BK171" t="str">
        <f t="shared" si="196"/>
        <v xml:space="preserve">"caz" : 0, </v>
      </c>
      <c r="BL171" t="str">
        <f t="shared" si="197"/>
        <v xml:space="preserve">"comb" : 0, </v>
      </c>
      <c r="BM171" t="str">
        <f t="shared" si="198"/>
        <v xml:space="preserve">"cost" : 0, </v>
      </c>
      <c r="BN171" t="str">
        <f t="shared" si="188"/>
        <v xml:space="preserve">"costJ" : 0, </v>
      </c>
      <c r="BO171" t="str">
        <f t="shared" si="199"/>
        <v xml:space="preserve">"crecB" : 0, </v>
      </c>
      <c r="BP171" t="str">
        <f t="shared" si="200"/>
        <v xml:space="preserve">"def" : 0, </v>
      </c>
      <c r="BQ171" t="str">
        <f t="shared" si="201"/>
        <v xml:space="preserve">"eBos" : 0, </v>
      </c>
      <c r="BR171" t="str">
        <f t="shared" si="202"/>
        <v xml:space="preserve">"eDes" : 0, </v>
      </c>
      <c r="BS171" t="str">
        <f t="shared" si="203"/>
        <v xml:space="preserve">"eDul" : 0, </v>
      </c>
      <c r="BT171" t="str">
        <f t="shared" si="204"/>
        <v xml:space="preserve">"eJun" : 0, </v>
      </c>
      <c r="BU171" t="str">
        <f t="shared" si="205"/>
        <v xml:space="preserve">"eLla" : 0, </v>
      </c>
      <c r="BV171" t="str">
        <f t="shared" si="206"/>
        <v xml:space="preserve">"eMon" : 0, </v>
      </c>
      <c r="BW171" t="str">
        <f t="shared" si="207"/>
        <v xml:space="preserve">"eSal" : 0, </v>
      </c>
      <c r="BX171" t="str">
        <f t="shared" si="208"/>
        <v xml:space="preserve">"eTun" : 0, </v>
      </c>
      <c r="BY171" t="str">
        <f t="shared" si="209"/>
        <v xml:space="preserve">"flag" : 0, </v>
      </c>
      <c r="BZ171" t="str">
        <f t="shared" si="210"/>
        <v xml:space="preserve">"max" : 0, </v>
      </c>
      <c r="CA171" t="str">
        <f t="shared" si="211"/>
        <v xml:space="preserve">"req" : 0, </v>
      </c>
      <c r="CB171" t="str">
        <f t="shared" si="212"/>
        <v xml:space="preserve">"tam" : 0, </v>
      </c>
      <c r="CC171" t="str">
        <f t="shared" si="213"/>
        <v xml:space="preserve">"uid" : 0 } </v>
      </c>
    </row>
    <row r="172" spans="3:81" x14ac:dyDescent="0.25">
      <c r="C172" t="s">
        <v>32</v>
      </c>
      <c r="D172" t="str">
        <f t="shared" si="164"/>
        <v>0,0,0,0,0,0,0,0,0,0,0,0,0,0,0,0,0,0,0,0,0,0,0,0,</v>
      </c>
      <c r="AE172">
        <f t="shared" si="189"/>
        <v>0</v>
      </c>
      <c r="AG172">
        <f t="shared" si="190"/>
        <v>0</v>
      </c>
      <c r="AH172">
        <f t="shared" si="165"/>
        <v>0</v>
      </c>
      <c r="AI172">
        <f t="shared" si="166"/>
        <v>0</v>
      </c>
      <c r="AJ172">
        <f t="shared" si="167"/>
        <v>0</v>
      </c>
      <c r="AK172">
        <f t="shared" si="168"/>
        <v>0</v>
      </c>
      <c r="AL172">
        <f t="shared" si="169"/>
        <v>0</v>
      </c>
      <c r="AM172">
        <f t="shared" si="170"/>
        <v>0</v>
      </c>
      <c r="AN172">
        <f t="shared" si="171"/>
        <v>0</v>
      </c>
      <c r="AO172">
        <f t="shared" si="172"/>
        <v>0</v>
      </c>
      <c r="AP172">
        <f t="shared" si="173"/>
        <v>0</v>
      </c>
      <c r="AQ172">
        <f t="shared" si="174"/>
        <v>0</v>
      </c>
      <c r="AR172">
        <f t="shared" si="175"/>
        <v>0</v>
      </c>
      <c r="AS172">
        <f t="shared" si="176"/>
        <v>0</v>
      </c>
      <c r="AT172">
        <f t="shared" si="177"/>
        <v>0</v>
      </c>
      <c r="AU172">
        <f t="shared" si="178"/>
        <v>0</v>
      </c>
      <c r="AV172">
        <f t="shared" si="179"/>
        <v>0</v>
      </c>
      <c r="AW172">
        <f t="shared" si="180"/>
        <v>0</v>
      </c>
      <c r="AX172">
        <f t="shared" si="181"/>
        <v>0</v>
      </c>
      <c r="AY172">
        <f t="shared" si="182"/>
        <v>0</v>
      </c>
      <c r="AZ172">
        <f t="shared" si="183"/>
        <v>0</v>
      </c>
      <c r="BA172">
        <f t="shared" si="184"/>
        <v>0</v>
      </c>
      <c r="BB172">
        <f t="shared" si="185"/>
        <v>0</v>
      </c>
      <c r="BC172">
        <f t="shared" si="186"/>
        <v>0</v>
      </c>
      <c r="BD172">
        <f t="shared" si="187"/>
        <v>0</v>
      </c>
      <c r="BF172" t="str">
        <f t="shared" si="191"/>
        <v xml:space="preserve">"0" : { </v>
      </c>
      <c r="BG172" t="str">
        <f t="shared" si="192"/>
        <v xml:space="preserve">"alimDad" : 0, </v>
      </c>
      <c r="BH172" t="str">
        <f t="shared" si="193"/>
        <v xml:space="preserve">"alimDadB" : 0, </v>
      </c>
      <c r="BI172" t="str">
        <f t="shared" si="194"/>
        <v xml:space="preserve">"alimReq" : 0, </v>
      </c>
      <c r="BJ172" t="str">
        <f t="shared" si="195"/>
        <v xml:space="preserve">"cam" : 0, </v>
      </c>
      <c r="BK172" t="str">
        <f t="shared" si="196"/>
        <v xml:space="preserve">"caz" : 0, </v>
      </c>
      <c r="BL172" t="str">
        <f t="shared" si="197"/>
        <v xml:space="preserve">"comb" : 0, </v>
      </c>
      <c r="BM172" t="str">
        <f t="shared" si="198"/>
        <v xml:space="preserve">"cost" : 0, </v>
      </c>
      <c r="BN172" t="str">
        <f t="shared" si="188"/>
        <v xml:space="preserve">"costJ" : 0, </v>
      </c>
      <c r="BO172" t="str">
        <f t="shared" si="199"/>
        <v xml:space="preserve">"crecB" : 0, </v>
      </c>
      <c r="BP172" t="str">
        <f t="shared" si="200"/>
        <v xml:space="preserve">"def" : 0, </v>
      </c>
      <c r="BQ172" t="str">
        <f t="shared" si="201"/>
        <v xml:space="preserve">"eBos" : 0, </v>
      </c>
      <c r="BR172" t="str">
        <f t="shared" si="202"/>
        <v xml:space="preserve">"eDes" : 0, </v>
      </c>
      <c r="BS172" t="str">
        <f t="shared" si="203"/>
        <v xml:space="preserve">"eDul" : 0, </v>
      </c>
      <c r="BT172" t="str">
        <f t="shared" si="204"/>
        <v xml:space="preserve">"eJun" : 0, </v>
      </c>
      <c r="BU172" t="str">
        <f t="shared" si="205"/>
        <v xml:space="preserve">"eLla" : 0, </v>
      </c>
      <c r="BV172" t="str">
        <f t="shared" si="206"/>
        <v xml:space="preserve">"eMon" : 0, </v>
      </c>
      <c r="BW172" t="str">
        <f t="shared" si="207"/>
        <v xml:space="preserve">"eSal" : 0, </v>
      </c>
      <c r="BX172" t="str">
        <f t="shared" si="208"/>
        <v xml:space="preserve">"eTun" : 0, </v>
      </c>
      <c r="BY172" t="str">
        <f t="shared" si="209"/>
        <v xml:space="preserve">"flag" : 0, </v>
      </c>
      <c r="BZ172" t="str">
        <f t="shared" si="210"/>
        <v xml:space="preserve">"max" : 0, </v>
      </c>
      <c r="CA172" t="str">
        <f t="shared" si="211"/>
        <v xml:space="preserve">"req" : 0, </v>
      </c>
      <c r="CB172" t="str">
        <f t="shared" si="212"/>
        <v xml:space="preserve">"tam" : 0, </v>
      </c>
      <c r="CC172" t="str">
        <f t="shared" si="213"/>
        <v xml:space="preserve">"uid" : 0 } </v>
      </c>
    </row>
    <row r="173" spans="3:81" x14ac:dyDescent="0.25">
      <c r="C173" t="s">
        <v>32</v>
      </c>
      <c r="D173" t="str">
        <f t="shared" si="164"/>
        <v>0,0,0,0,0,0,0,0,0,0,0,0,0,0,0,0,0,0,0,0,0,0,0,0,</v>
      </c>
      <c r="AE173">
        <f t="shared" si="189"/>
        <v>0</v>
      </c>
      <c r="AG173">
        <f t="shared" si="190"/>
        <v>0</v>
      </c>
      <c r="AH173">
        <f t="shared" si="165"/>
        <v>0</v>
      </c>
      <c r="AI173">
        <f t="shared" si="166"/>
        <v>0</v>
      </c>
      <c r="AJ173">
        <f t="shared" si="167"/>
        <v>0</v>
      </c>
      <c r="AK173">
        <f t="shared" si="168"/>
        <v>0</v>
      </c>
      <c r="AL173">
        <f t="shared" si="169"/>
        <v>0</v>
      </c>
      <c r="AM173">
        <f t="shared" si="170"/>
        <v>0</v>
      </c>
      <c r="AN173">
        <f t="shared" si="171"/>
        <v>0</v>
      </c>
      <c r="AO173">
        <f t="shared" si="172"/>
        <v>0</v>
      </c>
      <c r="AP173">
        <f t="shared" si="173"/>
        <v>0</v>
      </c>
      <c r="AQ173">
        <f t="shared" si="174"/>
        <v>0</v>
      </c>
      <c r="AR173">
        <f t="shared" si="175"/>
        <v>0</v>
      </c>
      <c r="AS173">
        <f t="shared" si="176"/>
        <v>0</v>
      </c>
      <c r="AT173">
        <f t="shared" si="177"/>
        <v>0</v>
      </c>
      <c r="AU173">
        <f t="shared" si="178"/>
        <v>0</v>
      </c>
      <c r="AV173">
        <f t="shared" si="179"/>
        <v>0</v>
      </c>
      <c r="AW173">
        <f t="shared" si="180"/>
        <v>0</v>
      </c>
      <c r="AX173">
        <f t="shared" si="181"/>
        <v>0</v>
      </c>
      <c r="AY173">
        <f t="shared" si="182"/>
        <v>0</v>
      </c>
      <c r="AZ173">
        <f t="shared" si="183"/>
        <v>0</v>
      </c>
      <c r="BA173">
        <f t="shared" si="184"/>
        <v>0</v>
      </c>
      <c r="BB173">
        <f t="shared" si="185"/>
        <v>0</v>
      </c>
      <c r="BC173">
        <f t="shared" si="186"/>
        <v>0</v>
      </c>
      <c r="BD173">
        <f t="shared" si="187"/>
        <v>0</v>
      </c>
      <c r="BF173" t="str">
        <f t="shared" si="191"/>
        <v xml:space="preserve">"0" : { </v>
      </c>
      <c r="BG173" t="str">
        <f t="shared" si="192"/>
        <v xml:space="preserve">"alimDad" : 0, </v>
      </c>
      <c r="BH173" t="str">
        <f t="shared" si="193"/>
        <v xml:space="preserve">"alimDadB" : 0, </v>
      </c>
      <c r="BI173" t="str">
        <f t="shared" si="194"/>
        <v xml:space="preserve">"alimReq" : 0, </v>
      </c>
      <c r="BJ173" t="str">
        <f t="shared" si="195"/>
        <v xml:space="preserve">"cam" : 0, </v>
      </c>
      <c r="BK173" t="str">
        <f t="shared" si="196"/>
        <v xml:space="preserve">"caz" : 0, </v>
      </c>
      <c r="BL173" t="str">
        <f t="shared" si="197"/>
        <v xml:space="preserve">"comb" : 0, </v>
      </c>
      <c r="BM173" t="str">
        <f t="shared" si="198"/>
        <v xml:space="preserve">"cost" : 0, </v>
      </c>
      <c r="BN173" t="str">
        <f t="shared" si="188"/>
        <v xml:space="preserve">"costJ" : 0, </v>
      </c>
      <c r="BO173" t="str">
        <f t="shared" si="199"/>
        <v xml:space="preserve">"crecB" : 0, </v>
      </c>
      <c r="BP173" t="str">
        <f t="shared" si="200"/>
        <v xml:space="preserve">"def" : 0, </v>
      </c>
      <c r="BQ173" t="str">
        <f t="shared" si="201"/>
        <v xml:space="preserve">"eBos" : 0, </v>
      </c>
      <c r="BR173" t="str">
        <f t="shared" si="202"/>
        <v xml:space="preserve">"eDes" : 0, </v>
      </c>
      <c r="BS173" t="str">
        <f t="shared" si="203"/>
        <v xml:space="preserve">"eDul" : 0, </v>
      </c>
      <c r="BT173" t="str">
        <f t="shared" si="204"/>
        <v xml:space="preserve">"eJun" : 0, </v>
      </c>
      <c r="BU173" t="str">
        <f t="shared" si="205"/>
        <v xml:space="preserve">"eLla" : 0, </v>
      </c>
      <c r="BV173" t="str">
        <f t="shared" si="206"/>
        <v xml:space="preserve">"eMon" : 0, </v>
      </c>
      <c r="BW173" t="str">
        <f t="shared" si="207"/>
        <v xml:space="preserve">"eSal" : 0, </v>
      </c>
      <c r="BX173" t="str">
        <f t="shared" si="208"/>
        <v xml:space="preserve">"eTun" : 0, </v>
      </c>
      <c r="BY173" t="str">
        <f t="shared" si="209"/>
        <v xml:space="preserve">"flag" : 0, </v>
      </c>
      <c r="BZ173" t="str">
        <f t="shared" si="210"/>
        <v xml:space="preserve">"max" : 0, </v>
      </c>
      <c r="CA173" t="str">
        <f t="shared" si="211"/>
        <v xml:space="preserve">"req" : 0, </v>
      </c>
      <c r="CB173" t="str">
        <f t="shared" si="212"/>
        <v xml:space="preserve">"tam" : 0, </v>
      </c>
      <c r="CC173" t="str">
        <f t="shared" si="213"/>
        <v xml:space="preserve">"uid" : 0 } </v>
      </c>
    </row>
    <row r="174" spans="3:81" x14ac:dyDescent="0.25">
      <c r="C174" t="s">
        <v>32</v>
      </c>
      <c r="D174" t="str">
        <f t="shared" si="164"/>
        <v>0,0,0,0,0,0,0,0,0,0,0,0,0,0,0,0,0,0,0,0,0,0,0,0,</v>
      </c>
      <c r="AE174">
        <f t="shared" si="189"/>
        <v>0</v>
      </c>
      <c r="AG174">
        <f t="shared" si="190"/>
        <v>0</v>
      </c>
      <c r="AH174">
        <f t="shared" si="165"/>
        <v>0</v>
      </c>
      <c r="AI174">
        <f t="shared" si="166"/>
        <v>0</v>
      </c>
      <c r="AJ174">
        <f t="shared" si="167"/>
        <v>0</v>
      </c>
      <c r="AK174">
        <f t="shared" si="168"/>
        <v>0</v>
      </c>
      <c r="AL174">
        <f t="shared" si="169"/>
        <v>0</v>
      </c>
      <c r="AM174">
        <f t="shared" si="170"/>
        <v>0</v>
      </c>
      <c r="AN174">
        <f t="shared" si="171"/>
        <v>0</v>
      </c>
      <c r="AO174">
        <f t="shared" si="172"/>
        <v>0</v>
      </c>
      <c r="AP174">
        <f t="shared" si="173"/>
        <v>0</v>
      </c>
      <c r="AQ174">
        <f t="shared" si="174"/>
        <v>0</v>
      </c>
      <c r="AR174">
        <f t="shared" si="175"/>
        <v>0</v>
      </c>
      <c r="AS174">
        <f t="shared" si="176"/>
        <v>0</v>
      </c>
      <c r="AT174">
        <f t="shared" si="177"/>
        <v>0</v>
      </c>
      <c r="AU174">
        <f t="shared" si="178"/>
        <v>0</v>
      </c>
      <c r="AV174">
        <f t="shared" si="179"/>
        <v>0</v>
      </c>
      <c r="AW174">
        <f t="shared" si="180"/>
        <v>0</v>
      </c>
      <c r="AX174">
        <f t="shared" si="181"/>
        <v>0</v>
      </c>
      <c r="AY174">
        <f t="shared" si="182"/>
        <v>0</v>
      </c>
      <c r="AZ174">
        <f t="shared" si="183"/>
        <v>0</v>
      </c>
      <c r="BA174">
        <f t="shared" si="184"/>
        <v>0</v>
      </c>
      <c r="BB174">
        <f t="shared" si="185"/>
        <v>0</v>
      </c>
      <c r="BC174">
        <f t="shared" si="186"/>
        <v>0</v>
      </c>
      <c r="BD174">
        <f t="shared" si="187"/>
        <v>0</v>
      </c>
      <c r="BF174" t="str">
        <f t="shared" si="191"/>
        <v xml:space="preserve">"0" : { </v>
      </c>
      <c r="BG174" t="str">
        <f t="shared" si="192"/>
        <v xml:space="preserve">"alimDad" : 0, </v>
      </c>
      <c r="BH174" t="str">
        <f t="shared" si="193"/>
        <v xml:space="preserve">"alimDadB" : 0, </v>
      </c>
      <c r="BI174" t="str">
        <f t="shared" si="194"/>
        <v xml:space="preserve">"alimReq" : 0, </v>
      </c>
      <c r="BJ174" t="str">
        <f t="shared" si="195"/>
        <v xml:space="preserve">"cam" : 0, </v>
      </c>
      <c r="BK174" t="str">
        <f t="shared" si="196"/>
        <v xml:space="preserve">"caz" : 0, </v>
      </c>
      <c r="BL174" t="str">
        <f t="shared" si="197"/>
        <v xml:space="preserve">"comb" : 0, </v>
      </c>
      <c r="BM174" t="str">
        <f t="shared" si="198"/>
        <v xml:space="preserve">"cost" : 0, </v>
      </c>
      <c r="BN174" t="str">
        <f t="shared" si="188"/>
        <v xml:space="preserve">"costJ" : 0, </v>
      </c>
      <c r="BO174" t="str">
        <f t="shared" si="199"/>
        <v xml:space="preserve">"crecB" : 0, </v>
      </c>
      <c r="BP174" t="str">
        <f t="shared" si="200"/>
        <v xml:space="preserve">"def" : 0, </v>
      </c>
      <c r="BQ174" t="str">
        <f t="shared" si="201"/>
        <v xml:space="preserve">"eBos" : 0, </v>
      </c>
      <c r="BR174" t="str">
        <f t="shared" si="202"/>
        <v xml:space="preserve">"eDes" : 0, </v>
      </c>
      <c r="BS174" t="str">
        <f t="shared" si="203"/>
        <v xml:space="preserve">"eDul" : 0, </v>
      </c>
      <c r="BT174" t="str">
        <f t="shared" si="204"/>
        <v xml:space="preserve">"eJun" : 0, </v>
      </c>
      <c r="BU174" t="str">
        <f t="shared" si="205"/>
        <v xml:space="preserve">"eLla" : 0, </v>
      </c>
      <c r="BV174" t="str">
        <f t="shared" si="206"/>
        <v xml:space="preserve">"eMon" : 0, </v>
      </c>
      <c r="BW174" t="str">
        <f t="shared" si="207"/>
        <v xml:space="preserve">"eSal" : 0, </v>
      </c>
      <c r="BX174" t="str">
        <f t="shared" si="208"/>
        <v xml:space="preserve">"eTun" : 0, </v>
      </c>
      <c r="BY174" t="str">
        <f t="shared" si="209"/>
        <v xml:space="preserve">"flag" : 0, </v>
      </c>
      <c r="BZ174" t="str">
        <f t="shared" si="210"/>
        <v xml:space="preserve">"max" : 0, </v>
      </c>
      <c r="CA174" t="str">
        <f t="shared" si="211"/>
        <v xml:space="preserve">"req" : 0, </v>
      </c>
      <c r="CB174" t="str">
        <f t="shared" si="212"/>
        <v xml:space="preserve">"tam" : 0, </v>
      </c>
      <c r="CC174" t="str">
        <f t="shared" si="213"/>
        <v xml:space="preserve">"uid" : 0 } </v>
      </c>
    </row>
    <row r="175" spans="3:81" x14ac:dyDescent="0.25">
      <c r="C175" t="s">
        <v>32</v>
      </c>
      <c r="D175" t="str">
        <f t="shared" si="164"/>
        <v>0,0,0,0,0,0,0,0,0,0,0,0,0,0,0,0,0,0,0,0,0,0,0,0,</v>
      </c>
      <c r="AE175">
        <f t="shared" si="189"/>
        <v>0</v>
      </c>
      <c r="AG175">
        <f t="shared" si="190"/>
        <v>0</v>
      </c>
      <c r="AH175">
        <f t="shared" si="165"/>
        <v>0</v>
      </c>
      <c r="AI175">
        <f t="shared" si="166"/>
        <v>0</v>
      </c>
      <c r="AJ175">
        <f t="shared" si="167"/>
        <v>0</v>
      </c>
      <c r="AK175">
        <f t="shared" si="168"/>
        <v>0</v>
      </c>
      <c r="AL175">
        <f t="shared" si="169"/>
        <v>0</v>
      </c>
      <c r="AM175">
        <f t="shared" si="170"/>
        <v>0</v>
      </c>
      <c r="AN175">
        <f t="shared" si="171"/>
        <v>0</v>
      </c>
      <c r="AO175">
        <f t="shared" si="172"/>
        <v>0</v>
      </c>
      <c r="AP175">
        <f t="shared" si="173"/>
        <v>0</v>
      </c>
      <c r="AQ175">
        <f t="shared" si="174"/>
        <v>0</v>
      </c>
      <c r="AR175">
        <f t="shared" si="175"/>
        <v>0</v>
      </c>
      <c r="AS175">
        <f t="shared" si="176"/>
        <v>0</v>
      </c>
      <c r="AT175">
        <f t="shared" si="177"/>
        <v>0</v>
      </c>
      <c r="AU175">
        <f t="shared" si="178"/>
        <v>0</v>
      </c>
      <c r="AV175">
        <f t="shared" si="179"/>
        <v>0</v>
      </c>
      <c r="AW175">
        <f t="shared" si="180"/>
        <v>0</v>
      </c>
      <c r="AX175">
        <f t="shared" si="181"/>
        <v>0</v>
      </c>
      <c r="AY175">
        <f t="shared" si="182"/>
        <v>0</v>
      </c>
      <c r="AZ175">
        <f t="shared" si="183"/>
        <v>0</v>
      </c>
      <c r="BA175">
        <f t="shared" si="184"/>
        <v>0</v>
      </c>
      <c r="BB175">
        <f t="shared" si="185"/>
        <v>0</v>
      </c>
      <c r="BC175">
        <f t="shared" si="186"/>
        <v>0</v>
      </c>
      <c r="BD175">
        <f t="shared" si="187"/>
        <v>0</v>
      </c>
      <c r="BF175" t="str">
        <f t="shared" si="191"/>
        <v xml:space="preserve">"0" : { </v>
      </c>
      <c r="BG175" t="str">
        <f t="shared" si="192"/>
        <v xml:space="preserve">"alimDad" : 0, </v>
      </c>
      <c r="BH175" t="str">
        <f t="shared" si="193"/>
        <v xml:space="preserve">"alimDadB" : 0, </v>
      </c>
      <c r="BI175" t="str">
        <f t="shared" si="194"/>
        <v xml:space="preserve">"alimReq" : 0, </v>
      </c>
      <c r="BJ175" t="str">
        <f t="shared" si="195"/>
        <v xml:space="preserve">"cam" : 0, </v>
      </c>
      <c r="BK175" t="str">
        <f t="shared" si="196"/>
        <v xml:space="preserve">"caz" : 0, </v>
      </c>
      <c r="BL175" t="str">
        <f t="shared" si="197"/>
        <v xml:space="preserve">"comb" : 0, </v>
      </c>
      <c r="BM175" t="str">
        <f t="shared" si="198"/>
        <v xml:space="preserve">"cost" : 0, </v>
      </c>
      <c r="BN175" t="str">
        <f t="shared" si="188"/>
        <v xml:space="preserve">"costJ" : 0, </v>
      </c>
      <c r="BO175" t="str">
        <f t="shared" si="199"/>
        <v xml:space="preserve">"crecB" : 0, </v>
      </c>
      <c r="BP175" t="str">
        <f t="shared" si="200"/>
        <v xml:space="preserve">"def" : 0, </v>
      </c>
      <c r="BQ175" t="str">
        <f t="shared" si="201"/>
        <v xml:space="preserve">"eBos" : 0, </v>
      </c>
      <c r="BR175" t="str">
        <f t="shared" si="202"/>
        <v xml:space="preserve">"eDes" : 0, </v>
      </c>
      <c r="BS175" t="str">
        <f t="shared" si="203"/>
        <v xml:space="preserve">"eDul" : 0, </v>
      </c>
      <c r="BT175" t="str">
        <f t="shared" si="204"/>
        <v xml:space="preserve">"eJun" : 0, </v>
      </c>
      <c r="BU175" t="str">
        <f t="shared" si="205"/>
        <v xml:space="preserve">"eLla" : 0, </v>
      </c>
      <c r="BV175" t="str">
        <f t="shared" si="206"/>
        <v xml:space="preserve">"eMon" : 0, </v>
      </c>
      <c r="BW175" t="str">
        <f t="shared" si="207"/>
        <v xml:space="preserve">"eSal" : 0, </v>
      </c>
      <c r="BX175" t="str">
        <f t="shared" si="208"/>
        <v xml:space="preserve">"eTun" : 0, </v>
      </c>
      <c r="BY175" t="str">
        <f t="shared" si="209"/>
        <v xml:space="preserve">"flag" : 0, </v>
      </c>
      <c r="BZ175" t="str">
        <f t="shared" si="210"/>
        <v xml:space="preserve">"max" : 0, </v>
      </c>
      <c r="CA175" t="str">
        <f t="shared" si="211"/>
        <v xml:space="preserve">"req" : 0, </v>
      </c>
      <c r="CB175" t="str">
        <f t="shared" si="212"/>
        <v xml:space="preserve">"tam" : 0, </v>
      </c>
      <c r="CC175" t="str">
        <f t="shared" si="213"/>
        <v xml:space="preserve">"uid" : 0 } </v>
      </c>
    </row>
    <row r="176" spans="3:81" x14ac:dyDescent="0.25">
      <c r="C176" t="s">
        <v>32</v>
      </c>
      <c r="D176" t="str">
        <f t="shared" si="164"/>
        <v>0,0,0,0,0,0,0,0,0,0,0,0,0,0,0,0,0,0,0,0,0,0,0,0,</v>
      </c>
      <c r="AE176">
        <f t="shared" si="189"/>
        <v>0</v>
      </c>
      <c r="AG176">
        <f t="shared" si="190"/>
        <v>0</v>
      </c>
      <c r="AH176">
        <f t="shared" si="165"/>
        <v>0</v>
      </c>
      <c r="AI176">
        <f t="shared" si="166"/>
        <v>0</v>
      </c>
      <c r="AJ176">
        <f t="shared" si="167"/>
        <v>0</v>
      </c>
      <c r="AK176">
        <f t="shared" si="168"/>
        <v>0</v>
      </c>
      <c r="AL176">
        <f t="shared" si="169"/>
        <v>0</v>
      </c>
      <c r="AM176">
        <f t="shared" si="170"/>
        <v>0</v>
      </c>
      <c r="AN176">
        <f t="shared" si="171"/>
        <v>0</v>
      </c>
      <c r="AO176">
        <f t="shared" si="172"/>
        <v>0</v>
      </c>
      <c r="AP176">
        <f t="shared" si="173"/>
        <v>0</v>
      </c>
      <c r="AQ176">
        <f t="shared" si="174"/>
        <v>0</v>
      </c>
      <c r="AR176">
        <f t="shared" si="175"/>
        <v>0</v>
      </c>
      <c r="AS176">
        <f t="shared" si="176"/>
        <v>0</v>
      </c>
      <c r="AT176">
        <f t="shared" si="177"/>
        <v>0</v>
      </c>
      <c r="AU176">
        <f t="shared" si="178"/>
        <v>0</v>
      </c>
      <c r="AV176">
        <f t="shared" si="179"/>
        <v>0</v>
      </c>
      <c r="AW176">
        <f t="shared" si="180"/>
        <v>0</v>
      </c>
      <c r="AX176">
        <f t="shared" si="181"/>
        <v>0</v>
      </c>
      <c r="AY176">
        <f t="shared" si="182"/>
        <v>0</v>
      </c>
      <c r="AZ176">
        <f t="shared" si="183"/>
        <v>0</v>
      </c>
      <c r="BA176">
        <f t="shared" si="184"/>
        <v>0</v>
      </c>
      <c r="BB176">
        <f t="shared" si="185"/>
        <v>0</v>
      </c>
      <c r="BC176">
        <f t="shared" si="186"/>
        <v>0</v>
      </c>
      <c r="BD176">
        <f t="shared" si="187"/>
        <v>0</v>
      </c>
      <c r="BF176" t="str">
        <f t="shared" si="191"/>
        <v xml:space="preserve">"0" : { </v>
      </c>
      <c r="BG176" t="str">
        <f t="shared" si="192"/>
        <v xml:space="preserve">"alimDad" : 0, </v>
      </c>
      <c r="BH176" t="str">
        <f t="shared" si="193"/>
        <v xml:space="preserve">"alimDadB" : 0, </v>
      </c>
      <c r="BI176" t="str">
        <f t="shared" si="194"/>
        <v xml:space="preserve">"alimReq" : 0, </v>
      </c>
      <c r="BJ176" t="str">
        <f t="shared" si="195"/>
        <v xml:space="preserve">"cam" : 0, </v>
      </c>
      <c r="BK176" t="str">
        <f t="shared" si="196"/>
        <v xml:space="preserve">"caz" : 0, </v>
      </c>
      <c r="BL176" t="str">
        <f t="shared" si="197"/>
        <v xml:space="preserve">"comb" : 0, </v>
      </c>
      <c r="BM176" t="str">
        <f t="shared" si="198"/>
        <v xml:space="preserve">"cost" : 0, </v>
      </c>
      <c r="BN176" t="str">
        <f t="shared" si="188"/>
        <v xml:space="preserve">"costJ" : 0, </v>
      </c>
      <c r="BO176" t="str">
        <f t="shared" si="199"/>
        <v xml:space="preserve">"crecB" : 0, </v>
      </c>
      <c r="BP176" t="str">
        <f t="shared" si="200"/>
        <v xml:space="preserve">"def" : 0, </v>
      </c>
      <c r="BQ176" t="str">
        <f t="shared" si="201"/>
        <v xml:space="preserve">"eBos" : 0, </v>
      </c>
      <c r="BR176" t="str">
        <f t="shared" si="202"/>
        <v xml:space="preserve">"eDes" : 0, </v>
      </c>
      <c r="BS176" t="str">
        <f t="shared" si="203"/>
        <v xml:space="preserve">"eDul" : 0, </v>
      </c>
      <c r="BT176" t="str">
        <f t="shared" si="204"/>
        <v xml:space="preserve">"eJun" : 0, </v>
      </c>
      <c r="BU176" t="str">
        <f t="shared" si="205"/>
        <v xml:space="preserve">"eLla" : 0, </v>
      </c>
      <c r="BV176" t="str">
        <f t="shared" si="206"/>
        <v xml:space="preserve">"eMon" : 0, </v>
      </c>
      <c r="BW176" t="str">
        <f t="shared" si="207"/>
        <v xml:space="preserve">"eSal" : 0, </v>
      </c>
      <c r="BX176" t="str">
        <f t="shared" si="208"/>
        <v xml:space="preserve">"eTun" : 0, </v>
      </c>
      <c r="BY176" t="str">
        <f t="shared" si="209"/>
        <v xml:space="preserve">"flag" : 0, </v>
      </c>
      <c r="BZ176" t="str">
        <f t="shared" si="210"/>
        <v xml:space="preserve">"max" : 0, </v>
      </c>
      <c r="CA176" t="str">
        <f t="shared" si="211"/>
        <v xml:space="preserve">"req" : 0, </v>
      </c>
      <c r="CB176" t="str">
        <f t="shared" si="212"/>
        <v xml:space="preserve">"tam" : 0, </v>
      </c>
      <c r="CC176" t="str">
        <f t="shared" si="213"/>
        <v xml:space="preserve">"uid" : 0 } </v>
      </c>
    </row>
    <row r="177" spans="3:81" x14ac:dyDescent="0.25">
      <c r="C177" t="s">
        <v>32</v>
      </c>
      <c r="D177" t="str">
        <f t="shared" si="164"/>
        <v>0,0,0,0,0,0,0,0,0,0,0,0,0,0,0,0,0,0,0,0,0,0,0,0,</v>
      </c>
      <c r="AE177">
        <f t="shared" si="189"/>
        <v>0</v>
      </c>
      <c r="AG177">
        <f t="shared" si="190"/>
        <v>0</v>
      </c>
      <c r="AH177">
        <f t="shared" si="165"/>
        <v>0</v>
      </c>
      <c r="AI177">
        <f t="shared" si="166"/>
        <v>0</v>
      </c>
      <c r="AJ177">
        <f t="shared" si="167"/>
        <v>0</v>
      </c>
      <c r="AK177">
        <f t="shared" si="168"/>
        <v>0</v>
      </c>
      <c r="AL177">
        <f t="shared" si="169"/>
        <v>0</v>
      </c>
      <c r="AM177">
        <f t="shared" si="170"/>
        <v>0</v>
      </c>
      <c r="AN177">
        <f t="shared" si="171"/>
        <v>0</v>
      </c>
      <c r="AO177">
        <f t="shared" si="172"/>
        <v>0</v>
      </c>
      <c r="AP177">
        <f t="shared" si="173"/>
        <v>0</v>
      </c>
      <c r="AQ177">
        <f t="shared" si="174"/>
        <v>0</v>
      </c>
      <c r="AR177">
        <f t="shared" si="175"/>
        <v>0</v>
      </c>
      <c r="AS177">
        <f t="shared" si="176"/>
        <v>0</v>
      </c>
      <c r="AT177">
        <f t="shared" si="177"/>
        <v>0</v>
      </c>
      <c r="AU177">
        <f t="shared" si="178"/>
        <v>0</v>
      </c>
      <c r="AV177">
        <f t="shared" si="179"/>
        <v>0</v>
      </c>
      <c r="AW177">
        <f t="shared" si="180"/>
        <v>0</v>
      </c>
      <c r="AX177">
        <f t="shared" si="181"/>
        <v>0</v>
      </c>
      <c r="AY177">
        <f t="shared" si="182"/>
        <v>0</v>
      </c>
      <c r="AZ177">
        <f t="shared" si="183"/>
        <v>0</v>
      </c>
      <c r="BA177">
        <f t="shared" si="184"/>
        <v>0</v>
      </c>
      <c r="BB177">
        <f t="shared" si="185"/>
        <v>0</v>
      </c>
      <c r="BC177">
        <f t="shared" si="186"/>
        <v>0</v>
      </c>
      <c r="BD177">
        <f t="shared" si="187"/>
        <v>0</v>
      </c>
      <c r="BF177" t="str">
        <f t="shared" si="191"/>
        <v xml:space="preserve">"0" : { </v>
      </c>
      <c r="BG177" t="str">
        <f t="shared" si="192"/>
        <v xml:space="preserve">"alimDad" : 0, </v>
      </c>
      <c r="BH177" t="str">
        <f t="shared" si="193"/>
        <v xml:space="preserve">"alimDadB" : 0, </v>
      </c>
      <c r="BI177" t="str">
        <f t="shared" si="194"/>
        <v xml:space="preserve">"alimReq" : 0, </v>
      </c>
      <c r="BJ177" t="str">
        <f t="shared" si="195"/>
        <v xml:space="preserve">"cam" : 0, </v>
      </c>
      <c r="BK177" t="str">
        <f t="shared" si="196"/>
        <v xml:space="preserve">"caz" : 0, </v>
      </c>
      <c r="BL177" t="str">
        <f t="shared" si="197"/>
        <v xml:space="preserve">"comb" : 0, </v>
      </c>
      <c r="BM177" t="str">
        <f t="shared" si="198"/>
        <v xml:space="preserve">"cost" : 0, </v>
      </c>
      <c r="BN177" t="str">
        <f t="shared" si="188"/>
        <v xml:space="preserve">"costJ" : 0, </v>
      </c>
      <c r="BO177" t="str">
        <f t="shared" si="199"/>
        <v xml:space="preserve">"crecB" : 0, </v>
      </c>
      <c r="BP177" t="str">
        <f t="shared" si="200"/>
        <v xml:space="preserve">"def" : 0, </v>
      </c>
      <c r="BQ177" t="str">
        <f t="shared" si="201"/>
        <v xml:space="preserve">"eBos" : 0, </v>
      </c>
      <c r="BR177" t="str">
        <f t="shared" si="202"/>
        <v xml:space="preserve">"eDes" : 0, </v>
      </c>
      <c r="BS177" t="str">
        <f t="shared" si="203"/>
        <v xml:space="preserve">"eDul" : 0, </v>
      </c>
      <c r="BT177" t="str">
        <f t="shared" si="204"/>
        <v xml:space="preserve">"eJun" : 0, </v>
      </c>
      <c r="BU177" t="str">
        <f t="shared" si="205"/>
        <v xml:space="preserve">"eLla" : 0, </v>
      </c>
      <c r="BV177" t="str">
        <f t="shared" si="206"/>
        <v xml:space="preserve">"eMon" : 0, </v>
      </c>
      <c r="BW177" t="str">
        <f t="shared" si="207"/>
        <v xml:space="preserve">"eSal" : 0, </v>
      </c>
      <c r="BX177" t="str">
        <f t="shared" si="208"/>
        <v xml:space="preserve">"eTun" : 0, </v>
      </c>
      <c r="BY177" t="str">
        <f t="shared" si="209"/>
        <v xml:space="preserve">"flag" : 0, </v>
      </c>
      <c r="BZ177" t="str">
        <f t="shared" si="210"/>
        <v xml:space="preserve">"max" : 0, </v>
      </c>
      <c r="CA177" t="str">
        <f t="shared" si="211"/>
        <v xml:space="preserve">"req" : 0, </v>
      </c>
      <c r="CB177" t="str">
        <f t="shared" si="212"/>
        <v xml:space="preserve">"tam" : 0, </v>
      </c>
      <c r="CC177" t="str">
        <f t="shared" si="213"/>
        <v xml:space="preserve">"uid" : 0 } </v>
      </c>
    </row>
    <row r="178" spans="3:81" x14ac:dyDescent="0.25">
      <c r="C178" t="s">
        <v>32</v>
      </c>
      <c r="D178" t="str">
        <f t="shared" si="164"/>
        <v>0,0,0,0,0,0,0,0,0,0,0,0,0,0,0,0,0,0,0,0,0,0,0,0,</v>
      </c>
      <c r="AE178">
        <f t="shared" si="189"/>
        <v>0</v>
      </c>
      <c r="AG178">
        <f t="shared" si="190"/>
        <v>0</v>
      </c>
      <c r="AH178">
        <f t="shared" si="165"/>
        <v>0</v>
      </c>
      <c r="AI178">
        <f t="shared" si="166"/>
        <v>0</v>
      </c>
      <c r="AJ178">
        <f t="shared" si="167"/>
        <v>0</v>
      </c>
      <c r="AK178">
        <f t="shared" si="168"/>
        <v>0</v>
      </c>
      <c r="AL178">
        <f t="shared" si="169"/>
        <v>0</v>
      </c>
      <c r="AM178">
        <f t="shared" si="170"/>
        <v>0</v>
      </c>
      <c r="AN178">
        <f t="shared" si="171"/>
        <v>0</v>
      </c>
      <c r="AO178">
        <f t="shared" si="172"/>
        <v>0</v>
      </c>
      <c r="AP178">
        <f t="shared" si="173"/>
        <v>0</v>
      </c>
      <c r="AQ178">
        <f t="shared" si="174"/>
        <v>0</v>
      </c>
      <c r="AR178">
        <f t="shared" si="175"/>
        <v>0</v>
      </c>
      <c r="AS178">
        <f t="shared" si="176"/>
        <v>0</v>
      </c>
      <c r="AT178">
        <f t="shared" si="177"/>
        <v>0</v>
      </c>
      <c r="AU178">
        <f t="shared" si="178"/>
        <v>0</v>
      </c>
      <c r="AV178">
        <f t="shared" si="179"/>
        <v>0</v>
      </c>
      <c r="AW178">
        <f t="shared" si="180"/>
        <v>0</v>
      </c>
      <c r="AX178">
        <f t="shared" si="181"/>
        <v>0</v>
      </c>
      <c r="AY178">
        <f t="shared" si="182"/>
        <v>0</v>
      </c>
      <c r="AZ178">
        <f t="shared" si="183"/>
        <v>0</v>
      </c>
      <c r="BA178">
        <f t="shared" si="184"/>
        <v>0</v>
      </c>
      <c r="BB178">
        <f t="shared" si="185"/>
        <v>0</v>
      </c>
      <c r="BC178">
        <f t="shared" si="186"/>
        <v>0</v>
      </c>
      <c r="BD178">
        <f t="shared" si="187"/>
        <v>0</v>
      </c>
      <c r="BF178" t="str">
        <f t="shared" si="191"/>
        <v xml:space="preserve">"0" : { </v>
      </c>
      <c r="BG178" t="str">
        <f t="shared" si="192"/>
        <v xml:space="preserve">"alimDad" : 0, </v>
      </c>
      <c r="BH178" t="str">
        <f t="shared" si="193"/>
        <v xml:space="preserve">"alimDadB" : 0, </v>
      </c>
      <c r="BI178" t="str">
        <f t="shared" si="194"/>
        <v xml:space="preserve">"alimReq" : 0, </v>
      </c>
      <c r="BJ178" t="str">
        <f t="shared" si="195"/>
        <v xml:space="preserve">"cam" : 0, </v>
      </c>
      <c r="BK178" t="str">
        <f t="shared" si="196"/>
        <v xml:space="preserve">"caz" : 0, </v>
      </c>
      <c r="BL178" t="str">
        <f t="shared" si="197"/>
        <v xml:space="preserve">"comb" : 0, </v>
      </c>
      <c r="BM178" t="str">
        <f t="shared" si="198"/>
        <v xml:space="preserve">"cost" : 0, </v>
      </c>
      <c r="BN178" t="str">
        <f t="shared" si="188"/>
        <v xml:space="preserve">"costJ" : 0, </v>
      </c>
      <c r="BO178" t="str">
        <f t="shared" si="199"/>
        <v xml:space="preserve">"crecB" : 0, </v>
      </c>
      <c r="BP178" t="str">
        <f t="shared" si="200"/>
        <v xml:space="preserve">"def" : 0, </v>
      </c>
      <c r="BQ178" t="str">
        <f t="shared" si="201"/>
        <v xml:space="preserve">"eBos" : 0, </v>
      </c>
      <c r="BR178" t="str">
        <f t="shared" si="202"/>
        <v xml:space="preserve">"eDes" : 0, </v>
      </c>
      <c r="BS178" t="str">
        <f t="shared" si="203"/>
        <v xml:space="preserve">"eDul" : 0, </v>
      </c>
      <c r="BT178" t="str">
        <f t="shared" si="204"/>
        <v xml:space="preserve">"eJun" : 0, </v>
      </c>
      <c r="BU178" t="str">
        <f t="shared" si="205"/>
        <v xml:space="preserve">"eLla" : 0, </v>
      </c>
      <c r="BV178" t="str">
        <f t="shared" si="206"/>
        <v xml:space="preserve">"eMon" : 0, </v>
      </c>
      <c r="BW178" t="str">
        <f t="shared" si="207"/>
        <v xml:space="preserve">"eSal" : 0, </v>
      </c>
      <c r="BX178" t="str">
        <f t="shared" si="208"/>
        <v xml:space="preserve">"eTun" : 0, </v>
      </c>
      <c r="BY178" t="str">
        <f t="shared" si="209"/>
        <v xml:space="preserve">"flag" : 0, </v>
      </c>
      <c r="BZ178" t="str">
        <f t="shared" si="210"/>
        <v xml:space="preserve">"max" : 0, </v>
      </c>
      <c r="CA178" t="str">
        <f t="shared" si="211"/>
        <v xml:space="preserve">"req" : 0, </v>
      </c>
      <c r="CB178" t="str">
        <f t="shared" si="212"/>
        <v xml:space="preserve">"tam" : 0, </v>
      </c>
      <c r="CC178" t="str">
        <f t="shared" si="213"/>
        <v xml:space="preserve">"uid" : 0 } </v>
      </c>
    </row>
    <row r="179" spans="3:81" x14ac:dyDescent="0.25">
      <c r="C179" t="s">
        <v>32</v>
      </c>
      <c r="D179" t="str">
        <f t="shared" si="164"/>
        <v>0,0,0,0,0,0,0,0,0,0,0,0,0,0,0,0,0,0,0,0,0,0,0,0,</v>
      </c>
      <c r="AE179">
        <f t="shared" si="189"/>
        <v>0</v>
      </c>
      <c r="AG179">
        <f t="shared" si="190"/>
        <v>0</v>
      </c>
      <c r="AH179">
        <f t="shared" si="165"/>
        <v>0</v>
      </c>
      <c r="AI179">
        <f t="shared" si="166"/>
        <v>0</v>
      </c>
      <c r="AJ179">
        <f t="shared" si="167"/>
        <v>0</v>
      </c>
      <c r="AK179">
        <f t="shared" si="168"/>
        <v>0</v>
      </c>
      <c r="AL179">
        <f t="shared" si="169"/>
        <v>0</v>
      </c>
      <c r="AM179">
        <f t="shared" si="170"/>
        <v>0</v>
      </c>
      <c r="AN179">
        <f t="shared" si="171"/>
        <v>0</v>
      </c>
      <c r="AO179">
        <f t="shared" si="172"/>
        <v>0</v>
      </c>
      <c r="AP179">
        <f t="shared" si="173"/>
        <v>0</v>
      </c>
      <c r="AQ179">
        <f t="shared" si="174"/>
        <v>0</v>
      </c>
      <c r="AR179">
        <f t="shared" si="175"/>
        <v>0</v>
      </c>
      <c r="AS179">
        <f t="shared" si="176"/>
        <v>0</v>
      </c>
      <c r="AT179">
        <f t="shared" si="177"/>
        <v>0</v>
      </c>
      <c r="AU179">
        <f t="shared" si="178"/>
        <v>0</v>
      </c>
      <c r="AV179">
        <f t="shared" si="179"/>
        <v>0</v>
      </c>
      <c r="AW179">
        <f t="shared" si="180"/>
        <v>0</v>
      </c>
      <c r="AX179">
        <f t="shared" si="181"/>
        <v>0</v>
      </c>
      <c r="AY179">
        <f t="shared" si="182"/>
        <v>0</v>
      </c>
      <c r="AZ179">
        <f t="shared" si="183"/>
        <v>0</v>
      </c>
      <c r="BA179">
        <f t="shared" si="184"/>
        <v>0</v>
      </c>
      <c r="BB179">
        <f t="shared" si="185"/>
        <v>0</v>
      </c>
      <c r="BC179">
        <f t="shared" si="186"/>
        <v>0</v>
      </c>
      <c r="BD179">
        <f t="shared" si="187"/>
        <v>0</v>
      </c>
      <c r="BF179" t="str">
        <f t="shared" si="191"/>
        <v xml:space="preserve">"0" : { </v>
      </c>
      <c r="BG179" t="str">
        <f t="shared" si="192"/>
        <v xml:space="preserve">"alimDad" : 0, </v>
      </c>
      <c r="BH179" t="str">
        <f t="shared" si="193"/>
        <v xml:space="preserve">"alimDadB" : 0, </v>
      </c>
      <c r="BI179" t="str">
        <f t="shared" si="194"/>
        <v xml:space="preserve">"alimReq" : 0, </v>
      </c>
      <c r="BJ179" t="str">
        <f t="shared" si="195"/>
        <v xml:space="preserve">"cam" : 0, </v>
      </c>
      <c r="BK179" t="str">
        <f t="shared" si="196"/>
        <v xml:space="preserve">"caz" : 0, </v>
      </c>
      <c r="BL179" t="str">
        <f t="shared" si="197"/>
        <v xml:space="preserve">"comb" : 0, </v>
      </c>
      <c r="BM179" t="str">
        <f t="shared" si="198"/>
        <v xml:space="preserve">"cost" : 0, </v>
      </c>
      <c r="BN179" t="str">
        <f t="shared" si="188"/>
        <v xml:space="preserve">"costJ" : 0, </v>
      </c>
      <c r="BO179" t="str">
        <f t="shared" si="199"/>
        <v xml:space="preserve">"crecB" : 0, </v>
      </c>
      <c r="BP179" t="str">
        <f t="shared" si="200"/>
        <v xml:space="preserve">"def" : 0, </v>
      </c>
      <c r="BQ179" t="str">
        <f t="shared" si="201"/>
        <v xml:space="preserve">"eBos" : 0, </v>
      </c>
      <c r="BR179" t="str">
        <f t="shared" si="202"/>
        <v xml:space="preserve">"eDes" : 0, </v>
      </c>
      <c r="BS179" t="str">
        <f t="shared" si="203"/>
        <v xml:space="preserve">"eDul" : 0, </v>
      </c>
      <c r="BT179" t="str">
        <f t="shared" si="204"/>
        <v xml:space="preserve">"eJun" : 0, </v>
      </c>
      <c r="BU179" t="str">
        <f t="shared" si="205"/>
        <v xml:space="preserve">"eLla" : 0, </v>
      </c>
      <c r="BV179" t="str">
        <f t="shared" si="206"/>
        <v xml:space="preserve">"eMon" : 0, </v>
      </c>
      <c r="BW179" t="str">
        <f t="shared" si="207"/>
        <v xml:space="preserve">"eSal" : 0, </v>
      </c>
      <c r="BX179" t="str">
        <f t="shared" si="208"/>
        <v xml:space="preserve">"eTun" : 0, </v>
      </c>
      <c r="BY179" t="str">
        <f t="shared" si="209"/>
        <v xml:space="preserve">"flag" : 0, </v>
      </c>
      <c r="BZ179" t="str">
        <f t="shared" si="210"/>
        <v xml:space="preserve">"max" : 0, </v>
      </c>
      <c r="CA179" t="str">
        <f t="shared" si="211"/>
        <v xml:space="preserve">"req" : 0, </v>
      </c>
      <c r="CB179" t="str">
        <f t="shared" si="212"/>
        <v xml:space="preserve">"tam" : 0, </v>
      </c>
      <c r="CC179" t="str">
        <f t="shared" si="213"/>
        <v xml:space="preserve">"uid" : 0 } </v>
      </c>
    </row>
    <row r="180" spans="3:81" x14ac:dyDescent="0.25">
      <c r="C180" t="s">
        <v>32</v>
      </c>
      <c r="D180" t="str">
        <f t="shared" si="164"/>
        <v>0,0,0,0,0,0,0,0,0,0,0,0,0,0,0,0,0,0,0,0,0,0,0,0,</v>
      </c>
      <c r="AE180">
        <f t="shared" si="189"/>
        <v>0</v>
      </c>
      <c r="AG180">
        <f t="shared" si="190"/>
        <v>0</v>
      </c>
      <c r="AH180">
        <f t="shared" si="165"/>
        <v>0</v>
      </c>
      <c r="AI180">
        <f t="shared" si="166"/>
        <v>0</v>
      </c>
      <c r="AJ180">
        <f t="shared" si="167"/>
        <v>0</v>
      </c>
      <c r="AK180">
        <f t="shared" si="168"/>
        <v>0</v>
      </c>
      <c r="AL180">
        <f t="shared" si="169"/>
        <v>0</v>
      </c>
      <c r="AM180">
        <f t="shared" si="170"/>
        <v>0</v>
      </c>
      <c r="AN180">
        <f t="shared" si="171"/>
        <v>0</v>
      </c>
      <c r="AO180">
        <f t="shared" si="172"/>
        <v>0</v>
      </c>
      <c r="AP180">
        <f t="shared" si="173"/>
        <v>0</v>
      </c>
      <c r="AQ180">
        <f t="shared" si="174"/>
        <v>0</v>
      </c>
      <c r="AR180">
        <f t="shared" si="175"/>
        <v>0</v>
      </c>
      <c r="AS180">
        <f t="shared" si="176"/>
        <v>0</v>
      </c>
      <c r="AT180">
        <f t="shared" si="177"/>
        <v>0</v>
      </c>
      <c r="AU180">
        <f t="shared" si="178"/>
        <v>0</v>
      </c>
      <c r="AV180">
        <f t="shared" si="179"/>
        <v>0</v>
      </c>
      <c r="AW180">
        <f t="shared" si="180"/>
        <v>0</v>
      </c>
      <c r="AX180">
        <f t="shared" si="181"/>
        <v>0</v>
      </c>
      <c r="AY180">
        <f t="shared" si="182"/>
        <v>0</v>
      </c>
      <c r="AZ180">
        <f t="shared" si="183"/>
        <v>0</v>
      </c>
      <c r="BA180">
        <f t="shared" si="184"/>
        <v>0</v>
      </c>
      <c r="BB180">
        <f t="shared" si="185"/>
        <v>0</v>
      </c>
      <c r="BC180">
        <f t="shared" si="186"/>
        <v>0</v>
      </c>
      <c r="BD180">
        <f t="shared" si="187"/>
        <v>0</v>
      </c>
      <c r="BF180" t="str">
        <f t="shared" si="191"/>
        <v xml:space="preserve">"0" : { </v>
      </c>
      <c r="BG180" t="str">
        <f t="shared" si="192"/>
        <v xml:space="preserve">"alimDad" : 0, </v>
      </c>
      <c r="BH180" t="str">
        <f t="shared" si="193"/>
        <v xml:space="preserve">"alimDadB" : 0, </v>
      </c>
      <c r="BI180" t="str">
        <f t="shared" si="194"/>
        <v xml:space="preserve">"alimReq" : 0, </v>
      </c>
      <c r="BJ180" t="str">
        <f t="shared" si="195"/>
        <v xml:space="preserve">"cam" : 0, </v>
      </c>
      <c r="BK180" t="str">
        <f t="shared" si="196"/>
        <v xml:space="preserve">"caz" : 0, </v>
      </c>
      <c r="BL180" t="str">
        <f t="shared" si="197"/>
        <v xml:space="preserve">"comb" : 0, </v>
      </c>
      <c r="BM180" t="str">
        <f t="shared" si="198"/>
        <v xml:space="preserve">"cost" : 0, </v>
      </c>
      <c r="BN180" t="str">
        <f t="shared" si="188"/>
        <v xml:space="preserve">"costJ" : 0, </v>
      </c>
      <c r="BO180" t="str">
        <f t="shared" si="199"/>
        <v xml:space="preserve">"crecB" : 0, </v>
      </c>
      <c r="BP180" t="str">
        <f t="shared" si="200"/>
        <v xml:space="preserve">"def" : 0, </v>
      </c>
      <c r="BQ180" t="str">
        <f t="shared" si="201"/>
        <v xml:space="preserve">"eBos" : 0, </v>
      </c>
      <c r="BR180" t="str">
        <f t="shared" si="202"/>
        <v xml:space="preserve">"eDes" : 0, </v>
      </c>
      <c r="BS180" t="str">
        <f t="shared" si="203"/>
        <v xml:space="preserve">"eDul" : 0, </v>
      </c>
      <c r="BT180" t="str">
        <f t="shared" si="204"/>
        <v xml:space="preserve">"eJun" : 0, </v>
      </c>
      <c r="BU180" t="str">
        <f t="shared" si="205"/>
        <v xml:space="preserve">"eLla" : 0, </v>
      </c>
      <c r="BV180" t="str">
        <f t="shared" si="206"/>
        <v xml:space="preserve">"eMon" : 0, </v>
      </c>
      <c r="BW180" t="str">
        <f t="shared" si="207"/>
        <v xml:space="preserve">"eSal" : 0, </v>
      </c>
      <c r="BX180" t="str">
        <f t="shared" si="208"/>
        <v xml:space="preserve">"eTun" : 0, </v>
      </c>
      <c r="BY180" t="str">
        <f t="shared" si="209"/>
        <v xml:space="preserve">"flag" : 0, </v>
      </c>
      <c r="BZ180" t="str">
        <f t="shared" si="210"/>
        <v xml:space="preserve">"max" : 0, </v>
      </c>
      <c r="CA180" t="str">
        <f t="shared" si="211"/>
        <v xml:space="preserve">"req" : 0, </v>
      </c>
      <c r="CB180" t="str">
        <f t="shared" si="212"/>
        <v xml:space="preserve">"tam" : 0, </v>
      </c>
      <c r="CC180" t="str">
        <f t="shared" si="213"/>
        <v xml:space="preserve">"uid" : 0 } </v>
      </c>
    </row>
    <row r="181" spans="3:81" x14ac:dyDescent="0.25">
      <c r="C181" t="s">
        <v>32</v>
      </c>
      <c r="D181" t="str">
        <f t="shared" si="164"/>
        <v>0,0,0,0,0,0,0,0,0,0,0,0,0,0,0,0,0,0,0,0,0,0,0,0,</v>
      </c>
      <c r="AE181">
        <f t="shared" si="189"/>
        <v>0</v>
      </c>
      <c r="AG181">
        <f t="shared" si="190"/>
        <v>0</v>
      </c>
      <c r="AH181">
        <f t="shared" si="165"/>
        <v>0</v>
      </c>
      <c r="AI181">
        <f t="shared" si="166"/>
        <v>0</v>
      </c>
      <c r="AJ181">
        <f t="shared" si="167"/>
        <v>0</v>
      </c>
      <c r="AK181">
        <f t="shared" si="168"/>
        <v>0</v>
      </c>
      <c r="AL181">
        <f t="shared" si="169"/>
        <v>0</v>
      </c>
      <c r="AM181">
        <f t="shared" si="170"/>
        <v>0</v>
      </c>
      <c r="AN181">
        <f t="shared" si="171"/>
        <v>0</v>
      </c>
      <c r="AO181">
        <f t="shared" si="172"/>
        <v>0</v>
      </c>
      <c r="AP181">
        <f t="shared" si="173"/>
        <v>0</v>
      </c>
      <c r="AQ181">
        <f t="shared" si="174"/>
        <v>0</v>
      </c>
      <c r="AR181">
        <f t="shared" si="175"/>
        <v>0</v>
      </c>
      <c r="AS181">
        <f t="shared" si="176"/>
        <v>0</v>
      </c>
      <c r="AT181">
        <f t="shared" si="177"/>
        <v>0</v>
      </c>
      <c r="AU181">
        <f t="shared" si="178"/>
        <v>0</v>
      </c>
      <c r="AV181">
        <f t="shared" si="179"/>
        <v>0</v>
      </c>
      <c r="AW181">
        <f t="shared" si="180"/>
        <v>0</v>
      </c>
      <c r="AX181">
        <f t="shared" si="181"/>
        <v>0</v>
      </c>
      <c r="AY181">
        <f t="shared" si="182"/>
        <v>0</v>
      </c>
      <c r="AZ181">
        <f t="shared" si="183"/>
        <v>0</v>
      </c>
      <c r="BA181">
        <f t="shared" si="184"/>
        <v>0</v>
      </c>
      <c r="BB181">
        <f t="shared" si="185"/>
        <v>0</v>
      </c>
      <c r="BC181">
        <f t="shared" si="186"/>
        <v>0</v>
      </c>
      <c r="BD181">
        <f t="shared" si="187"/>
        <v>0</v>
      </c>
      <c r="BF181" t="str">
        <f t="shared" si="191"/>
        <v xml:space="preserve">"0" : { </v>
      </c>
      <c r="BG181" t="str">
        <f t="shared" si="192"/>
        <v xml:space="preserve">"alimDad" : 0, </v>
      </c>
      <c r="BH181" t="str">
        <f t="shared" si="193"/>
        <v xml:space="preserve">"alimDadB" : 0, </v>
      </c>
      <c r="BI181" t="str">
        <f t="shared" si="194"/>
        <v xml:space="preserve">"alimReq" : 0, </v>
      </c>
      <c r="BJ181" t="str">
        <f t="shared" si="195"/>
        <v xml:space="preserve">"cam" : 0, </v>
      </c>
      <c r="BK181" t="str">
        <f t="shared" si="196"/>
        <v xml:space="preserve">"caz" : 0, </v>
      </c>
      <c r="BL181" t="str">
        <f t="shared" si="197"/>
        <v xml:space="preserve">"comb" : 0, </v>
      </c>
      <c r="BM181" t="str">
        <f t="shared" si="198"/>
        <v xml:space="preserve">"cost" : 0, </v>
      </c>
      <c r="BN181" t="str">
        <f t="shared" si="188"/>
        <v xml:space="preserve">"costJ" : 0, </v>
      </c>
      <c r="BO181" t="str">
        <f t="shared" si="199"/>
        <v xml:space="preserve">"crecB" : 0, </v>
      </c>
      <c r="BP181" t="str">
        <f t="shared" si="200"/>
        <v xml:space="preserve">"def" : 0, </v>
      </c>
      <c r="BQ181" t="str">
        <f t="shared" si="201"/>
        <v xml:space="preserve">"eBos" : 0, </v>
      </c>
      <c r="BR181" t="str">
        <f t="shared" si="202"/>
        <v xml:space="preserve">"eDes" : 0, </v>
      </c>
      <c r="BS181" t="str">
        <f t="shared" si="203"/>
        <v xml:space="preserve">"eDul" : 0, </v>
      </c>
      <c r="BT181" t="str">
        <f t="shared" si="204"/>
        <v xml:space="preserve">"eJun" : 0, </v>
      </c>
      <c r="BU181" t="str">
        <f t="shared" si="205"/>
        <v xml:space="preserve">"eLla" : 0, </v>
      </c>
      <c r="BV181" t="str">
        <f t="shared" si="206"/>
        <v xml:space="preserve">"eMon" : 0, </v>
      </c>
      <c r="BW181" t="str">
        <f t="shared" si="207"/>
        <v xml:space="preserve">"eSal" : 0, </v>
      </c>
      <c r="BX181" t="str">
        <f t="shared" si="208"/>
        <v xml:space="preserve">"eTun" : 0, </v>
      </c>
      <c r="BY181" t="str">
        <f t="shared" si="209"/>
        <v xml:space="preserve">"flag" : 0, </v>
      </c>
      <c r="BZ181" t="str">
        <f t="shared" si="210"/>
        <v xml:space="preserve">"max" : 0, </v>
      </c>
      <c r="CA181" t="str">
        <f t="shared" si="211"/>
        <v xml:space="preserve">"req" : 0, </v>
      </c>
      <c r="CB181" t="str">
        <f t="shared" si="212"/>
        <v xml:space="preserve">"tam" : 0, </v>
      </c>
      <c r="CC181" t="str">
        <f t="shared" si="213"/>
        <v xml:space="preserve">"uid" : 0 } </v>
      </c>
    </row>
    <row r="182" spans="3:81" x14ac:dyDescent="0.25">
      <c r="C182" t="s">
        <v>32</v>
      </c>
      <c r="D182" t="str">
        <f t="shared" si="164"/>
        <v>0,0,0,0,0,0,0,0,0,0,0,0,0,0,0,0,0,0,0,0,0,0,0,0,</v>
      </c>
      <c r="AE182">
        <f t="shared" si="189"/>
        <v>0</v>
      </c>
      <c r="AG182">
        <f t="shared" si="190"/>
        <v>0</v>
      </c>
      <c r="AH182">
        <f t="shared" si="165"/>
        <v>0</v>
      </c>
      <c r="AI182">
        <f t="shared" si="166"/>
        <v>0</v>
      </c>
      <c r="AJ182">
        <f t="shared" si="167"/>
        <v>0</v>
      </c>
      <c r="AK182">
        <f t="shared" si="168"/>
        <v>0</v>
      </c>
      <c r="AL182">
        <f t="shared" si="169"/>
        <v>0</v>
      </c>
      <c r="AM182">
        <f t="shared" si="170"/>
        <v>0</v>
      </c>
      <c r="AN182">
        <f t="shared" si="171"/>
        <v>0</v>
      </c>
      <c r="AO182">
        <f t="shared" si="172"/>
        <v>0</v>
      </c>
      <c r="AP182">
        <f t="shared" si="173"/>
        <v>0</v>
      </c>
      <c r="AQ182">
        <f t="shared" si="174"/>
        <v>0</v>
      </c>
      <c r="AR182">
        <f t="shared" si="175"/>
        <v>0</v>
      </c>
      <c r="AS182">
        <f t="shared" si="176"/>
        <v>0</v>
      </c>
      <c r="AT182">
        <f t="shared" si="177"/>
        <v>0</v>
      </c>
      <c r="AU182">
        <f t="shared" si="178"/>
        <v>0</v>
      </c>
      <c r="AV182">
        <f t="shared" si="179"/>
        <v>0</v>
      </c>
      <c r="AW182">
        <f t="shared" si="180"/>
        <v>0</v>
      </c>
      <c r="AX182">
        <f t="shared" si="181"/>
        <v>0</v>
      </c>
      <c r="AY182">
        <f t="shared" si="182"/>
        <v>0</v>
      </c>
      <c r="AZ182">
        <f t="shared" si="183"/>
        <v>0</v>
      </c>
      <c r="BA182">
        <f t="shared" si="184"/>
        <v>0</v>
      </c>
      <c r="BB182">
        <f t="shared" si="185"/>
        <v>0</v>
      </c>
      <c r="BC182">
        <f t="shared" si="186"/>
        <v>0</v>
      </c>
      <c r="BD182">
        <f t="shared" si="187"/>
        <v>0</v>
      </c>
      <c r="BF182" t="str">
        <f t="shared" si="191"/>
        <v xml:space="preserve">"0" : { </v>
      </c>
      <c r="BG182" t="str">
        <f t="shared" si="192"/>
        <v xml:space="preserve">"alimDad" : 0, </v>
      </c>
      <c r="BH182" t="str">
        <f t="shared" si="193"/>
        <v xml:space="preserve">"alimDadB" : 0, </v>
      </c>
      <c r="BI182" t="str">
        <f t="shared" si="194"/>
        <v xml:space="preserve">"alimReq" : 0, </v>
      </c>
      <c r="BJ182" t="str">
        <f t="shared" si="195"/>
        <v xml:space="preserve">"cam" : 0, </v>
      </c>
      <c r="BK182" t="str">
        <f t="shared" si="196"/>
        <v xml:space="preserve">"caz" : 0, </v>
      </c>
      <c r="BL182" t="str">
        <f t="shared" si="197"/>
        <v xml:space="preserve">"comb" : 0, </v>
      </c>
      <c r="BM182" t="str">
        <f t="shared" si="198"/>
        <v xml:space="preserve">"cost" : 0, </v>
      </c>
      <c r="BN182" t="str">
        <f t="shared" si="188"/>
        <v xml:space="preserve">"costJ" : 0, </v>
      </c>
      <c r="BO182" t="str">
        <f t="shared" si="199"/>
        <v xml:space="preserve">"crecB" : 0, </v>
      </c>
      <c r="BP182" t="str">
        <f t="shared" si="200"/>
        <v xml:space="preserve">"def" : 0, </v>
      </c>
      <c r="BQ182" t="str">
        <f t="shared" si="201"/>
        <v xml:space="preserve">"eBos" : 0, </v>
      </c>
      <c r="BR182" t="str">
        <f t="shared" si="202"/>
        <v xml:space="preserve">"eDes" : 0, </v>
      </c>
      <c r="BS182" t="str">
        <f t="shared" si="203"/>
        <v xml:space="preserve">"eDul" : 0, </v>
      </c>
      <c r="BT182" t="str">
        <f t="shared" si="204"/>
        <v xml:space="preserve">"eJun" : 0, </v>
      </c>
      <c r="BU182" t="str">
        <f t="shared" si="205"/>
        <v xml:space="preserve">"eLla" : 0, </v>
      </c>
      <c r="BV182" t="str">
        <f t="shared" si="206"/>
        <v xml:space="preserve">"eMon" : 0, </v>
      </c>
      <c r="BW182" t="str">
        <f t="shared" si="207"/>
        <v xml:space="preserve">"eSal" : 0, </v>
      </c>
      <c r="BX182" t="str">
        <f t="shared" si="208"/>
        <v xml:space="preserve">"eTun" : 0, </v>
      </c>
      <c r="BY182" t="str">
        <f t="shared" si="209"/>
        <v xml:space="preserve">"flag" : 0, </v>
      </c>
      <c r="BZ182" t="str">
        <f t="shared" si="210"/>
        <v xml:space="preserve">"max" : 0, </v>
      </c>
      <c r="CA182" t="str">
        <f t="shared" si="211"/>
        <v xml:space="preserve">"req" : 0, </v>
      </c>
      <c r="CB182" t="str">
        <f t="shared" si="212"/>
        <v xml:space="preserve">"tam" : 0, </v>
      </c>
      <c r="CC182" t="str">
        <f t="shared" si="213"/>
        <v xml:space="preserve">"uid" : 0 } </v>
      </c>
    </row>
    <row r="183" spans="3:81" x14ac:dyDescent="0.25">
      <c r="C183" t="s">
        <v>32</v>
      </c>
      <c r="D183" t="str">
        <f t="shared" si="164"/>
        <v>0,0,0,0,0,0,0,0,0,0,0,0,0,0,0,0,0,0,0,0,0,0,0,0,</v>
      </c>
      <c r="AE183">
        <f t="shared" si="189"/>
        <v>0</v>
      </c>
      <c r="AG183">
        <f t="shared" si="190"/>
        <v>0</v>
      </c>
      <c r="AH183">
        <f t="shared" si="165"/>
        <v>0</v>
      </c>
      <c r="AI183">
        <f t="shared" si="166"/>
        <v>0</v>
      </c>
      <c r="AJ183">
        <f t="shared" si="167"/>
        <v>0</v>
      </c>
      <c r="AK183">
        <f t="shared" si="168"/>
        <v>0</v>
      </c>
      <c r="AL183">
        <f t="shared" si="169"/>
        <v>0</v>
      </c>
      <c r="AM183">
        <f t="shared" si="170"/>
        <v>0</v>
      </c>
      <c r="AN183">
        <f t="shared" si="171"/>
        <v>0</v>
      </c>
      <c r="AO183">
        <f t="shared" si="172"/>
        <v>0</v>
      </c>
      <c r="AP183">
        <f t="shared" si="173"/>
        <v>0</v>
      </c>
      <c r="AQ183">
        <f t="shared" si="174"/>
        <v>0</v>
      </c>
      <c r="AR183">
        <f t="shared" si="175"/>
        <v>0</v>
      </c>
      <c r="AS183">
        <f t="shared" si="176"/>
        <v>0</v>
      </c>
      <c r="AT183">
        <f t="shared" si="177"/>
        <v>0</v>
      </c>
      <c r="AU183">
        <f t="shared" si="178"/>
        <v>0</v>
      </c>
      <c r="AV183">
        <f t="shared" si="179"/>
        <v>0</v>
      </c>
      <c r="AW183">
        <f t="shared" si="180"/>
        <v>0</v>
      </c>
      <c r="AX183">
        <f t="shared" si="181"/>
        <v>0</v>
      </c>
      <c r="AY183">
        <f t="shared" si="182"/>
        <v>0</v>
      </c>
      <c r="AZ183">
        <f t="shared" si="183"/>
        <v>0</v>
      </c>
      <c r="BA183">
        <f t="shared" si="184"/>
        <v>0</v>
      </c>
      <c r="BB183">
        <f t="shared" si="185"/>
        <v>0</v>
      </c>
      <c r="BC183">
        <f t="shared" si="186"/>
        <v>0</v>
      </c>
      <c r="BD183">
        <f t="shared" si="187"/>
        <v>0</v>
      </c>
      <c r="BF183" t="str">
        <f t="shared" si="191"/>
        <v xml:space="preserve">"0" : { </v>
      </c>
      <c r="BG183" t="str">
        <f t="shared" si="192"/>
        <v xml:space="preserve">"alimDad" : 0, </v>
      </c>
      <c r="BH183" t="str">
        <f t="shared" si="193"/>
        <v xml:space="preserve">"alimDadB" : 0, </v>
      </c>
      <c r="BI183" t="str">
        <f t="shared" si="194"/>
        <v xml:space="preserve">"alimReq" : 0, </v>
      </c>
      <c r="BJ183" t="str">
        <f t="shared" si="195"/>
        <v xml:space="preserve">"cam" : 0, </v>
      </c>
      <c r="BK183" t="str">
        <f t="shared" si="196"/>
        <v xml:space="preserve">"caz" : 0, </v>
      </c>
      <c r="BL183" t="str">
        <f t="shared" si="197"/>
        <v xml:space="preserve">"comb" : 0, </v>
      </c>
      <c r="BM183" t="str">
        <f t="shared" si="198"/>
        <v xml:space="preserve">"cost" : 0, </v>
      </c>
      <c r="BN183" t="str">
        <f t="shared" si="188"/>
        <v xml:space="preserve">"costJ" : 0, </v>
      </c>
      <c r="BO183" t="str">
        <f t="shared" si="199"/>
        <v xml:space="preserve">"crecB" : 0, </v>
      </c>
      <c r="BP183" t="str">
        <f t="shared" si="200"/>
        <v xml:space="preserve">"def" : 0, </v>
      </c>
      <c r="BQ183" t="str">
        <f t="shared" si="201"/>
        <v xml:space="preserve">"eBos" : 0, </v>
      </c>
      <c r="BR183" t="str">
        <f t="shared" si="202"/>
        <v xml:space="preserve">"eDes" : 0, </v>
      </c>
      <c r="BS183" t="str">
        <f t="shared" si="203"/>
        <v xml:space="preserve">"eDul" : 0, </v>
      </c>
      <c r="BT183" t="str">
        <f t="shared" si="204"/>
        <v xml:space="preserve">"eJun" : 0, </v>
      </c>
      <c r="BU183" t="str">
        <f t="shared" si="205"/>
        <v xml:space="preserve">"eLla" : 0, </v>
      </c>
      <c r="BV183" t="str">
        <f t="shared" si="206"/>
        <v xml:space="preserve">"eMon" : 0, </v>
      </c>
      <c r="BW183" t="str">
        <f t="shared" si="207"/>
        <v xml:space="preserve">"eSal" : 0, </v>
      </c>
      <c r="BX183" t="str">
        <f t="shared" si="208"/>
        <v xml:space="preserve">"eTun" : 0, </v>
      </c>
      <c r="BY183" t="str">
        <f t="shared" si="209"/>
        <v xml:space="preserve">"flag" : 0, </v>
      </c>
      <c r="BZ183" t="str">
        <f t="shared" si="210"/>
        <v xml:space="preserve">"max" : 0, </v>
      </c>
      <c r="CA183" t="str">
        <f t="shared" si="211"/>
        <v xml:space="preserve">"req" : 0, </v>
      </c>
      <c r="CB183" t="str">
        <f t="shared" si="212"/>
        <v xml:space="preserve">"tam" : 0, </v>
      </c>
      <c r="CC183" t="str">
        <f t="shared" si="213"/>
        <v xml:space="preserve">"uid" : 0 } </v>
      </c>
    </row>
    <row r="184" spans="3:81" x14ac:dyDescent="0.25">
      <c r="C184" t="s">
        <v>32</v>
      </c>
      <c r="D184" t="str">
        <f t="shared" si="164"/>
        <v>0,0,0,0,0,0,0,0,0,0,0,0,0,0,0,0,0,0,0,0,0,0,0,0,</v>
      </c>
      <c r="AE184">
        <f t="shared" si="189"/>
        <v>0</v>
      </c>
      <c r="AG184">
        <f t="shared" si="190"/>
        <v>0</v>
      </c>
      <c r="AH184">
        <f t="shared" si="165"/>
        <v>0</v>
      </c>
      <c r="AI184">
        <f t="shared" si="166"/>
        <v>0</v>
      </c>
      <c r="AJ184">
        <f t="shared" si="167"/>
        <v>0</v>
      </c>
      <c r="AK184">
        <f t="shared" si="168"/>
        <v>0</v>
      </c>
      <c r="AL184">
        <f t="shared" si="169"/>
        <v>0</v>
      </c>
      <c r="AM184">
        <f t="shared" si="170"/>
        <v>0</v>
      </c>
      <c r="AN184">
        <f t="shared" si="171"/>
        <v>0</v>
      </c>
      <c r="AO184">
        <f t="shared" si="172"/>
        <v>0</v>
      </c>
      <c r="AP184">
        <f t="shared" si="173"/>
        <v>0</v>
      </c>
      <c r="AQ184">
        <f t="shared" si="174"/>
        <v>0</v>
      </c>
      <c r="AR184">
        <f t="shared" si="175"/>
        <v>0</v>
      </c>
      <c r="AS184">
        <f t="shared" si="176"/>
        <v>0</v>
      </c>
      <c r="AT184">
        <f t="shared" si="177"/>
        <v>0</v>
      </c>
      <c r="AU184">
        <f t="shared" si="178"/>
        <v>0</v>
      </c>
      <c r="AV184">
        <f t="shared" si="179"/>
        <v>0</v>
      </c>
      <c r="AW184">
        <f t="shared" si="180"/>
        <v>0</v>
      </c>
      <c r="AX184">
        <f t="shared" si="181"/>
        <v>0</v>
      </c>
      <c r="AY184">
        <f t="shared" si="182"/>
        <v>0</v>
      </c>
      <c r="AZ184">
        <f t="shared" si="183"/>
        <v>0</v>
      </c>
      <c r="BA184">
        <f t="shared" si="184"/>
        <v>0</v>
      </c>
      <c r="BB184">
        <f t="shared" si="185"/>
        <v>0</v>
      </c>
      <c r="BC184">
        <f t="shared" si="186"/>
        <v>0</v>
      </c>
      <c r="BD184">
        <f t="shared" si="187"/>
        <v>0</v>
      </c>
      <c r="BF184" t="str">
        <f t="shared" si="191"/>
        <v xml:space="preserve">"0" : { </v>
      </c>
      <c r="BG184" t="str">
        <f t="shared" si="192"/>
        <v xml:space="preserve">"alimDad" : 0, </v>
      </c>
      <c r="BH184" t="str">
        <f t="shared" si="193"/>
        <v xml:space="preserve">"alimDadB" : 0, </v>
      </c>
      <c r="BI184" t="str">
        <f t="shared" si="194"/>
        <v xml:space="preserve">"alimReq" : 0, </v>
      </c>
      <c r="BJ184" t="str">
        <f t="shared" si="195"/>
        <v xml:space="preserve">"cam" : 0, </v>
      </c>
      <c r="BK184" t="str">
        <f t="shared" si="196"/>
        <v xml:space="preserve">"caz" : 0, </v>
      </c>
      <c r="BL184" t="str">
        <f t="shared" si="197"/>
        <v xml:space="preserve">"comb" : 0, </v>
      </c>
      <c r="BM184" t="str">
        <f t="shared" si="198"/>
        <v xml:space="preserve">"cost" : 0, </v>
      </c>
      <c r="BN184" t="str">
        <f t="shared" si="188"/>
        <v xml:space="preserve">"costJ" : 0, </v>
      </c>
      <c r="BO184" t="str">
        <f t="shared" si="199"/>
        <v xml:space="preserve">"crecB" : 0, </v>
      </c>
      <c r="BP184" t="str">
        <f t="shared" si="200"/>
        <v xml:space="preserve">"def" : 0, </v>
      </c>
      <c r="BQ184" t="str">
        <f t="shared" si="201"/>
        <v xml:space="preserve">"eBos" : 0, </v>
      </c>
      <c r="BR184" t="str">
        <f t="shared" si="202"/>
        <v xml:space="preserve">"eDes" : 0, </v>
      </c>
      <c r="BS184" t="str">
        <f t="shared" si="203"/>
        <v xml:space="preserve">"eDul" : 0, </v>
      </c>
      <c r="BT184" t="str">
        <f t="shared" si="204"/>
        <v xml:space="preserve">"eJun" : 0, </v>
      </c>
      <c r="BU184" t="str">
        <f t="shared" si="205"/>
        <v xml:space="preserve">"eLla" : 0, </v>
      </c>
      <c r="BV184" t="str">
        <f t="shared" si="206"/>
        <v xml:space="preserve">"eMon" : 0, </v>
      </c>
      <c r="BW184" t="str">
        <f t="shared" si="207"/>
        <v xml:space="preserve">"eSal" : 0, </v>
      </c>
      <c r="BX184" t="str">
        <f t="shared" si="208"/>
        <v xml:space="preserve">"eTun" : 0, </v>
      </c>
      <c r="BY184" t="str">
        <f t="shared" si="209"/>
        <v xml:space="preserve">"flag" : 0, </v>
      </c>
      <c r="BZ184" t="str">
        <f t="shared" si="210"/>
        <v xml:space="preserve">"max" : 0, </v>
      </c>
      <c r="CA184" t="str">
        <f t="shared" si="211"/>
        <v xml:space="preserve">"req" : 0, </v>
      </c>
      <c r="CB184" t="str">
        <f t="shared" si="212"/>
        <v xml:space="preserve">"tam" : 0, </v>
      </c>
      <c r="CC184" t="str">
        <f t="shared" si="213"/>
        <v xml:space="preserve">"uid" : 0 } </v>
      </c>
    </row>
    <row r="185" spans="3:81" x14ac:dyDescent="0.25">
      <c r="C185" t="s">
        <v>32</v>
      </c>
      <c r="D185" t="str">
        <f t="shared" si="164"/>
        <v>0,0,0,0,0,0,0,0,0,0,0,0,0,0,0,0,0,0,0,0,0,0,0,0,</v>
      </c>
      <c r="AE185">
        <f t="shared" si="189"/>
        <v>0</v>
      </c>
      <c r="AG185">
        <f t="shared" si="190"/>
        <v>0</v>
      </c>
      <c r="AH185">
        <f t="shared" si="165"/>
        <v>0</v>
      </c>
      <c r="AI185">
        <f t="shared" si="166"/>
        <v>0</v>
      </c>
      <c r="AJ185">
        <f t="shared" si="167"/>
        <v>0</v>
      </c>
      <c r="AK185">
        <f t="shared" si="168"/>
        <v>0</v>
      </c>
      <c r="AL185">
        <f t="shared" si="169"/>
        <v>0</v>
      </c>
      <c r="AM185">
        <f t="shared" si="170"/>
        <v>0</v>
      </c>
      <c r="AN185">
        <f t="shared" si="171"/>
        <v>0</v>
      </c>
      <c r="AO185">
        <f t="shared" si="172"/>
        <v>0</v>
      </c>
      <c r="AP185">
        <f t="shared" si="173"/>
        <v>0</v>
      </c>
      <c r="AQ185">
        <f t="shared" si="174"/>
        <v>0</v>
      </c>
      <c r="AR185">
        <f t="shared" si="175"/>
        <v>0</v>
      </c>
      <c r="AS185">
        <f t="shared" si="176"/>
        <v>0</v>
      </c>
      <c r="AT185">
        <f t="shared" si="177"/>
        <v>0</v>
      </c>
      <c r="AU185">
        <f t="shared" si="178"/>
        <v>0</v>
      </c>
      <c r="AV185">
        <f t="shared" si="179"/>
        <v>0</v>
      </c>
      <c r="AW185">
        <f t="shared" si="180"/>
        <v>0</v>
      </c>
      <c r="AX185">
        <f t="shared" si="181"/>
        <v>0</v>
      </c>
      <c r="AY185">
        <f t="shared" si="182"/>
        <v>0</v>
      </c>
      <c r="AZ185">
        <f t="shared" si="183"/>
        <v>0</v>
      </c>
      <c r="BA185">
        <f t="shared" si="184"/>
        <v>0</v>
      </c>
      <c r="BB185">
        <f t="shared" si="185"/>
        <v>0</v>
      </c>
      <c r="BC185">
        <f t="shared" si="186"/>
        <v>0</v>
      </c>
      <c r="BD185">
        <f t="shared" si="187"/>
        <v>0</v>
      </c>
      <c r="BF185" t="str">
        <f t="shared" si="191"/>
        <v xml:space="preserve">"0" : { </v>
      </c>
      <c r="BG185" t="str">
        <f t="shared" si="192"/>
        <v xml:space="preserve">"alimDad" : 0, </v>
      </c>
      <c r="BH185" t="str">
        <f t="shared" si="193"/>
        <v xml:space="preserve">"alimDadB" : 0, </v>
      </c>
      <c r="BI185" t="str">
        <f t="shared" si="194"/>
        <v xml:space="preserve">"alimReq" : 0, </v>
      </c>
      <c r="BJ185" t="str">
        <f t="shared" si="195"/>
        <v xml:space="preserve">"cam" : 0, </v>
      </c>
      <c r="BK185" t="str">
        <f t="shared" si="196"/>
        <v xml:space="preserve">"caz" : 0, </v>
      </c>
      <c r="BL185" t="str">
        <f t="shared" si="197"/>
        <v xml:space="preserve">"comb" : 0, </v>
      </c>
      <c r="BM185" t="str">
        <f t="shared" si="198"/>
        <v xml:space="preserve">"cost" : 0, </v>
      </c>
      <c r="BN185" t="str">
        <f t="shared" si="188"/>
        <v xml:space="preserve">"costJ" : 0, </v>
      </c>
      <c r="BO185" t="str">
        <f t="shared" si="199"/>
        <v xml:space="preserve">"crecB" : 0, </v>
      </c>
      <c r="BP185" t="str">
        <f t="shared" si="200"/>
        <v xml:space="preserve">"def" : 0, </v>
      </c>
      <c r="BQ185" t="str">
        <f t="shared" si="201"/>
        <v xml:space="preserve">"eBos" : 0, </v>
      </c>
      <c r="BR185" t="str">
        <f t="shared" si="202"/>
        <v xml:space="preserve">"eDes" : 0, </v>
      </c>
      <c r="BS185" t="str">
        <f t="shared" si="203"/>
        <v xml:space="preserve">"eDul" : 0, </v>
      </c>
      <c r="BT185" t="str">
        <f t="shared" si="204"/>
        <v xml:space="preserve">"eJun" : 0, </v>
      </c>
      <c r="BU185" t="str">
        <f t="shared" si="205"/>
        <v xml:space="preserve">"eLla" : 0, </v>
      </c>
      <c r="BV185" t="str">
        <f t="shared" si="206"/>
        <v xml:space="preserve">"eMon" : 0, </v>
      </c>
      <c r="BW185" t="str">
        <f t="shared" si="207"/>
        <v xml:space="preserve">"eSal" : 0, </v>
      </c>
      <c r="BX185" t="str">
        <f t="shared" si="208"/>
        <v xml:space="preserve">"eTun" : 0, </v>
      </c>
      <c r="BY185" t="str">
        <f t="shared" si="209"/>
        <v xml:space="preserve">"flag" : 0, </v>
      </c>
      <c r="BZ185" t="str">
        <f t="shared" si="210"/>
        <v xml:space="preserve">"max" : 0, </v>
      </c>
      <c r="CA185" t="str">
        <f t="shared" si="211"/>
        <v xml:space="preserve">"req" : 0, </v>
      </c>
      <c r="CB185" t="str">
        <f t="shared" si="212"/>
        <v xml:space="preserve">"tam" : 0, </v>
      </c>
      <c r="CC185" t="str">
        <f t="shared" si="213"/>
        <v xml:space="preserve">"uid" : 0 } </v>
      </c>
    </row>
    <row r="186" spans="3:81" x14ac:dyDescent="0.25">
      <c r="C186" t="s">
        <v>32</v>
      </c>
      <c r="D186" t="str">
        <f t="shared" si="164"/>
        <v>0,0,0,0,0,0,0,0,0,0,0,0,0,0,0,0,0,0,0,0,0,0,0,0,</v>
      </c>
      <c r="AE186">
        <f t="shared" si="189"/>
        <v>0</v>
      </c>
      <c r="AG186">
        <f t="shared" si="190"/>
        <v>0</v>
      </c>
      <c r="AH186">
        <f t="shared" si="165"/>
        <v>0</v>
      </c>
      <c r="AI186">
        <f t="shared" si="166"/>
        <v>0</v>
      </c>
      <c r="AJ186">
        <f t="shared" si="167"/>
        <v>0</v>
      </c>
      <c r="AK186">
        <f t="shared" si="168"/>
        <v>0</v>
      </c>
      <c r="AL186">
        <f t="shared" si="169"/>
        <v>0</v>
      </c>
      <c r="AM186">
        <f t="shared" si="170"/>
        <v>0</v>
      </c>
      <c r="AN186">
        <f t="shared" si="171"/>
        <v>0</v>
      </c>
      <c r="AO186">
        <f t="shared" si="172"/>
        <v>0</v>
      </c>
      <c r="AP186">
        <f t="shared" si="173"/>
        <v>0</v>
      </c>
      <c r="AQ186">
        <f t="shared" si="174"/>
        <v>0</v>
      </c>
      <c r="AR186">
        <f t="shared" si="175"/>
        <v>0</v>
      </c>
      <c r="AS186">
        <f t="shared" si="176"/>
        <v>0</v>
      </c>
      <c r="AT186">
        <f t="shared" si="177"/>
        <v>0</v>
      </c>
      <c r="AU186">
        <f t="shared" si="178"/>
        <v>0</v>
      </c>
      <c r="AV186">
        <f t="shared" si="179"/>
        <v>0</v>
      </c>
      <c r="AW186">
        <f t="shared" si="180"/>
        <v>0</v>
      </c>
      <c r="AX186">
        <f t="shared" si="181"/>
        <v>0</v>
      </c>
      <c r="AY186">
        <f t="shared" si="182"/>
        <v>0</v>
      </c>
      <c r="AZ186">
        <f t="shared" si="183"/>
        <v>0</v>
      </c>
      <c r="BA186">
        <f t="shared" si="184"/>
        <v>0</v>
      </c>
      <c r="BB186">
        <f t="shared" si="185"/>
        <v>0</v>
      </c>
      <c r="BC186">
        <f t="shared" si="186"/>
        <v>0</v>
      </c>
      <c r="BD186">
        <f t="shared" si="187"/>
        <v>0</v>
      </c>
      <c r="BF186" t="str">
        <f t="shared" si="191"/>
        <v xml:space="preserve">"0" : { </v>
      </c>
      <c r="BG186" t="str">
        <f t="shared" si="192"/>
        <v xml:space="preserve">"alimDad" : 0, </v>
      </c>
      <c r="BH186" t="str">
        <f t="shared" si="193"/>
        <v xml:space="preserve">"alimDadB" : 0, </v>
      </c>
      <c r="BI186" t="str">
        <f t="shared" si="194"/>
        <v xml:space="preserve">"alimReq" : 0, </v>
      </c>
      <c r="BJ186" t="str">
        <f t="shared" si="195"/>
        <v xml:space="preserve">"cam" : 0, </v>
      </c>
      <c r="BK186" t="str">
        <f t="shared" si="196"/>
        <v xml:space="preserve">"caz" : 0, </v>
      </c>
      <c r="BL186" t="str">
        <f t="shared" si="197"/>
        <v xml:space="preserve">"comb" : 0, </v>
      </c>
      <c r="BM186" t="str">
        <f t="shared" si="198"/>
        <v xml:space="preserve">"cost" : 0, </v>
      </c>
      <c r="BN186" t="str">
        <f t="shared" si="188"/>
        <v xml:space="preserve">"costJ" : 0, </v>
      </c>
      <c r="BO186" t="str">
        <f t="shared" si="199"/>
        <v xml:space="preserve">"crecB" : 0, </v>
      </c>
      <c r="BP186" t="str">
        <f t="shared" si="200"/>
        <v xml:space="preserve">"def" : 0, </v>
      </c>
      <c r="BQ186" t="str">
        <f t="shared" si="201"/>
        <v xml:space="preserve">"eBos" : 0, </v>
      </c>
      <c r="BR186" t="str">
        <f t="shared" si="202"/>
        <v xml:space="preserve">"eDes" : 0, </v>
      </c>
      <c r="BS186" t="str">
        <f t="shared" si="203"/>
        <v xml:space="preserve">"eDul" : 0, </v>
      </c>
      <c r="BT186" t="str">
        <f t="shared" si="204"/>
        <v xml:space="preserve">"eJun" : 0, </v>
      </c>
      <c r="BU186" t="str">
        <f t="shared" si="205"/>
        <v xml:space="preserve">"eLla" : 0, </v>
      </c>
      <c r="BV186" t="str">
        <f t="shared" si="206"/>
        <v xml:space="preserve">"eMon" : 0, </v>
      </c>
      <c r="BW186" t="str">
        <f t="shared" si="207"/>
        <v xml:space="preserve">"eSal" : 0, </v>
      </c>
      <c r="BX186" t="str">
        <f t="shared" si="208"/>
        <v xml:space="preserve">"eTun" : 0, </v>
      </c>
      <c r="BY186" t="str">
        <f t="shared" si="209"/>
        <v xml:space="preserve">"flag" : 0, </v>
      </c>
      <c r="BZ186" t="str">
        <f t="shared" si="210"/>
        <v xml:space="preserve">"max" : 0, </v>
      </c>
      <c r="CA186" t="str">
        <f t="shared" si="211"/>
        <v xml:space="preserve">"req" : 0, </v>
      </c>
      <c r="CB186" t="str">
        <f t="shared" si="212"/>
        <v xml:space="preserve">"tam" : 0, </v>
      </c>
      <c r="CC186" t="str">
        <f t="shared" si="213"/>
        <v xml:space="preserve">"uid" : 0 } </v>
      </c>
    </row>
    <row r="187" spans="3:81" x14ac:dyDescent="0.25">
      <c r="C187" t="s">
        <v>32</v>
      </c>
      <c r="D187" t="str">
        <f t="shared" si="164"/>
        <v>0,0,0,0,0,0,0,0,0,0,0,0,0,0,0,0,0,0,0,0,0,0,0,0,</v>
      </c>
      <c r="AE187">
        <f t="shared" si="189"/>
        <v>0</v>
      </c>
      <c r="AG187">
        <f t="shared" si="190"/>
        <v>0</v>
      </c>
      <c r="AH187">
        <f t="shared" si="165"/>
        <v>0</v>
      </c>
      <c r="AI187">
        <f t="shared" si="166"/>
        <v>0</v>
      </c>
      <c r="AJ187">
        <f t="shared" si="167"/>
        <v>0</v>
      </c>
      <c r="AK187">
        <f t="shared" si="168"/>
        <v>0</v>
      </c>
      <c r="AL187">
        <f t="shared" si="169"/>
        <v>0</v>
      </c>
      <c r="AM187">
        <f t="shared" si="170"/>
        <v>0</v>
      </c>
      <c r="AN187">
        <f t="shared" si="171"/>
        <v>0</v>
      </c>
      <c r="AO187">
        <f t="shared" si="172"/>
        <v>0</v>
      </c>
      <c r="AP187">
        <f t="shared" si="173"/>
        <v>0</v>
      </c>
      <c r="AQ187">
        <f t="shared" si="174"/>
        <v>0</v>
      </c>
      <c r="AR187">
        <f t="shared" si="175"/>
        <v>0</v>
      </c>
      <c r="AS187">
        <f t="shared" si="176"/>
        <v>0</v>
      </c>
      <c r="AT187">
        <f t="shared" si="177"/>
        <v>0</v>
      </c>
      <c r="AU187">
        <f t="shared" si="178"/>
        <v>0</v>
      </c>
      <c r="AV187">
        <f t="shared" si="179"/>
        <v>0</v>
      </c>
      <c r="AW187">
        <f t="shared" si="180"/>
        <v>0</v>
      </c>
      <c r="AX187">
        <f t="shared" si="181"/>
        <v>0</v>
      </c>
      <c r="AY187">
        <f t="shared" si="182"/>
        <v>0</v>
      </c>
      <c r="AZ187">
        <f t="shared" si="183"/>
        <v>0</v>
      </c>
      <c r="BA187">
        <f t="shared" si="184"/>
        <v>0</v>
      </c>
      <c r="BB187">
        <f t="shared" si="185"/>
        <v>0</v>
      </c>
      <c r="BC187">
        <f t="shared" si="186"/>
        <v>0</v>
      </c>
      <c r="BD187">
        <f t="shared" si="187"/>
        <v>0</v>
      </c>
      <c r="BF187" t="str">
        <f t="shared" si="191"/>
        <v xml:space="preserve">"0" : { </v>
      </c>
      <c r="BG187" t="str">
        <f t="shared" si="192"/>
        <v xml:space="preserve">"alimDad" : 0, </v>
      </c>
      <c r="BH187" t="str">
        <f t="shared" si="193"/>
        <v xml:space="preserve">"alimDadB" : 0, </v>
      </c>
      <c r="BI187" t="str">
        <f t="shared" si="194"/>
        <v xml:space="preserve">"alimReq" : 0, </v>
      </c>
      <c r="BJ187" t="str">
        <f t="shared" si="195"/>
        <v xml:space="preserve">"cam" : 0, </v>
      </c>
      <c r="BK187" t="str">
        <f t="shared" si="196"/>
        <v xml:space="preserve">"caz" : 0, </v>
      </c>
      <c r="BL187" t="str">
        <f t="shared" si="197"/>
        <v xml:space="preserve">"comb" : 0, </v>
      </c>
      <c r="BM187" t="str">
        <f t="shared" si="198"/>
        <v xml:space="preserve">"cost" : 0, </v>
      </c>
      <c r="BN187" t="str">
        <f t="shared" si="188"/>
        <v xml:space="preserve">"costJ" : 0, </v>
      </c>
      <c r="BO187" t="str">
        <f t="shared" si="199"/>
        <v xml:space="preserve">"crecB" : 0, </v>
      </c>
      <c r="BP187" t="str">
        <f t="shared" si="200"/>
        <v xml:space="preserve">"def" : 0, </v>
      </c>
      <c r="BQ187" t="str">
        <f t="shared" si="201"/>
        <v xml:space="preserve">"eBos" : 0, </v>
      </c>
      <c r="BR187" t="str">
        <f t="shared" si="202"/>
        <v xml:space="preserve">"eDes" : 0, </v>
      </c>
      <c r="BS187" t="str">
        <f t="shared" si="203"/>
        <v xml:space="preserve">"eDul" : 0, </v>
      </c>
      <c r="BT187" t="str">
        <f t="shared" si="204"/>
        <v xml:space="preserve">"eJun" : 0, </v>
      </c>
      <c r="BU187" t="str">
        <f t="shared" si="205"/>
        <v xml:space="preserve">"eLla" : 0, </v>
      </c>
      <c r="BV187" t="str">
        <f t="shared" si="206"/>
        <v xml:space="preserve">"eMon" : 0, </v>
      </c>
      <c r="BW187" t="str">
        <f t="shared" si="207"/>
        <v xml:space="preserve">"eSal" : 0, </v>
      </c>
      <c r="BX187" t="str">
        <f t="shared" si="208"/>
        <v xml:space="preserve">"eTun" : 0, </v>
      </c>
      <c r="BY187" t="str">
        <f t="shared" si="209"/>
        <v xml:space="preserve">"flag" : 0, </v>
      </c>
      <c r="BZ187" t="str">
        <f t="shared" si="210"/>
        <v xml:space="preserve">"max" : 0, </v>
      </c>
      <c r="CA187" t="str">
        <f t="shared" si="211"/>
        <v xml:space="preserve">"req" : 0, </v>
      </c>
      <c r="CB187" t="str">
        <f t="shared" si="212"/>
        <v xml:space="preserve">"tam" : 0, </v>
      </c>
      <c r="CC187" t="str">
        <f t="shared" si="213"/>
        <v xml:space="preserve">"uid" : 0 } </v>
      </c>
    </row>
    <row r="188" spans="3:81" x14ac:dyDescent="0.25">
      <c r="C188" t="s">
        <v>32</v>
      </c>
      <c r="D188" t="str">
        <f t="shared" si="164"/>
        <v>0,0,0,0,0,0,0,0,0,0,0,0,0,0,0,0,0,0,0,0,0,0,0,0,</v>
      </c>
      <c r="AE188">
        <f t="shared" si="189"/>
        <v>0</v>
      </c>
      <c r="AG188">
        <f t="shared" si="190"/>
        <v>0</v>
      </c>
      <c r="AH188">
        <f t="shared" si="165"/>
        <v>0</v>
      </c>
      <c r="AI188">
        <f t="shared" si="166"/>
        <v>0</v>
      </c>
      <c r="AJ188">
        <f t="shared" si="167"/>
        <v>0</v>
      </c>
      <c r="AK188">
        <f t="shared" si="168"/>
        <v>0</v>
      </c>
      <c r="AL188">
        <f t="shared" si="169"/>
        <v>0</v>
      </c>
      <c r="AM188">
        <f t="shared" si="170"/>
        <v>0</v>
      </c>
      <c r="AN188">
        <f t="shared" si="171"/>
        <v>0</v>
      </c>
      <c r="AO188">
        <f t="shared" si="172"/>
        <v>0</v>
      </c>
      <c r="AP188">
        <f t="shared" si="173"/>
        <v>0</v>
      </c>
      <c r="AQ188">
        <f t="shared" si="174"/>
        <v>0</v>
      </c>
      <c r="AR188">
        <f t="shared" si="175"/>
        <v>0</v>
      </c>
      <c r="AS188">
        <f t="shared" si="176"/>
        <v>0</v>
      </c>
      <c r="AT188">
        <f t="shared" si="177"/>
        <v>0</v>
      </c>
      <c r="AU188">
        <f t="shared" si="178"/>
        <v>0</v>
      </c>
      <c r="AV188">
        <f t="shared" si="179"/>
        <v>0</v>
      </c>
      <c r="AW188">
        <f t="shared" si="180"/>
        <v>0</v>
      </c>
      <c r="AX188">
        <f t="shared" si="181"/>
        <v>0</v>
      </c>
      <c r="AY188">
        <f t="shared" si="182"/>
        <v>0</v>
      </c>
      <c r="AZ188">
        <f t="shared" si="183"/>
        <v>0</v>
      </c>
      <c r="BA188">
        <f t="shared" si="184"/>
        <v>0</v>
      </c>
      <c r="BB188">
        <f t="shared" si="185"/>
        <v>0</v>
      </c>
      <c r="BC188">
        <f t="shared" si="186"/>
        <v>0</v>
      </c>
      <c r="BD188">
        <f t="shared" si="187"/>
        <v>0</v>
      </c>
      <c r="BF188" t="str">
        <f t="shared" si="191"/>
        <v xml:space="preserve">"0" : { </v>
      </c>
      <c r="BG188" t="str">
        <f t="shared" si="192"/>
        <v xml:space="preserve">"alimDad" : 0, </v>
      </c>
      <c r="BH188" t="str">
        <f t="shared" si="193"/>
        <v xml:space="preserve">"alimDadB" : 0, </v>
      </c>
      <c r="BI188" t="str">
        <f t="shared" si="194"/>
        <v xml:space="preserve">"alimReq" : 0, </v>
      </c>
      <c r="BJ188" t="str">
        <f t="shared" si="195"/>
        <v xml:space="preserve">"cam" : 0, </v>
      </c>
      <c r="BK188" t="str">
        <f t="shared" si="196"/>
        <v xml:space="preserve">"caz" : 0, </v>
      </c>
      <c r="BL188" t="str">
        <f t="shared" si="197"/>
        <v xml:space="preserve">"comb" : 0, </v>
      </c>
      <c r="BM188" t="str">
        <f t="shared" si="198"/>
        <v xml:space="preserve">"cost" : 0, </v>
      </c>
      <c r="BN188" t="str">
        <f t="shared" si="188"/>
        <v xml:space="preserve">"costJ" : 0, </v>
      </c>
      <c r="BO188" t="str">
        <f t="shared" si="199"/>
        <v xml:space="preserve">"crecB" : 0, </v>
      </c>
      <c r="BP188" t="str">
        <f t="shared" si="200"/>
        <v xml:space="preserve">"def" : 0, </v>
      </c>
      <c r="BQ188" t="str">
        <f t="shared" si="201"/>
        <v xml:space="preserve">"eBos" : 0, </v>
      </c>
      <c r="BR188" t="str">
        <f t="shared" si="202"/>
        <v xml:space="preserve">"eDes" : 0, </v>
      </c>
      <c r="BS188" t="str">
        <f t="shared" si="203"/>
        <v xml:space="preserve">"eDul" : 0, </v>
      </c>
      <c r="BT188" t="str">
        <f t="shared" si="204"/>
        <v xml:space="preserve">"eJun" : 0, </v>
      </c>
      <c r="BU188" t="str">
        <f t="shared" si="205"/>
        <v xml:space="preserve">"eLla" : 0, </v>
      </c>
      <c r="BV188" t="str">
        <f t="shared" si="206"/>
        <v xml:space="preserve">"eMon" : 0, </v>
      </c>
      <c r="BW188" t="str">
        <f t="shared" si="207"/>
        <v xml:space="preserve">"eSal" : 0, </v>
      </c>
      <c r="BX188" t="str">
        <f t="shared" si="208"/>
        <v xml:space="preserve">"eTun" : 0, </v>
      </c>
      <c r="BY188" t="str">
        <f t="shared" si="209"/>
        <v xml:space="preserve">"flag" : 0, </v>
      </c>
      <c r="BZ188" t="str">
        <f t="shared" si="210"/>
        <v xml:space="preserve">"max" : 0, </v>
      </c>
      <c r="CA188" t="str">
        <f t="shared" si="211"/>
        <v xml:space="preserve">"req" : 0, </v>
      </c>
      <c r="CB188" t="str">
        <f t="shared" si="212"/>
        <v xml:space="preserve">"tam" : 0, </v>
      </c>
      <c r="CC188" t="str">
        <f t="shared" si="213"/>
        <v xml:space="preserve">"uid" : 0 } </v>
      </c>
    </row>
    <row r="189" spans="3:81" x14ac:dyDescent="0.25">
      <c r="C189" t="s">
        <v>32</v>
      </c>
      <c r="D189" t="str">
        <f t="shared" si="164"/>
        <v>0,0,0,0,0,0,0,0,0,0,0,0,0,0,0,0,0,0,0,0,0,0,0,0,</v>
      </c>
      <c r="AE189">
        <f t="shared" si="189"/>
        <v>0</v>
      </c>
      <c r="AG189">
        <f t="shared" si="190"/>
        <v>0</v>
      </c>
      <c r="AH189">
        <f t="shared" si="165"/>
        <v>0</v>
      </c>
      <c r="AI189">
        <f t="shared" si="166"/>
        <v>0</v>
      </c>
      <c r="AJ189">
        <f t="shared" si="167"/>
        <v>0</v>
      </c>
      <c r="AK189">
        <f t="shared" si="168"/>
        <v>0</v>
      </c>
      <c r="AL189">
        <f t="shared" si="169"/>
        <v>0</v>
      </c>
      <c r="AM189">
        <f t="shared" si="170"/>
        <v>0</v>
      </c>
      <c r="AN189">
        <f t="shared" si="171"/>
        <v>0</v>
      </c>
      <c r="AO189">
        <f t="shared" si="172"/>
        <v>0</v>
      </c>
      <c r="AP189">
        <f t="shared" si="173"/>
        <v>0</v>
      </c>
      <c r="AQ189">
        <f t="shared" si="174"/>
        <v>0</v>
      </c>
      <c r="AR189">
        <f t="shared" si="175"/>
        <v>0</v>
      </c>
      <c r="AS189">
        <f t="shared" si="176"/>
        <v>0</v>
      </c>
      <c r="AT189">
        <f t="shared" si="177"/>
        <v>0</v>
      </c>
      <c r="AU189">
        <f t="shared" si="178"/>
        <v>0</v>
      </c>
      <c r="AV189">
        <f t="shared" si="179"/>
        <v>0</v>
      </c>
      <c r="AW189">
        <f t="shared" si="180"/>
        <v>0</v>
      </c>
      <c r="AX189">
        <f t="shared" si="181"/>
        <v>0</v>
      </c>
      <c r="AY189">
        <f t="shared" si="182"/>
        <v>0</v>
      </c>
      <c r="AZ189">
        <f t="shared" si="183"/>
        <v>0</v>
      </c>
      <c r="BA189">
        <f t="shared" si="184"/>
        <v>0</v>
      </c>
      <c r="BB189">
        <f t="shared" si="185"/>
        <v>0</v>
      </c>
      <c r="BC189">
        <f t="shared" si="186"/>
        <v>0</v>
      </c>
      <c r="BD189">
        <f t="shared" si="187"/>
        <v>0</v>
      </c>
      <c r="BF189" t="str">
        <f t="shared" si="191"/>
        <v xml:space="preserve">"0" : { </v>
      </c>
      <c r="BG189" t="str">
        <f t="shared" si="192"/>
        <v xml:space="preserve">"alimDad" : 0, </v>
      </c>
      <c r="BH189" t="str">
        <f t="shared" si="193"/>
        <v xml:space="preserve">"alimDadB" : 0, </v>
      </c>
      <c r="BI189" t="str">
        <f t="shared" si="194"/>
        <v xml:space="preserve">"alimReq" : 0, </v>
      </c>
      <c r="BJ189" t="str">
        <f t="shared" si="195"/>
        <v xml:space="preserve">"cam" : 0, </v>
      </c>
      <c r="BK189" t="str">
        <f t="shared" si="196"/>
        <v xml:space="preserve">"caz" : 0, </v>
      </c>
      <c r="BL189" t="str">
        <f t="shared" si="197"/>
        <v xml:space="preserve">"comb" : 0, </v>
      </c>
      <c r="BM189" t="str">
        <f t="shared" si="198"/>
        <v xml:space="preserve">"cost" : 0, </v>
      </c>
      <c r="BN189" t="str">
        <f t="shared" si="188"/>
        <v xml:space="preserve">"costJ" : 0, </v>
      </c>
      <c r="BO189" t="str">
        <f t="shared" si="199"/>
        <v xml:space="preserve">"crecB" : 0, </v>
      </c>
      <c r="BP189" t="str">
        <f t="shared" si="200"/>
        <v xml:space="preserve">"def" : 0, </v>
      </c>
      <c r="BQ189" t="str">
        <f t="shared" si="201"/>
        <v xml:space="preserve">"eBos" : 0, </v>
      </c>
      <c r="BR189" t="str">
        <f t="shared" si="202"/>
        <v xml:space="preserve">"eDes" : 0, </v>
      </c>
      <c r="BS189" t="str">
        <f t="shared" si="203"/>
        <v xml:space="preserve">"eDul" : 0, </v>
      </c>
      <c r="BT189" t="str">
        <f t="shared" si="204"/>
        <v xml:space="preserve">"eJun" : 0, </v>
      </c>
      <c r="BU189" t="str">
        <f t="shared" si="205"/>
        <v xml:space="preserve">"eLla" : 0, </v>
      </c>
      <c r="BV189" t="str">
        <f t="shared" si="206"/>
        <v xml:space="preserve">"eMon" : 0, </v>
      </c>
      <c r="BW189" t="str">
        <f t="shared" si="207"/>
        <v xml:space="preserve">"eSal" : 0, </v>
      </c>
      <c r="BX189" t="str">
        <f t="shared" si="208"/>
        <v xml:space="preserve">"eTun" : 0, </v>
      </c>
      <c r="BY189" t="str">
        <f t="shared" si="209"/>
        <v xml:space="preserve">"flag" : 0, </v>
      </c>
      <c r="BZ189" t="str">
        <f t="shared" si="210"/>
        <v xml:space="preserve">"max" : 0, </v>
      </c>
      <c r="CA189" t="str">
        <f t="shared" si="211"/>
        <v xml:space="preserve">"req" : 0, </v>
      </c>
      <c r="CB189" t="str">
        <f t="shared" si="212"/>
        <v xml:space="preserve">"tam" : 0, </v>
      </c>
      <c r="CC189" t="str">
        <f t="shared" si="213"/>
        <v xml:space="preserve">"uid" : 0 } </v>
      </c>
    </row>
    <row r="190" spans="3:81" x14ac:dyDescent="0.25">
      <c r="C190" t="s">
        <v>32</v>
      </c>
      <c r="D190" t="str">
        <f t="shared" si="164"/>
        <v>0,0,0,0,0,0,0,0,0,0,0,0,0,0,0,0,0,0,0,0,0,0,0,0,</v>
      </c>
      <c r="AE190">
        <f t="shared" si="189"/>
        <v>0</v>
      </c>
      <c r="AG190">
        <f t="shared" si="190"/>
        <v>0</v>
      </c>
      <c r="AH190">
        <f t="shared" si="165"/>
        <v>0</v>
      </c>
      <c r="AI190">
        <f t="shared" si="166"/>
        <v>0</v>
      </c>
      <c r="AJ190">
        <f t="shared" si="167"/>
        <v>0</v>
      </c>
      <c r="AK190">
        <f t="shared" si="168"/>
        <v>0</v>
      </c>
      <c r="AL190">
        <f t="shared" si="169"/>
        <v>0</v>
      </c>
      <c r="AM190">
        <f t="shared" si="170"/>
        <v>0</v>
      </c>
      <c r="AN190">
        <f t="shared" si="171"/>
        <v>0</v>
      </c>
      <c r="AO190">
        <f t="shared" si="172"/>
        <v>0</v>
      </c>
      <c r="AP190">
        <f t="shared" si="173"/>
        <v>0</v>
      </c>
      <c r="AQ190">
        <f t="shared" si="174"/>
        <v>0</v>
      </c>
      <c r="AR190">
        <f t="shared" si="175"/>
        <v>0</v>
      </c>
      <c r="AS190">
        <f t="shared" si="176"/>
        <v>0</v>
      </c>
      <c r="AT190">
        <f t="shared" si="177"/>
        <v>0</v>
      </c>
      <c r="AU190">
        <f t="shared" si="178"/>
        <v>0</v>
      </c>
      <c r="AV190">
        <f t="shared" si="179"/>
        <v>0</v>
      </c>
      <c r="AW190">
        <f t="shared" si="180"/>
        <v>0</v>
      </c>
      <c r="AX190">
        <f t="shared" si="181"/>
        <v>0</v>
      </c>
      <c r="AY190">
        <f t="shared" si="182"/>
        <v>0</v>
      </c>
      <c r="AZ190">
        <f t="shared" si="183"/>
        <v>0</v>
      </c>
      <c r="BA190">
        <f t="shared" si="184"/>
        <v>0</v>
      </c>
      <c r="BB190">
        <f t="shared" si="185"/>
        <v>0</v>
      </c>
      <c r="BC190">
        <f t="shared" si="186"/>
        <v>0</v>
      </c>
      <c r="BD190">
        <f t="shared" si="187"/>
        <v>0</v>
      </c>
      <c r="BF190" t="str">
        <f t="shared" si="191"/>
        <v xml:space="preserve">"0" : { </v>
      </c>
      <c r="BG190" t="str">
        <f t="shared" si="192"/>
        <v xml:space="preserve">"alimDad" : 0, </v>
      </c>
      <c r="BH190" t="str">
        <f t="shared" si="193"/>
        <v xml:space="preserve">"alimDadB" : 0, </v>
      </c>
      <c r="BI190" t="str">
        <f t="shared" si="194"/>
        <v xml:space="preserve">"alimReq" : 0, </v>
      </c>
      <c r="BJ190" t="str">
        <f t="shared" si="195"/>
        <v xml:space="preserve">"cam" : 0, </v>
      </c>
      <c r="BK190" t="str">
        <f t="shared" si="196"/>
        <v xml:space="preserve">"caz" : 0, </v>
      </c>
      <c r="BL190" t="str">
        <f t="shared" si="197"/>
        <v xml:space="preserve">"comb" : 0, </v>
      </c>
      <c r="BM190" t="str">
        <f t="shared" si="198"/>
        <v xml:space="preserve">"cost" : 0, </v>
      </c>
      <c r="BN190" t="str">
        <f t="shared" si="188"/>
        <v xml:space="preserve">"costJ" : 0, </v>
      </c>
      <c r="BO190" t="str">
        <f t="shared" si="199"/>
        <v xml:space="preserve">"crecB" : 0, </v>
      </c>
      <c r="BP190" t="str">
        <f t="shared" si="200"/>
        <v xml:space="preserve">"def" : 0, </v>
      </c>
      <c r="BQ190" t="str">
        <f t="shared" si="201"/>
        <v xml:space="preserve">"eBos" : 0, </v>
      </c>
      <c r="BR190" t="str">
        <f t="shared" si="202"/>
        <v xml:space="preserve">"eDes" : 0, </v>
      </c>
      <c r="BS190" t="str">
        <f t="shared" si="203"/>
        <v xml:space="preserve">"eDul" : 0, </v>
      </c>
      <c r="BT190" t="str">
        <f t="shared" si="204"/>
        <v xml:space="preserve">"eJun" : 0, </v>
      </c>
      <c r="BU190" t="str">
        <f t="shared" si="205"/>
        <v xml:space="preserve">"eLla" : 0, </v>
      </c>
      <c r="BV190" t="str">
        <f t="shared" si="206"/>
        <v xml:space="preserve">"eMon" : 0, </v>
      </c>
      <c r="BW190" t="str">
        <f t="shared" si="207"/>
        <v xml:space="preserve">"eSal" : 0, </v>
      </c>
      <c r="BX190" t="str">
        <f t="shared" si="208"/>
        <v xml:space="preserve">"eTun" : 0, </v>
      </c>
      <c r="BY190" t="str">
        <f t="shared" si="209"/>
        <v xml:space="preserve">"flag" : 0, </v>
      </c>
      <c r="BZ190" t="str">
        <f t="shared" si="210"/>
        <v xml:space="preserve">"max" : 0, </v>
      </c>
      <c r="CA190" t="str">
        <f t="shared" si="211"/>
        <v xml:space="preserve">"req" : 0, </v>
      </c>
      <c r="CB190" t="str">
        <f t="shared" si="212"/>
        <v xml:space="preserve">"tam" : 0, </v>
      </c>
      <c r="CC190" t="str">
        <f t="shared" si="213"/>
        <v xml:space="preserve">"uid" : 0 } </v>
      </c>
    </row>
    <row r="191" spans="3:81" x14ac:dyDescent="0.25">
      <c r="C191" t="s">
        <v>32</v>
      </c>
      <c r="D191" t="str">
        <f t="shared" si="164"/>
        <v>0,0,0,0,0,0,0,0,0,0,0,0,0,0,0,0,0,0,0,0,0,0,0,0,</v>
      </c>
      <c r="AE191">
        <f t="shared" si="189"/>
        <v>0</v>
      </c>
      <c r="AG191">
        <f t="shared" si="190"/>
        <v>0</v>
      </c>
      <c r="AH191">
        <f t="shared" si="165"/>
        <v>0</v>
      </c>
      <c r="AI191">
        <f t="shared" si="166"/>
        <v>0</v>
      </c>
      <c r="AJ191">
        <f t="shared" si="167"/>
        <v>0</v>
      </c>
      <c r="AK191">
        <f t="shared" si="168"/>
        <v>0</v>
      </c>
      <c r="AL191">
        <f t="shared" si="169"/>
        <v>0</v>
      </c>
      <c r="AM191">
        <f t="shared" si="170"/>
        <v>0</v>
      </c>
      <c r="AN191">
        <f t="shared" si="171"/>
        <v>0</v>
      </c>
      <c r="AO191">
        <f t="shared" si="172"/>
        <v>0</v>
      </c>
      <c r="AP191">
        <f t="shared" si="173"/>
        <v>0</v>
      </c>
      <c r="AQ191">
        <f t="shared" si="174"/>
        <v>0</v>
      </c>
      <c r="AR191">
        <f t="shared" si="175"/>
        <v>0</v>
      </c>
      <c r="AS191">
        <f t="shared" si="176"/>
        <v>0</v>
      </c>
      <c r="AT191">
        <f t="shared" si="177"/>
        <v>0</v>
      </c>
      <c r="AU191">
        <f t="shared" si="178"/>
        <v>0</v>
      </c>
      <c r="AV191">
        <f t="shared" si="179"/>
        <v>0</v>
      </c>
      <c r="AW191">
        <f t="shared" si="180"/>
        <v>0</v>
      </c>
      <c r="AX191">
        <f t="shared" si="181"/>
        <v>0</v>
      </c>
      <c r="AY191">
        <f t="shared" si="182"/>
        <v>0</v>
      </c>
      <c r="AZ191">
        <f t="shared" si="183"/>
        <v>0</v>
      </c>
      <c r="BA191">
        <f t="shared" si="184"/>
        <v>0</v>
      </c>
      <c r="BB191">
        <f t="shared" si="185"/>
        <v>0</v>
      </c>
      <c r="BC191">
        <f t="shared" si="186"/>
        <v>0</v>
      </c>
      <c r="BD191">
        <f t="shared" si="187"/>
        <v>0</v>
      </c>
      <c r="BF191" t="str">
        <f t="shared" si="191"/>
        <v xml:space="preserve">"0" : { </v>
      </c>
      <c r="BG191" t="str">
        <f t="shared" si="192"/>
        <v xml:space="preserve">"alimDad" : 0, </v>
      </c>
      <c r="BH191" t="str">
        <f t="shared" si="193"/>
        <v xml:space="preserve">"alimDadB" : 0, </v>
      </c>
      <c r="BI191" t="str">
        <f t="shared" si="194"/>
        <v xml:space="preserve">"alimReq" : 0, </v>
      </c>
      <c r="BJ191" t="str">
        <f t="shared" si="195"/>
        <v xml:space="preserve">"cam" : 0, </v>
      </c>
      <c r="BK191" t="str">
        <f t="shared" si="196"/>
        <v xml:space="preserve">"caz" : 0, </v>
      </c>
      <c r="BL191" t="str">
        <f t="shared" si="197"/>
        <v xml:space="preserve">"comb" : 0, </v>
      </c>
      <c r="BM191" t="str">
        <f t="shared" si="198"/>
        <v xml:space="preserve">"cost" : 0, </v>
      </c>
      <c r="BN191" t="str">
        <f t="shared" si="188"/>
        <v xml:space="preserve">"costJ" : 0, </v>
      </c>
      <c r="BO191" t="str">
        <f t="shared" si="199"/>
        <v xml:space="preserve">"crecB" : 0, </v>
      </c>
      <c r="BP191" t="str">
        <f t="shared" si="200"/>
        <v xml:space="preserve">"def" : 0, </v>
      </c>
      <c r="BQ191" t="str">
        <f t="shared" si="201"/>
        <v xml:space="preserve">"eBos" : 0, </v>
      </c>
      <c r="BR191" t="str">
        <f t="shared" si="202"/>
        <v xml:space="preserve">"eDes" : 0, </v>
      </c>
      <c r="BS191" t="str">
        <f t="shared" si="203"/>
        <v xml:space="preserve">"eDul" : 0, </v>
      </c>
      <c r="BT191" t="str">
        <f t="shared" si="204"/>
        <v xml:space="preserve">"eJun" : 0, </v>
      </c>
      <c r="BU191" t="str">
        <f t="shared" si="205"/>
        <v xml:space="preserve">"eLla" : 0, </v>
      </c>
      <c r="BV191" t="str">
        <f t="shared" si="206"/>
        <v xml:space="preserve">"eMon" : 0, </v>
      </c>
      <c r="BW191" t="str">
        <f t="shared" si="207"/>
        <v xml:space="preserve">"eSal" : 0, </v>
      </c>
      <c r="BX191" t="str">
        <f t="shared" si="208"/>
        <v xml:space="preserve">"eTun" : 0, </v>
      </c>
      <c r="BY191" t="str">
        <f t="shared" si="209"/>
        <v xml:space="preserve">"flag" : 0, </v>
      </c>
      <c r="BZ191" t="str">
        <f t="shared" si="210"/>
        <v xml:space="preserve">"max" : 0, </v>
      </c>
      <c r="CA191" t="str">
        <f t="shared" si="211"/>
        <v xml:space="preserve">"req" : 0, </v>
      </c>
      <c r="CB191" t="str">
        <f t="shared" si="212"/>
        <v xml:space="preserve">"tam" : 0, </v>
      </c>
      <c r="CC191" t="str">
        <f t="shared" si="213"/>
        <v xml:space="preserve">"uid" : 0 } </v>
      </c>
    </row>
    <row r="192" spans="3:81" x14ac:dyDescent="0.25">
      <c r="C192" t="s">
        <v>32</v>
      </c>
      <c r="D192" t="str">
        <f t="shared" si="164"/>
        <v>0,0,0,0,0,0,0,0,0,0,0,0,0,0,0,0,0,0,0,0,0,0,0,0,</v>
      </c>
      <c r="AE192">
        <f t="shared" si="189"/>
        <v>0</v>
      </c>
      <c r="AG192">
        <f t="shared" si="190"/>
        <v>0</v>
      </c>
      <c r="AH192">
        <f t="shared" si="165"/>
        <v>0</v>
      </c>
      <c r="AI192">
        <f t="shared" si="166"/>
        <v>0</v>
      </c>
      <c r="AJ192">
        <f t="shared" si="167"/>
        <v>0</v>
      </c>
      <c r="AK192">
        <f t="shared" si="168"/>
        <v>0</v>
      </c>
      <c r="AL192">
        <f t="shared" si="169"/>
        <v>0</v>
      </c>
      <c r="AM192">
        <f t="shared" si="170"/>
        <v>0</v>
      </c>
      <c r="AN192">
        <f t="shared" si="171"/>
        <v>0</v>
      </c>
      <c r="AO192">
        <f t="shared" si="172"/>
        <v>0</v>
      </c>
      <c r="AP192">
        <f t="shared" si="173"/>
        <v>0</v>
      </c>
      <c r="AQ192">
        <f t="shared" si="174"/>
        <v>0</v>
      </c>
      <c r="AR192">
        <f t="shared" si="175"/>
        <v>0</v>
      </c>
      <c r="AS192">
        <f t="shared" si="176"/>
        <v>0</v>
      </c>
      <c r="AT192">
        <f t="shared" si="177"/>
        <v>0</v>
      </c>
      <c r="AU192">
        <f t="shared" si="178"/>
        <v>0</v>
      </c>
      <c r="AV192">
        <f t="shared" si="179"/>
        <v>0</v>
      </c>
      <c r="AW192">
        <f t="shared" si="180"/>
        <v>0</v>
      </c>
      <c r="AX192">
        <f t="shared" si="181"/>
        <v>0</v>
      </c>
      <c r="AY192">
        <f t="shared" si="182"/>
        <v>0</v>
      </c>
      <c r="AZ192">
        <f t="shared" si="183"/>
        <v>0</v>
      </c>
      <c r="BA192">
        <f t="shared" si="184"/>
        <v>0</v>
      </c>
      <c r="BB192">
        <f t="shared" si="185"/>
        <v>0</v>
      </c>
      <c r="BC192">
        <f t="shared" si="186"/>
        <v>0</v>
      </c>
      <c r="BD192">
        <f t="shared" si="187"/>
        <v>0</v>
      </c>
      <c r="BF192" t="str">
        <f t="shared" si="191"/>
        <v xml:space="preserve">"0" : { </v>
      </c>
      <c r="BG192" t="str">
        <f t="shared" si="192"/>
        <v xml:space="preserve">"alimDad" : 0, </v>
      </c>
      <c r="BH192" t="str">
        <f t="shared" si="193"/>
        <v xml:space="preserve">"alimDadB" : 0, </v>
      </c>
      <c r="BI192" t="str">
        <f t="shared" si="194"/>
        <v xml:space="preserve">"alimReq" : 0, </v>
      </c>
      <c r="BJ192" t="str">
        <f t="shared" si="195"/>
        <v xml:space="preserve">"cam" : 0, </v>
      </c>
      <c r="BK192" t="str">
        <f t="shared" si="196"/>
        <v xml:space="preserve">"caz" : 0, </v>
      </c>
      <c r="BL192" t="str">
        <f t="shared" si="197"/>
        <v xml:space="preserve">"comb" : 0, </v>
      </c>
      <c r="BM192" t="str">
        <f t="shared" si="198"/>
        <v xml:space="preserve">"cost" : 0, </v>
      </c>
      <c r="BN192" t="str">
        <f t="shared" si="188"/>
        <v xml:space="preserve">"costJ" : 0, </v>
      </c>
      <c r="BO192" t="str">
        <f t="shared" si="199"/>
        <v xml:space="preserve">"crecB" : 0, </v>
      </c>
      <c r="BP192" t="str">
        <f t="shared" si="200"/>
        <v xml:space="preserve">"def" : 0, </v>
      </c>
      <c r="BQ192" t="str">
        <f t="shared" si="201"/>
        <v xml:space="preserve">"eBos" : 0, </v>
      </c>
      <c r="BR192" t="str">
        <f t="shared" si="202"/>
        <v xml:space="preserve">"eDes" : 0, </v>
      </c>
      <c r="BS192" t="str">
        <f t="shared" si="203"/>
        <v xml:space="preserve">"eDul" : 0, </v>
      </c>
      <c r="BT192" t="str">
        <f t="shared" si="204"/>
        <v xml:space="preserve">"eJun" : 0, </v>
      </c>
      <c r="BU192" t="str">
        <f t="shared" si="205"/>
        <v xml:space="preserve">"eLla" : 0, </v>
      </c>
      <c r="BV192" t="str">
        <f t="shared" si="206"/>
        <v xml:space="preserve">"eMon" : 0, </v>
      </c>
      <c r="BW192" t="str">
        <f t="shared" si="207"/>
        <v xml:space="preserve">"eSal" : 0, </v>
      </c>
      <c r="BX192" t="str">
        <f t="shared" si="208"/>
        <v xml:space="preserve">"eTun" : 0, </v>
      </c>
      <c r="BY192" t="str">
        <f t="shared" si="209"/>
        <v xml:space="preserve">"flag" : 0, </v>
      </c>
      <c r="BZ192" t="str">
        <f t="shared" si="210"/>
        <v xml:space="preserve">"max" : 0, </v>
      </c>
      <c r="CA192" t="str">
        <f t="shared" si="211"/>
        <v xml:space="preserve">"req" : 0, </v>
      </c>
      <c r="CB192" t="str">
        <f t="shared" si="212"/>
        <v xml:space="preserve">"tam" : 0, </v>
      </c>
      <c r="CC192" t="str">
        <f t="shared" si="213"/>
        <v xml:space="preserve">"uid" : 0 } </v>
      </c>
    </row>
    <row r="193" spans="3:81" x14ac:dyDescent="0.25">
      <c r="C193" t="s">
        <v>32</v>
      </c>
      <c r="D193" t="str">
        <f t="shared" si="164"/>
        <v>0,0,0,0,0,0,0,0,0,0,0,0,0,0,0,0,0,0,0,0,0,0,0,0,</v>
      </c>
      <c r="AE193">
        <f t="shared" si="189"/>
        <v>0</v>
      </c>
      <c r="AG193">
        <f t="shared" si="190"/>
        <v>0</v>
      </c>
      <c r="AH193">
        <f t="shared" si="165"/>
        <v>0</v>
      </c>
      <c r="AI193">
        <f t="shared" si="166"/>
        <v>0</v>
      </c>
      <c r="AJ193">
        <f t="shared" si="167"/>
        <v>0</v>
      </c>
      <c r="AK193">
        <f t="shared" si="168"/>
        <v>0</v>
      </c>
      <c r="AL193">
        <f t="shared" si="169"/>
        <v>0</v>
      </c>
      <c r="AM193">
        <f t="shared" si="170"/>
        <v>0</v>
      </c>
      <c r="AN193">
        <f t="shared" si="171"/>
        <v>0</v>
      </c>
      <c r="AO193">
        <f t="shared" si="172"/>
        <v>0</v>
      </c>
      <c r="AP193">
        <f t="shared" si="173"/>
        <v>0</v>
      </c>
      <c r="AQ193">
        <f t="shared" si="174"/>
        <v>0</v>
      </c>
      <c r="AR193">
        <f t="shared" si="175"/>
        <v>0</v>
      </c>
      <c r="AS193">
        <f t="shared" si="176"/>
        <v>0</v>
      </c>
      <c r="AT193">
        <f t="shared" si="177"/>
        <v>0</v>
      </c>
      <c r="AU193">
        <f t="shared" si="178"/>
        <v>0</v>
      </c>
      <c r="AV193">
        <f t="shared" si="179"/>
        <v>0</v>
      </c>
      <c r="AW193">
        <f t="shared" si="180"/>
        <v>0</v>
      </c>
      <c r="AX193">
        <f t="shared" si="181"/>
        <v>0</v>
      </c>
      <c r="AY193">
        <f t="shared" si="182"/>
        <v>0</v>
      </c>
      <c r="AZ193">
        <f t="shared" si="183"/>
        <v>0</v>
      </c>
      <c r="BA193">
        <f t="shared" si="184"/>
        <v>0</v>
      </c>
      <c r="BB193">
        <f t="shared" si="185"/>
        <v>0</v>
      </c>
      <c r="BC193">
        <f t="shared" si="186"/>
        <v>0</v>
      </c>
      <c r="BD193">
        <f t="shared" si="187"/>
        <v>0</v>
      </c>
      <c r="BF193" t="str">
        <f t="shared" si="191"/>
        <v xml:space="preserve">"0" : { </v>
      </c>
      <c r="BG193" t="str">
        <f t="shared" si="192"/>
        <v xml:space="preserve">"alimDad" : 0, </v>
      </c>
      <c r="BH193" t="str">
        <f t="shared" si="193"/>
        <v xml:space="preserve">"alimDadB" : 0, </v>
      </c>
      <c r="BI193" t="str">
        <f t="shared" si="194"/>
        <v xml:space="preserve">"alimReq" : 0, </v>
      </c>
      <c r="BJ193" t="str">
        <f t="shared" si="195"/>
        <v xml:space="preserve">"cam" : 0, </v>
      </c>
      <c r="BK193" t="str">
        <f t="shared" si="196"/>
        <v xml:space="preserve">"caz" : 0, </v>
      </c>
      <c r="BL193" t="str">
        <f t="shared" si="197"/>
        <v xml:space="preserve">"comb" : 0, </v>
      </c>
      <c r="BM193" t="str">
        <f t="shared" si="198"/>
        <v xml:space="preserve">"cost" : 0, </v>
      </c>
      <c r="BN193" t="str">
        <f t="shared" si="188"/>
        <v xml:space="preserve">"costJ" : 0, </v>
      </c>
      <c r="BO193" t="str">
        <f t="shared" si="199"/>
        <v xml:space="preserve">"crecB" : 0, </v>
      </c>
      <c r="BP193" t="str">
        <f t="shared" si="200"/>
        <v xml:space="preserve">"def" : 0, </v>
      </c>
      <c r="BQ193" t="str">
        <f t="shared" si="201"/>
        <v xml:space="preserve">"eBos" : 0, </v>
      </c>
      <c r="BR193" t="str">
        <f t="shared" si="202"/>
        <v xml:space="preserve">"eDes" : 0, </v>
      </c>
      <c r="BS193" t="str">
        <f t="shared" si="203"/>
        <v xml:space="preserve">"eDul" : 0, </v>
      </c>
      <c r="BT193" t="str">
        <f t="shared" si="204"/>
        <v xml:space="preserve">"eJun" : 0, </v>
      </c>
      <c r="BU193" t="str">
        <f t="shared" si="205"/>
        <v xml:space="preserve">"eLla" : 0, </v>
      </c>
      <c r="BV193" t="str">
        <f t="shared" si="206"/>
        <v xml:space="preserve">"eMon" : 0, </v>
      </c>
      <c r="BW193" t="str">
        <f t="shared" si="207"/>
        <v xml:space="preserve">"eSal" : 0, </v>
      </c>
      <c r="BX193" t="str">
        <f t="shared" si="208"/>
        <v xml:space="preserve">"eTun" : 0, </v>
      </c>
      <c r="BY193" t="str">
        <f t="shared" si="209"/>
        <v xml:space="preserve">"flag" : 0, </v>
      </c>
      <c r="BZ193" t="str">
        <f t="shared" si="210"/>
        <v xml:space="preserve">"max" : 0, </v>
      </c>
      <c r="CA193" t="str">
        <f t="shared" si="211"/>
        <v xml:space="preserve">"req" : 0, </v>
      </c>
      <c r="CB193" t="str">
        <f t="shared" si="212"/>
        <v xml:space="preserve">"tam" : 0, </v>
      </c>
      <c r="CC193" t="str">
        <f t="shared" si="213"/>
        <v xml:space="preserve">"uid" : 0 } </v>
      </c>
    </row>
    <row r="194" spans="3:81" x14ac:dyDescent="0.25">
      <c r="C194" t="s">
        <v>32</v>
      </c>
      <c r="D194" t="str">
        <f t="shared" si="164"/>
        <v>0,0,0,0,0,0,0,0,0,0,0,0,0,0,0,0,0,0,0,0,0,0,0,0,</v>
      </c>
      <c r="AE194">
        <f t="shared" si="189"/>
        <v>0</v>
      </c>
      <c r="AG194">
        <f t="shared" si="190"/>
        <v>0</v>
      </c>
      <c r="AH194">
        <f t="shared" si="165"/>
        <v>0</v>
      </c>
      <c r="AI194">
        <f t="shared" si="166"/>
        <v>0</v>
      </c>
      <c r="AJ194">
        <f t="shared" si="167"/>
        <v>0</v>
      </c>
      <c r="AK194">
        <f t="shared" si="168"/>
        <v>0</v>
      </c>
      <c r="AL194">
        <f t="shared" si="169"/>
        <v>0</v>
      </c>
      <c r="AM194">
        <f t="shared" si="170"/>
        <v>0</v>
      </c>
      <c r="AN194">
        <f t="shared" si="171"/>
        <v>0</v>
      </c>
      <c r="AO194">
        <f t="shared" si="172"/>
        <v>0</v>
      </c>
      <c r="AP194">
        <f t="shared" si="173"/>
        <v>0</v>
      </c>
      <c r="AQ194">
        <f t="shared" si="174"/>
        <v>0</v>
      </c>
      <c r="AR194">
        <f t="shared" si="175"/>
        <v>0</v>
      </c>
      <c r="AS194">
        <f t="shared" si="176"/>
        <v>0</v>
      </c>
      <c r="AT194">
        <f t="shared" si="177"/>
        <v>0</v>
      </c>
      <c r="AU194">
        <f t="shared" si="178"/>
        <v>0</v>
      </c>
      <c r="AV194">
        <f t="shared" si="179"/>
        <v>0</v>
      </c>
      <c r="AW194">
        <f t="shared" si="180"/>
        <v>0</v>
      </c>
      <c r="AX194">
        <f t="shared" si="181"/>
        <v>0</v>
      </c>
      <c r="AY194">
        <f t="shared" si="182"/>
        <v>0</v>
      </c>
      <c r="AZ194">
        <f t="shared" si="183"/>
        <v>0</v>
      </c>
      <c r="BA194">
        <f t="shared" si="184"/>
        <v>0</v>
      </c>
      <c r="BB194">
        <f t="shared" si="185"/>
        <v>0</v>
      </c>
      <c r="BC194">
        <f t="shared" si="186"/>
        <v>0</v>
      </c>
      <c r="BD194">
        <f t="shared" si="187"/>
        <v>0</v>
      </c>
      <c r="BF194" t="str">
        <f t="shared" si="191"/>
        <v xml:space="preserve">"0" : { </v>
      </c>
      <c r="BG194" t="str">
        <f t="shared" si="192"/>
        <v xml:space="preserve">"alimDad" : 0, </v>
      </c>
      <c r="BH194" t="str">
        <f t="shared" si="193"/>
        <v xml:space="preserve">"alimDadB" : 0, </v>
      </c>
      <c r="BI194" t="str">
        <f t="shared" si="194"/>
        <v xml:space="preserve">"alimReq" : 0, </v>
      </c>
      <c r="BJ194" t="str">
        <f t="shared" si="195"/>
        <v xml:space="preserve">"cam" : 0, </v>
      </c>
      <c r="BK194" t="str">
        <f t="shared" si="196"/>
        <v xml:space="preserve">"caz" : 0, </v>
      </c>
      <c r="BL194" t="str">
        <f t="shared" si="197"/>
        <v xml:space="preserve">"comb" : 0, </v>
      </c>
      <c r="BM194" t="str">
        <f t="shared" si="198"/>
        <v xml:space="preserve">"cost" : 0, </v>
      </c>
      <c r="BN194" t="str">
        <f t="shared" si="188"/>
        <v xml:space="preserve">"costJ" : 0, </v>
      </c>
      <c r="BO194" t="str">
        <f t="shared" si="199"/>
        <v xml:space="preserve">"crecB" : 0, </v>
      </c>
      <c r="BP194" t="str">
        <f t="shared" si="200"/>
        <v xml:space="preserve">"def" : 0, </v>
      </c>
      <c r="BQ194" t="str">
        <f t="shared" si="201"/>
        <v xml:space="preserve">"eBos" : 0, </v>
      </c>
      <c r="BR194" t="str">
        <f t="shared" si="202"/>
        <v xml:space="preserve">"eDes" : 0, </v>
      </c>
      <c r="BS194" t="str">
        <f t="shared" si="203"/>
        <v xml:space="preserve">"eDul" : 0, </v>
      </c>
      <c r="BT194" t="str">
        <f t="shared" si="204"/>
        <v xml:space="preserve">"eJun" : 0, </v>
      </c>
      <c r="BU194" t="str">
        <f t="shared" si="205"/>
        <v xml:space="preserve">"eLla" : 0, </v>
      </c>
      <c r="BV194" t="str">
        <f t="shared" si="206"/>
        <v xml:space="preserve">"eMon" : 0, </v>
      </c>
      <c r="BW194" t="str">
        <f t="shared" si="207"/>
        <v xml:space="preserve">"eSal" : 0, </v>
      </c>
      <c r="BX194" t="str">
        <f t="shared" si="208"/>
        <v xml:space="preserve">"eTun" : 0, </v>
      </c>
      <c r="BY194" t="str">
        <f t="shared" si="209"/>
        <v xml:space="preserve">"flag" : 0, </v>
      </c>
      <c r="BZ194" t="str">
        <f t="shared" si="210"/>
        <v xml:space="preserve">"max" : 0, </v>
      </c>
      <c r="CA194" t="str">
        <f t="shared" si="211"/>
        <v xml:space="preserve">"req" : 0, </v>
      </c>
      <c r="CB194" t="str">
        <f t="shared" si="212"/>
        <v xml:space="preserve">"tam" : 0, </v>
      </c>
      <c r="CC194" t="str">
        <f t="shared" si="213"/>
        <v xml:space="preserve">"uid" : 0 } </v>
      </c>
    </row>
    <row r="195" spans="3:81" x14ac:dyDescent="0.25">
      <c r="C195" t="s">
        <v>32</v>
      </c>
      <c r="D195" t="str">
        <f t="shared" ref="D195:D258" si="214">AG195&amp;","&amp;AH195&amp;","&amp;AI195&amp;","&amp;AJ195&amp;","&amp;AK195&amp;","&amp;AL195&amp;","&amp;AM195&amp;","&amp;AN195&amp;","&amp;AO195&amp;","&amp;AP195&amp;","&amp;AQ195&amp;","&amp;AR195&amp;","&amp;AS195&amp;","&amp;AT195&amp;","&amp;AU195&amp;","&amp;AV195&amp;","&amp;AW195&amp;","&amp;AX195&amp;","&amp;AY195&amp;","&amp;AZ195&amp;","&amp;BA195&amp;","&amp;BB195&amp;","&amp;BC195&amp;","&amp;BD195&amp;","</f>
        <v>0,0,0,0,0,0,0,0,0,0,0,0,0,0,0,0,0,0,0,0,0,0,0,0,</v>
      </c>
      <c r="AE195">
        <f t="shared" si="189"/>
        <v>0</v>
      </c>
      <c r="AG195">
        <f t="shared" si="190"/>
        <v>0</v>
      </c>
      <c r="AH195">
        <f t="shared" ref="AH195:AH258" si="215">IF(G195="",0,G195)</f>
        <v>0</v>
      </c>
      <c r="AI195">
        <f t="shared" ref="AI195:AI258" si="216">IF(H195="",0,H195)</f>
        <v>0</v>
      </c>
      <c r="AJ195">
        <f t="shared" ref="AJ195:AJ258" si="217">IF(I195="",0,I195)</f>
        <v>0</v>
      </c>
      <c r="AK195">
        <f t="shared" ref="AK195:AK258" si="218">IF(K195="",0,K195)</f>
        <v>0</v>
      </c>
      <c r="AL195">
        <f t="shared" ref="AL195:AL258" si="219">IF(L195="",0,L195)</f>
        <v>0</v>
      </c>
      <c r="AM195">
        <f t="shared" ref="AM195:AM258" si="220">IF(M195="",0,M195&amp;"f")</f>
        <v>0</v>
      </c>
      <c r="AN195">
        <f t="shared" ref="AN195:AN258" si="221">IF(N195="",0,N195)</f>
        <v>0</v>
      </c>
      <c r="AO195">
        <f t="shared" ref="AO195:AO258" si="222">IF(O195="",0,O195)</f>
        <v>0</v>
      </c>
      <c r="AP195">
        <f t="shared" ref="AP195:AP258" si="223">IF(P195="",0,P195)</f>
        <v>0</v>
      </c>
      <c r="AQ195">
        <f t="shared" ref="AQ195:AQ258" si="224">IF(Q195="",0,Q195)</f>
        <v>0</v>
      </c>
      <c r="AR195">
        <f t="shared" ref="AR195:AR258" si="225">IF(R195="",0,R195)</f>
        <v>0</v>
      </c>
      <c r="AS195">
        <f t="shared" ref="AS195:AS258" si="226">IF(S195="",0,S195)</f>
        <v>0</v>
      </c>
      <c r="AT195">
        <f t="shared" ref="AT195:AT258" si="227">IF(T195="",0,T195)</f>
        <v>0</v>
      </c>
      <c r="AU195">
        <f t="shared" ref="AU195:AU258" si="228">IF(U195="",0,U195)</f>
        <v>0</v>
      </c>
      <c r="AV195">
        <f t="shared" ref="AV195:AV258" si="229">IF(V195="",0,V195)</f>
        <v>0</v>
      </c>
      <c r="AW195">
        <f t="shared" ref="AW195:AW258" si="230">IF(W195="",0,W195)</f>
        <v>0</v>
      </c>
      <c r="AX195">
        <f t="shared" ref="AX195:AX258" si="231">IF(X195="",0,X195)</f>
        <v>0</v>
      </c>
      <c r="AY195">
        <f t="shared" ref="AY195:AY258" si="232">IF(Y195="",0,Y195)</f>
        <v>0</v>
      </c>
      <c r="AZ195">
        <f t="shared" ref="AZ195:AZ258" si="233">IF(Z195="",0,Z195)</f>
        <v>0</v>
      </c>
      <c r="BA195">
        <f t="shared" ref="BA195:BA258" si="234">IF(AA195="",0,AA195)</f>
        <v>0</v>
      </c>
      <c r="BB195">
        <f t="shared" ref="BB195:BB258" si="235">IF(AB195="",0,AB195)</f>
        <v>0</v>
      </c>
      <c r="BC195">
        <f t="shared" ref="BC195:BC258" si="236">IF(AC195="",0,AC195)</f>
        <v>0</v>
      </c>
      <c r="BD195">
        <f t="shared" ref="BD195:BD258" si="237">IF(AD195="",0,AD195)*10</f>
        <v>0</v>
      </c>
      <c r="BF195" t="str">
        <f t="shared" si="191"/>
        <v xml:space="preserve">"0" : { </v>
      </c>
      <c r="BG195" t="str">
        <f t="shared" si="192"/>
        <v xml:space="preserve">"alimDad" : 0, </v>
      </c>
      <c r="BH195" t="str">
        <f t="shared" si="193"/>
        <v xml:space="preserve">"alimDadB" : 0, </v>
      </c>
      <c r="BI195" t="str">
        <f t="shared" si="194"/>
        <v xml:space="preserve">"alimReq" : 0, </v>
      </c>
      <c r="BJ195" t="str">
        <f t="shared" si="195"/>
        <v xml:space="preserve">"cam" : 0, </v>
      </c>
      <c r="BK195" t="str">
        <f t="shared" si="196"/>
        <v xml:space="preserve">"caz" : 0, </v>
      </c>
      <c r="BL195" t="str">
        <f t="shared" si="197"/>
        <v xml:space="preserve">"comb" : 0, </v>
      </c>
      <c r="BM195" t="str">
        <f t="shared" si="198"/>
        <v xml:space="preserve">"cost" : 0, </v>
      </c>
      <c r="BN195" t="str">
        <f t="shared" ref="BN195:BN256" si="238">$C195&amp;"costJ"&amp;$C195&amp;" : "&amp;BD195&amp;", "</f>
        <v xml:space="preserve">"costJ" : 0, </v>
      </c>
      <c r="BO195" t="str">
        <f t="shared" si="199"/>
        <v xml:space="preserve">"crecB" : 0, </v>
      </c>
      <c r="BP195" t="str">
        <f t="shared" si="200"/>
        <v xml:space="preserve">"def" : 0, </v>
      </c>
      <c r="BQ195" t="str">
        <f t="shared" si="201"/>
        <v xml:space="preserve">"eBos" : 0, </v>
      </c>
      <c r="BR195" t="str">
        <f t="shared" si="202"/>
        <v xml:space="preserve">"eDes" : 0, </v>
      </c>
      <c r="BS195" t="str">
        <f t="shared" si="203"/>
        <v xml:space="preserve">"eDul" : 0, </v>
      </c>
      <c r="BT195" t="str">
        <f t="shared" si="204"/>
        <v xml:space="preserve">"eJun" : 0, </v>
      </c>
      <c r="BU195" t="str">
        <f t="shared" si="205"/>
        <v xml:space="preserve">"eLla" : 0, </v>
      </c>
      <c r="BV195" t="str">
        <f t="shared" si="206"/>
        <v xml:space="preserve">"eMon" : 0, </v>
      </c>
      <c r="BW195" t="str">
        <f t="shared" si="207"/>
        <v xml:space="preserve">"eSal" : 0, </v>
      </c>
      <c r="BX195" t="str">
        <f t="shared" si="208"/>
        <v xml:space="preserve">"eTun" : 0, </v>
      </c>
      <c r="BY195" t="str">
        <f t="shared" si="209"/>
        <v xml:space="preserve">"flag" : 0, </v>
      </c>
      <c r="BZ195" t="str">
        <f t="shared" si="210"/>
        <v xml:space="preserve">"max" : 0, </v>
      </c>
      <c r="CA195" t="str">
        <f t="shared" si="211"/>
        <v xml:space="preserve">"req" : 0, </v>
      </c>
      <c r="CB195" t="str">
        <f t="shared" si="212"/>
        <v xml:space="preserve">"tam" : 0, </v>
      </c>
      <c r="CC195" t="str">
        <f t="shared" si="213"/>
        <v xml:space="preserve">"uid" : 0 } </v>
      </c>
    </row>
    <row r="196" spans="3:81" x14ac:dyDescent="0.25">
      <c r="C196" t="s">
        <v>32</v>
      </c>
      <c r="D196" t="str">
        <f t="shared" si="214"/>
        <v>0,0,0,0,0,0,0,0,0,0,0,0,0,0,0,0,0,0,0,0,0,0,0,0,</v>
      </c>
      <c r="AE196">
        <f t="shared" si="189"/>
        <v>0</v>
      </c>
      <c r="AG196">
        <f t="shared" si="190"/>
        <v>0</v>
      </c>
      <c r="AH196">
        <f t="shared" si="215"/>
        <v>0</v>
      </c>
      <c r="AI196">
        <f t="shared" si="216"/>
        <v>0</v>
      </c>
      <c r="AJ196">
        <f t="shared" si="217"/>
        <v>0</v>
      </c>
      <c r="AK196">
        <f t="shared" si="218"/>
        <v>0</v>
      </c>
      <c r="AL196">
        <f t="shared" si="219"/>
        <v>0</v>
      </c>
      <c r="AM196">
        <f t="shared" si="220"/>
        <v>0</v>
      </c>
      <c r="AN196">
        <f t="shared" si="221"/>
        <v>0</v>
      </c>
      <c r="AO196">
        <f t="shared" si="222"/>
        <v>0</v>
      </c>
      <c r="AP196">
        <f t="shared" si="223"/>
        <v>0</v>
      </c>
      <c r="AQ196">
        <f t="shared" si="224"/>
        <v>0</v>
      </c>
      <c r="AR196">
        <f t="shared" si="225"/>
        <v>0</v>
      </c>
      <c r="AS196">
        <f t="shared" si="226"/>
        <v>0</v>
      </c>
      <c r="AT196">
        <f t="shared" si="227"/>
        <v>0</v>
      </c>
      <c r="AU196">
        <f t="shared" si="228"/>
        <v>0</v>
      </c>
      <c r="AV196">
        <f t="shared" si="229"/>
        <v>0</v>
      </c>
      <c r="AW196">
        <f t="shared" si="230"/>
        <v>0</v>
      </c>
      <c r="AX196">
        <f t="shared" si="231"/>
        <v>0</v>
      </c>
      <c r="AY196">
        <f t="shared" si="232"/>
        <v>0</v>
      </c>
      <c r="AZ196">
        <f t="shared" si="233"/>
        <v>0</v>
      </c>
      <c r="BA196">
        <f t="shared" si="234"/>
        <v>0</v>
      </c>
      <c r="BB196">
        <f t="shared" si="235"/>
        <v>0</v>
      </c>
      <c r="BC196">
        <f t="shared" si="236"/>
        <v>0</v>
      </c>
      <c r="BD196">
        <f t="shared" si="237"/>
        <v>0</v>
      </c>
      <c r="BF196" t="str">
        <f t="shared" si="191"/>
        <v xml:space="preserve">"0" : { </v>
      </c>
      <c r="BG196" t="str">
        <f t="shared" si="192"/>
        <v xml:space="preserve">"alimDad" : 0, </v>
      </c>
      <c r="BH196" t="str">
        <f t="shared" si="193"/>
        <v xml:space="preserve">"alimDadB" : 0, </v>
      </c>
      <c r="BI196" t="str">
        <f t="shared" si="194"/>
        <v xml:space="preserve">"alimReq" : 0, </v>
      </c>
      <c r="BJ196" t="str">
        <f t="shared" si="195"/>
        <v xml:space="preserve">"cam" : 0, </v>
      </c>
      <c r="BK196" t="str">
        <f t="shared" si="196"/>
        <v xml:space="preserve">"caz" : 0, </v>
      </c>
      <c r="BL196" t="str">
        <f t="shared" si="197"/>
        <v xml:space="preserve">"comb" : 0, </v>
      </c>
      <c r="BM196" t="str">
        <f t="shared" si="198"/>
        <v xml:space="preserve">"cost" : 0, </v>
      </c>
      <c r="BN196" t="str">
        <f t="shared" si="238"/>
        <v xml:space="preserve">"costJ" : 0, </v>
      </c>
      <c r="BO196" t="str">
        <f t="shared" si="199"/>
        <v xml:space="preserve">"crecB" : 0, </v>
      </c>
      <c r="BP196" t="str">
        <f t="shared" si="200"/>
        <v xml:space="preserve">"def" : 0, </v>
      </c>
      <c r="BQ196" t="str">
        <f t="shared" si="201"/>
        <v xml:space="preserve">"eBos" : 0, </v>
      </c>
      <c r="BR196" t="str">
        <f t="shared" si="202"/>
        <v xml:space="preserve">"eDes" : 0, </v>
      </c>
      <c r="BS196" t="str">
        <f t="shared" si="203"/>
        <v xml:space="preserve">"eDul" : 0, </v>
      </c>
      <c r="BT196" t="str">
        <f t="shared" si="204"/>
        <v xml:space="preserve">"eJun" : 0, </v>
      </c>
      <c r="BU196" t="str">
        <f t="shared" si="205"/>
        <v xml:space="preserve">"eLla" : 0, </v>
      </c>
      <c r="BV196" t="str">
        <f t="shared" si="206"/>
        <v xml:space="preserve">"eMon" : 0, </v>
      </c>
      <c r="BW196" t="str">
        <f t="shared" si="207"/>
        <v xml:space="preserve">"eSal" : 0, </v>
      </c>
      <c r="BX196" t="str">
        <f t="shared" si="208"/>
        <v xml:space="preserve">"eTun" : 0, </v>
      </c>
      <c r="BY196" t="str">
        <f t="shared" si="209"/>
        <v xml:space="preserve">"flag" : 0, </v>
      </c>
      <c r="BZ196" t="str">
        <f t="shared" si="210"/>
        <v xml:space="preserve">"max" : 0, </v>
      </c>
      <c r="CA196" t="str">
        <f t="shared" si="211"/>
        <v xml:space="preserve">"req" : 0, </v>
      </c>
      <c r="CB196" t="str">
        <f t="shared" si="212"/>
        <v xml:space="preserve">"tam" : 0, </v>
      </c>
      <c r="CC196" t="str">
        <f t="shared" si="213"/>
        <v xml:space="preserve">"uid" : 0 } </v>
      </c>
    </row>
    <row r="197" spans="3:81" x14ac:dyDescent="0.25">
      <c r="C197" t="s">
        <v>32</v>
      </c>
      <c r="D197" t="str">
        <f t="shared" si="214"/>
        <v>0,0,0,0,0,0,0,0,0,0,0,0,0,0,0,0,0,0,0,0,0,0,0,0,</v>
      </c>
      <c r="AE197">
        <f t="shared" si="189"/>
        <v>0</v>
      </c>
      <c r="AG197">
        <f t="shared" si="190"/>
        <v>0</v>
      </c>
      <c r="AH197">
        <f t="shared" si="215"/>
        <v>0</v>
      </c>
      <c r="AI197">
        <f t="shared" si="216"/>
        <v>0</v>
      </c>
      <c r="AJ197">
        <f t="shared" si="217"/>
        <v>0</v>
      </c>
      <c r="AK197">
        <f t="shared" si="218"/>
        <v>0</v>
      </c>
      <c r="AL197">
        <f t="shared" si="219"/>
        <v>0</v>
      </c>
      <c r="AM197">
        <f t="shared" si="220"/>
        <v>0</v>
      </c>
      <c r="AN197">
        <f t="shared" si="221"/>
        <v>0</v>
      </c>
      <c r="AO197">
        <f t="shared" si="222"/>
        <v>0</v>
      </c>
      <c r="AP197">
        <f t="shared" si="223"/>
        <v>0</v>
      </c>
      <c r="AQ197">
        <f t="shared" si="224"/>
        <v>0</v>
      </c>
      <c r="AR197">
        <f t="shared" si="225"/>
        <v>0</v>
      </c>
      <c r="AS197">
        <f t="shared" si="226"/>
        <v>0</v>
      </c>
      <c r="AT197">
        <f t="shared" si="227"/>
        <v>0</v>
      </c>
      <c r="AU197">
        <f t="shared" si="228"/>
        <v>0</v>
      </c>
      <c r="AV197">
        <f t="shared" si="229"/>
        <v>0</v>
      </c>
      <c r="AW197">
        <f t="shared" si="230"/>
        <v>0</v>
      </c>
      <c r="AX197">
        <f t="shared" si="231"/>
        <v>0</v>
      </c>
      <c r="AY197">
        <f t="shared" si="232"/>
        <v>0</v>
      </c>
      <c r="AZ197">
        <f t="shared" si="233"/>
        <v>0</v>
      </c>
      <c r="BA197">
        <f t="shared" si="234"/>
        <v>0</v>
      </c>
      <c r="BB197">
        <f t="shared" si="235"/>
        <v>0</v>
      </c>
      <c r="BC197">
        <f t="shared" si="236"/>
        <v>0</v>
      </c>
      <c r="BD197">
        <f t="shared" si="237"/>
        <v>0</v>
      </c>
      <c r="BF197" t="str">
        <f t="shared" si="191"/>
        <v xml:space="preserve">"0" : { </v>
      </c>
      <c r="BG197" t="str">
        <f t="shared" si="192"/>
        <v xml:space="preserve">"alimDad" : 0, </v>
      </c>
      <c r="BH197" t="str">
        <f t="shared" si="193"/>
        <v xml:space="preserve">"alimDadB" : 0, </v>
      </c>
      <c r="BI197" t="str">
        <f t="shared" si="194"/>
        <v xml:space="preserve">"alimReq" : 0, </v>
      </c>
      <c r="BJ197" t="str">
        <f t="shared" si="195"/>
        <v xml:space="preserve">"cam" : 0, </v>
      </c>
      <c r="BK197" t="str">
        <f t="shared" si="196"/>
        <v xml:space="preserve">"caz" : 0, </v>
      </c>
      <c r="BL197" t="str">
        <f t="shared" si="197"/>
        <v xml:space="preserve">"comb" : 0, </v>
      </c>
      <c r="BM197" t="str">
        <f t="shared" si="198"/>
        <v xml:space="preserve">"cost" : 0, </v>
      </c>
      <c r="BN197" t="str">
        <f t="shared" si="238"/>
        <v xml:space="preserve">"costJ" : 0, </v>
      </c>
      <c r="BO197" t="str">
        <f t="shared" si="199"/>
        <v xml:space="preserve">"crecB" : 0, </v>
      </c>
      <c r="BP197" t="str">
        <f t="shared" si="200"/>
        <v xml:space="preserve">"def" : 0, </v>
      </c>
      <c r="BQ197" t="str">
        <f t="shared" si="201"/>
        <v xml:space="preserve">"eBos" : 0, </v>
      </c>
      <c r="BR197" t="str">
        <f t="shared" si="202"/>
        <v xml:space="preserve">"eDes" : 0, </v>
      </c>
      <c r="BS197" t="str">
        <f t="shared" si="203"/>
        <v xml:space="preserve">"eDul" : 0, </v>
      </c>
      <c r="BT197" t="str">
        <f t="shared" si="204"/>
        <v xml:space="preserve">"eJun" : 0, </v>
      </c>
      <c r="BU197" t="str">
        <f t="shared" si="205"/>
        <v xml:space="preserve">"eLla" : 0, </v>
      </c>
      <c r="BV197" t="str">
        <f t="shared" si="206"/>
        <v xml:space="preserve">"eMon" : 0, </v>
      </c>
      <c r="BW197" t="str">
        <f t="shared" si="207"/>
        <v xml:space="preserve">"eSal" : 0, </v>
      </c>
      <c r="BX197" t="str">
        <f t="shared" si="208"/>
        <v xml:space="preserve">"eTun" : 0, </v>
      </c>
      <c r="BY197" t="str">
        <f t="shared" si="209"/>
        <v xml:space="preserve">"flag" : 0, </v>
      </c>
      <c r="BZ197" t="str">
        <f t="shared" si="210"/>
        <v xml:space="preserve">"max" : 0, </v>
      </c>
      <c r="CA197" t="str">
        <f t="shared" si="211"/>
        <v xml:space="preserve">"req" : 0, </v>
      </c>
      <c r="CB197" t="str">
        <f t="shared" si="212"/>
        <v xml:space="preserve">"tam" : 0, </v>
      </c>
      <c r="CC197" t="str">
        <f t="shared" si="213"/>
        <v xml:space="preserve">"uid" : 0 } </v>
      </c>
    </row>
    <row r="198" spans="3:81" x14ac:dyDescent="0.25">
      <c r="C198" t="s">
        <v>32</v>
      </c>
      <c r="D198" t="str">
        <f t="shared" si="214"/>
        <v>0,0,0,0,0,0,0,0,0,0,0,0,0,0,0,0,0,0,0,0,0,0,0,0,</v>
      </c>
      <c r="AE198">
        <f t="shared" si="189"/>
        <v>0</v>
      </c>
      <c r="AG198">
        <f t="shared" si="190"/>
        <v>0</v>
      </c>
      <c r="AH198">
        <f t="shared" si="215"/>
        <v>0</v>
      </c>
      <c r="AI198">
        <f t="shared" si="216"/>
        <v>0</v>
      </c>
      <c r="AJ198">
        <f t="shared" si="217"/>
        <v>0</v>
      </c>
      <c r="AK198">
        <f t="shared" si="218"/>
        <v>0</v>
      </c>
      <c r="AL198">
        <f t="shared" si="219"/>
        <v>0</v>
      </c>
      <c r="AM198">
        <f t="shared" si="220"/>
        <v>0</v>
      </c>
      <c r="AN198">
        <f t="shared" si="221"/>
        <v>0</v>
      </c>
      <c r="AO198">
        <f t="shared" si="222"/>
        <v>0</v>
      </c>
      <c r="AP198">
        <f t="shared" si="223"/>
        <v>0</v>
      </c>
      <c r="AQ198">
        <f t="shared" si="224"/>
        <v>0</v>
      </c>
      <c r="AR198">
        <f t="shared" si="225"/>
        <v>0</v>
      </c>
      <c r="AS198">
        <f t="shared" si="226"/>
        <v>0</v>
      </c>
      <c r="AT198">
        <f t="shared" si="227"/>
        <v>0</v>
      </c>
      <c r="AU198">
        <f t="shared" si="228"/>
        <v>0</v>
      </c>
      <c r="AV198">
        <f t="shared" si="229"/>
        <v>0</v>
      </c>
      <c r="AW198">
        <f t="shared" si="230"/>
        <v>0</v>
      </c>
      <c r="AX198">
        <f t="shared" si="231"/>
        <v>0</v>
      </c>
      <c r="AY198">
        <f t="shared" si="232"/>
        <v>0</v>
      </c>
      <c r="AZ198">
        <f t="shared" si="233"/>
        <v>0</v>
      </c>
      <c r="BA198">
        <f t="shared" si="234"/>
        <v>0</v>
      </c>
      <c r="BB198">
        <f t="shared" si="235"/>
        <v>0</v>
      </c>
      <c r="BC198">
        <f t="shared" si="236"/>
        <v>0</v>
      </c>
      <c r="BD198">
        <f t="shared" si="237"/>
        <v>0</v>
      </c>
      <c r="BF198" t="str">
        <f t="shared" si="191"/>
        <v xml:space="preserve">"0" : { </v>
      </c>
      <c r="BG198" t="str">
        <f t="shared" si="192"/>
        <v xml:space="preserve">"alimDad" : 0, </v>
      </c>
      <c r="BH198" t="str">
        <f t="shared" si="193"/>
        <v xml:space="preserve">"alimDadB" : 0, </v>
      </c>
      <c r="BI198" t="str">
        <f t="shared" si="194"/>
        <v xml:space="preserve">"alimReq" : 0, </v>
      </c>
      <c r="BJ198" t="str">
        <f t="shared" si="195"/>
        <v xml:space="preserve">"cam" : 0, </v>
      </c>
      <c r="BK198" t="str">
        <f t="shared" si="196"/>
        <v xml:space="preserve">"caz" : 0, </v>
      </c>
      <c r="BL198" t="str">
        <f t="shared" si="197"/>
        <v xml:space="preserve">"comb" : 0, </v>
      </c>
      <c r="BM198" t="str">
        <f t="shared" si="198"/>
        <v xml:space="preserve">"cost" : 0, </v>
      </c>
      <c r="BN198" t="str">
        <f t="shared" si="238"/>
        <v xml:space="preserve">"costJ" : 0, </v>
      </c>
      <c r="BO198" t="str">
        <f t="shared" si="199"/>
        <v xml:space="preserve">"crecB" : 0, </v>
      </c>
      <c r="BP198" t="str">
        <f t="shared" si="200"/>
        <v xml:space="preserve">"def" : 0, </v>
      </c>
      <c r="BQ198" t="str">
        <f t="shared" si="201"/>
        <v xml:space="preserve">"eBos" : 0, </v>
      </c>
      <c r="BR198" t="str">
        <f t="shared" si="202"/>
        <v xml:space="preserve">"eDes" : 0, </v>
      </c>
      <c r="BS198" t="str">
        <f t="shared" si="203"/>
        <v xml:space="preserve">"eDul" : 0, </v>
      </c>
      <c r="BT198" t="str">
        <f t="shared" si="204"/>
        <v xml:space="preserve">"eJun" : 0, </v>
      </c>
      <c r="BU198" t="str">
        <f t="shared" si="205"/>
        <v xml:space="preserve">"eLla" : 0, </v>
      </c>
      <c r="BV198" t="str">
        <f t="shared" si="206"/>
        <v xml:space="preserve">"eMon" : 0, </v>
      </c>
      <c r="BW198" t="str">
        <f t="shared" si="207"/>
        <v xml:space="preserve">"eSal" : 0, </v>
      </c>
      <c r="BX198" t="str">
        <f t="shared" si="208"/>
        <v xml:space="preserve">"eTun" : 0, </v>
      </c>
      <c r="BY198" t="str">
        <f t="shared" si="209"/>
        <v xml:space="preserve">"flag" : 0, </v>
      </c>
      <c r="BZ198" t="str">
        <f t="shared" si="210"/>
        <v xml:space="preserve">"max" : 0, </v>
      </c>
      <c r="CA198" t="str">
        <f t="shared" si="211"/>
        <v xml:space="preserve">"req" : 0, </v>
      </c>
      <c r="CB198" t="str">
        <f t="shared" si="212"/>
        <v xml:space="preserve">"tam" : 0, </v>
      </c>
      <c r="CC198" t="str">
        <f t="shared" si="213"/>
        <v xml:space="preserve">"uid" : 0 } </v>
      </c>
    </row>
    <row r="199" spans="3:81" x14ac:dyDescent="0.25">
      <c r="C199" t="s">
        <v>32</v>
      </c>
      <c r="D199" t="str">
        <f t="shared" si="214"/>
        <v>0,0,0,0,0,0,0,0,0,0,0,0,0,0,0,0,0,0,0,0,0,0,0,0,</v>
      </c>
      <c r="AE199">
        <f t="shared" si="189"/>
        <v>0</v>
      </c>
      <c r="AG199">
        <f t="shared" si="190"/>
        <v>0</v>
      </c>
      <c r="AH199">
        <f t="shared" si="215"/>
        <v>0</v>
      </c>
      <c r="AI199">
        <f t="shared" si="216"/>
        <v>0</v>
      </c>
      <c r="AJ199">
        <f t="shared" si="217"/>
        <v>0</v>
      </c>
      <c r="AK199">
        <f t="shared" si="218"/>
        <v>0</v>
      </c>
      <c r="AL199">
        <f t="shared" si="219"/>
        <v>0</v>
      </c>
      <c r="AM199">
        <f t="shared" si="220"/>
        <v>0</v>
      </c>
      <c r="AN199">
        <f t="shared" si="221"/>
        <v>0</v>
      </c>
      <c r="AO199">
        <f t="shared" si="222"/>
        <v>0</v>
      </c>
      <c r="AP199">
        <f t="shared" si="223"/>
        <v>0</v>
      </c>
      <c r="AQ199">
        <f t="shared" si="224"/>
        <v>0</v>
      </c>
      <c r="AR199">
        <f t="shared" si="225"/>
        <v>0</v>
      </c>
      <c r="AS199">
        <f t="shared" si="226"/>
        <v>0</v>
      </c>
      <c r="AT199">
        <f t="shared" si="227"/>
        <v>0</v>
      </c>
      <c r="AU199">
        <f t="shared" si="228"/>
        <v>0</v>
      </c>
      <c r="AV199">
        <f t="shared" si="229"/>
        <v>0</v>
      </c>
      <c r="AW199">
        <f t="shared" si="230"/>
        <v>0</v>
      </c>
      <c r="AX199">
        <f t="shared" si="231"/>
        <v>0</v>
      </c>
      <c r="AY199">
        <f t="shared" si="232"/>
        <v>0</v>
      </c>
      <c r="AZ199">
        <f t="shared" si="233"/>
        <v>0</v>
      </c>
      <c r="BA199">
        <f t="shared" si="234"/>
        <v>0</v>
      </c>
      <c r="BB199">
        <f t="shared" si="235"/>
        <v>0</v>
      </c>
      <c r="BC199">
        <f t="shared" si="236"/>
        <v>0</v>
      </c>
      <c r="BD199">
        <f t="shared" si="237"/>
        <v>0</v>
      </c>
      <c r="BF199" t="str">
        <f t="shared" si="191"/>
        <v xml:space="preserve">"0" : { </v>
      </c>
      <c r="BG199" t="str">
        <f t="shared" si="192"/>
        <v xml:space="preserve">"alimDad" : 0, </v>
      </c>
      <c r="BH199" t="str">
        <f t="shared" si="193"/>
        <v xml:space="preserve">"alimDadB" : 0, </v>
      </c>
      <c r="BI199" t="str">
        <f t="shared" si="194"/>
        <v xml:space="preserve">"alimReq" : 0, </v>
      </c>
      <c r="BJ199" t="str">
        <f t="shared" si="195"/>
        <v xml:space="preserve">"cam" : 0, </v>
      </c>
      <c r="BK199" t="str">
        <f t="shared" si="196"/>
        <v xml:space="preserve">"caz" : 0, </v>
      </c>
      <c r="BL199" t="str">
        <f t="shared" si="197"/>
        <v xml:space="preserve">"comb" : 0, </v>
      </c>
      <c r="BM199" t="str">
        <f t="shared" si="198"/>
        <v xml:space="preserve">"cost" : 0, </v>
      </c>
      <c r="BN199" t="str">
        <f t="shared" si="238"/>
        <v xml:space="preserve">"costJ" : 0, </v>
      </c>
      <c r="BO199" t="str">
        <f t="shared" si="199"/>
        <v xml:space="preserve">"crecB" : 0, </v>
      </c>
      <c r="BP199" t="str">
        <f t="shared" si="200"/>
        <v xml:space="preserve">"def" : 0, </v>
      </c>
      <c r="BQ199" t="str">
        <f t="shared" si="201"/>
        <v xml:space="preserve">"eBos" : 0, </v>
      </c>
      <c r="BR199" t="str">
        <f t="shared" si="202"/>
        <v xml:space="preserve">"eDes" : 0, </v>
      </c>
      <c r="BS199" t="str">
        <f t="shared" si="203"/>
        <v xml:space="preserve">"eDul" : 0, </v>
      </c>
      <c r="BT199" t="str">
        <f t="shared" si="204"/>
        <v xml:space="preserve">"eJun" : 0, </v>
      </c>
      <c r="BU199" t="str">
        <f t="shared" si="205"/>
        <v xml:space="preserve">"eLla" : 0, </v>
      </c>
      <c r="BV199" t="str">
        <f t="shared" si="206"/>
        <v xml:space="preserve">"eMon" : 0, </v>
      </c>
      <c r="BW199" t="str">
        <f t="shared" si="207"/>
        <v xml:space="preserve">"eSal" : 0, </v>
      </c>
      <c r="BX199" t="str">
        <f t="shared" si="208"/>
        <v xml:space="preserve">"eTun" : 0, </v>
      </c>
      <c r="BY199" t="str">
        <f t="shared" si="209"/>
        <v xml:space="preserve">"flag" : 0, </v>
      </c>
      <c r="BZ199" t="str">
        <f t="shared" si="210"/>
        <v xml:space="preserve">"max" : 0, </v>
      </c>
      <c r="CA199" t="str">
        <f t="shared" si="211"/>
        <v xml:space="preserve">"req" : 0, </v>
      </c>
      <c r="CB199" t="str">
        <f t="shared" si="212"/>
        <v xml:space="preserve">"tam" : 0, </v>
      </c>
      <c r="CC199" t="str">
        <f t="shared" si="213"/>
        <v xml:space="preserve">"uid" : 0 } </v>
      </c>
    </row>
    <row r="200" spans="3:81" x14ac:dyDescent="0.25">
      <c r="C200" t="s">
        <v>32</v>
      </c>
      <c r="D200" t="str">
        <f t="shared" si="214"/>
        <v>0,0,0,0,0,0,0,0,0,0,0,0,0,0,0,0,0,0,0,0,0,0,0,0,</v>
      </c>
      <c r="AE200">
        <f t="shared" si="189"/>
        <v>0</v>
      </c>
      <c r="AG200">
        <f t="shared" si="190"/>
        <v>0</v>
      </c>
      <c r="AH200">
        <f t="shared" si="215"/>
        <v>0</v>
      </c>
      <c r="AI200">
        <f t="shared" si="216"/>
        <v>0</v>
      </c>
      <c r="AJ200">
        <f t="shared" si="217"/>
        <v>0</v>
      </c>
      <c r="AK200">
        <f t="shared" si="218"/>
        <v>0</v>
      </c>
      <c r="AL200">
        <f t="shared" si="219"/>
        <v>0</v>
      </c>
      <c r="AM200">
        <f t="shared" si="220"/>
        <v>0</v>
      </c>
      <c r="AN200">
        <f t="shared" si="221"/>
        <v>0</v>
      </c>
      <c r="AO200">
        <f t="shared" si="222"/>
        <v>0</v>
      </c>
      <c r="AP200">
        <f t="shared" si="223"/>
        <v>0</v>
      </c>
      <c r="AQ200">
        <f t="shared" si="224"/>
        <v>0</v>
      </c>
      <c r="AR200">
        <f t="shared" si="225"/>
        <v>0</v>
      </c>
      <c r="AS200">
        <f t="shared" si="226"/>
        <v>0</v>
      </c>
      <c r="AT200">
        <f t="shared" si="227"/>
        <v>0</v>
      </c>
      <c r="AU200">
        <f t="shared" si="228"/>
        <v>0</v>
      </c>
      <c r="AV200">
        <f t="shared" si="229"/>
        <v>0</v>
      </c>
      <c r="AW200">
        <f t="shared" si="230"/>
        <v>0</v>
      </c>
      <c r="AX200">
        <f t="shared" si="231"/>
        <v>0</v>
      </c>
      <c r="AY200">
        <f t="shared" si="232"/>
        <v>0</v>
      </c>
      <c r="AZ200">
        <f t="shared" si="233"/>
        <v>0</v>
      </c>
      <c r="BA200">
        <f t="shared" si="234"/>
        <v>0</v>
      </c>
      <c r="BB200">
        <f t="shared" si="235"/>
        <v>0</v>
      </c>
      <c r="BC200">
        <f t="shared" si="236"/>
        <v>0</v>
      </c>
      <c r="BD200">
        <f t="shared" si="237"/>
        <v>0</v>
      </c>
      <c r="BF200" t="str">
        <f t="shared" si="191"/>
        <v xml:space="preserve">"0" : { </v>
      </c>
      <c r="BG200" t="str">
        <f t="shared" si="192"/>
        <v xml:space="preserve">"alimDad" : 0, </v>
      </c>
      <c r="BH200" t="str">
        <f t="shared" si="193"/>
        <v xml:space="preserve">"alimDadB" : 0, </v>
      </c>
      <c r="BI200" t="str">
        <f t="shared" si="194"/>
        <v xml:space="preserve">"alimReq" : 0, </v>
      </c>
      <c r="BJ200" t="str">
        <f t="shared" si="195"/>
        <v xml:space="preserve">"cam" : 0, </v>
      </c>
      <c r="BK200" t="str">
        <f t="shared" si="196"/>
        <v xml:space="preserve">"caz" : 0, </v>
      </c>
      <c r="BL200" t="str">
        <f t="shared" si="197"/>
        <v xml:space="preserve">"comb" : 0, </v>
      </c>
      <c r="BM200" t="str">
        <f t="shared" si="198"/>
        <v xml:space="preserve">"cost" : 0, </v>
      </c>
      <c r="BN200" t="str">
        <f t="shared" si="238"/>
        <v xml:space="preserve">"costJ" : 0, </v>
      </c>
      <c r="BO200" t="str">
        <f t="shared" si="199"/>
        <v xml:space="preserve">"crecB" : 0, </v>
      </c>
      <c r="BP200" t="str">
        <f t="shared" si="200"/>
        <v xml:space="preserve">"def" : 0, </v>
      </c>
      <c r="BQ200" t="str">
        <f t="shared" si="201"/>
        <v xml:space="preserve">"eBos" : 0, </v>
      </c>
      <c r="BR200" t="str">
        <f t="shared" si="202"/>
        <v xml:space="preserve">"eDes" : 0, </v>
      </c>
      <c r="BS200" t="str">
        <f t="shared" si="203"/>
        <v xml:space="preserve">"eDul" : 0, </v>
      </c>
      <c r="BT200" t="str">
        <f t="shared" si="204"/>
        <v xml:space="preserve">"eJun" : 0, </v>
      </c>
      <c r="BU200" t="str">
        <f t="shared" si="205"/>
        <v xml:space="preserve">"eLla" : 0, </v>
      </c>
      <c r="BV200" t="str">
        <f t="shared" si="206"/>
        <v xml:space="preserve">"eMon" : 0, </v>
      </c>
      <c r="BW200" t="str">
        <f t="shared" si="207"/>
        <v xml:space="preserve">"eSal" : 0, </v>
      </c>
      <c r="BX200" t="str">
        <f t="shared" si="208"/>
        <v xml:space="preserve">"eTun" : 0, </v>
      </c>
      <c r="BY200" t="str">
        <f t="shared" si="209"/>
        <v xml:space="preserve">"flag" : 0, </v>
      </c>
      <c r="BZ200" t="str">
        <f t="shared" si="210"/>
        <v xml:space="preserve">"max" : 0, </v>
      </c>
      <c r="CA200" t="str">
        <f t="shared" si="211"/>
        <v xml:space="preserve">"req" : 0, </v>
      </c>
      <c r="CB200" t="str">
        <f t="shared" si="212"/>
        <v xml:space="preserve">"tam" : 0, </v>
      </c>
      <c r="CC200" t="str">
        <f t="shared" si="213"/>
        <v xml:space="preserve">"uid" : 0 } </v>
      </c>
    </row>
    <row r="201" spans="3:81" x14ac:dyDescent="0.25">
      <c r="C201" t="s">
        <v>32</v>
      </c>
      <c r="D201" t="str">
        <f t="shared" si="214"/>
        <v>0,0,0,0,0,0,0,0,0,0,0,0,0,0,0,0,0,0,0,0,0,0,0,0,</v>
      </c>
      <c r="AE201">
        <f t="shared" ref="AE201:AE262" si="239">E201</f>
        <v>0</v>
      </c>
      <c r="AG201">
        <f t="shared" ref="AG201:AG262" si="240">IF(F201="",0,F201)</f>
        <v>0</v>
      </c>
      <c r="AH201">
        <f t="shared" si="215"/>
        <v>0</v>
      </c>
      <c r="AI201">
        <f t="shared" si="216"/>
        <v>0</v>
      </c>
      <c r="AJ201">
        <f t="shared" si="217"/>
        <v>0</v>
      </c>
      <c r="AK201">
        <f t="shared" si="218"/>
        <v>0</v>
      </c>
      <c r="AL201">
        <f t="shared" si="219"/>
        <v>0</v>
      </c>
      <c r="AM201">
        <f t="shared" si="220"/>
        <v>0</v>
      </c>
      <c r="AN201">
        <f t="shared" si="221"/>
        <v>0</v>
      </c>
      <c r="AO201">
        <f t="shared" si="222"/>
        <v>0</v>
      </c>
      <c r="AP201">
        <f t="shared" si="223"/>
        <v>0</v>
      </c>
      <c r="AQ201">
        <f t="shared" si="224"/>
        <v>0</v>
      </c>
      <c r="AR201">
        <f t="shared" si="225"/>
        <v>0</v>
      </c>
      <c r="AS201">
        <f t="shared" si="226"/>
        <v>0</v>
      </c>
      <c r="AT201">
        <f t="shared" si="227"/>
        <v>0</v>
      </c>
      <c r="AU201">
        <f t="shared" si="228"/>
        <v>0</v>
      </c>
      <c r="AV201">
        <f t="shared" si="229"/>
        <v>0</v>
      </c>
      <c r="AW201">
        <f t="shared" si="230"/>
        <v>0</v>
      </c>
      <c r="AX201">
        <f t="shared" si="231"/>
        <v>0</v>
      </c>
      <c r="AY201">
        <f t="shared" si="232"/>
        <v>0</v>
      </c>
      <c r="AZ201">
        <f t="shared" si="233"/>
        <v>0</v>
      </c>
      <c r="BA201">
        <f t="shared" si="234"/>
        <v>0</v>
      </c>
      <c r="BB201">
        <f t="shared" si="235"/>
        <v>0</v>
      </c>
      <c r="BC201">
        <f t="shared" si="236"/>
        <v>0</v>
      </c>
      <c r="BD201">
        <f t="shared" si="237"/>
        <v>0</v>
      </c>
      <c r="BF201" t="str">
        <f t="shared" si="191"/>
        <v xml:space="preserve">"0" : { </v>
      </c>
      <c r="BG201" t="str">
        <f t="shared" si="192"/>
        <v xml:space="preserve">"alimDad" : 0, </v>
      </c>
      <c r="BH201" t="str">
        <f t="shared" si="193"/>
        <v xml:space="preserve">"alimDadB" : 0, </v>
      </c>
      <c r="BI201" t="str">
        <f t="shared" si="194"/>
        <v xml:space="preserve">"alimReq" : 0, </v>
      </c>
      <c r="BJ201" t="str">
        <f t="shared" si="195"/>
        <v xml:space="preserve">"cam" : 0, </v>
      </c>
      <c r="BK201" t="str">
        <f t="shared" si="196"/>
        <v xml:space="preserve">"caz" : 0, </v>
      </c>
      <c r="BL201" t="str">
        <f t="shared" si="197"/>
        <v xml:space="preserve">"comb" : 0, </v>
      </c>
      <c r="BM201" t="str">
        <f t="shared" si="198"/>
        <v xml:space="preserve">"cost" : 0, </v>
      </c>
      <c r="BN201" t="str">
        <f t="shared" si="238"/>
        <v xml:space="preserve">"costJ" : 0, </v>
      </c>
      <c r="BO201" t="str">
        <f t="shared" si="199"/>
        <v xml:space="preserve">"crecB" : 0, </v>
      </c>
      <c r="BP201" t="str">
        <f t="shared" si="200"/>
        <v xml:space="preserve">"def" : 0, </v>
      </c>
      <c r="BQ201" t="str">
        <f t="shared" si="201"/>
        <v xml:space="preserve">"eBos" : 0, </v>
      </c>
      <c r="BR201" t="str">
        <f t="shared" si="202"/>
        <v xml:space="preserve">"eDes" : 0, </v>
      </c>
      <c r="BS201" t="str">
        <f t="shared" si="203"/>
        <v xml:space="preserve">"eDul" : 0, </v>
      </c>
      <c r="BT201" t="str">
        <f t="shared" si="204"/>
        <v xml:space="preserve">"eJun" : 0, </v>
      </c>
      <c r="BU201" t="str">
        <f t="shared" si="205"/>
        <v xml:space="preserve">"eLla" : 0, </v>
      </c>
      <c r="BV201" t="str">
        <f t="shared" si="206"/>
        <v xml:space="preserve">"eMon" : 0, </v>
      </c>
      <c r="BW201" t="str">
        <f t="shared" si="207"/>
        <v xml:space="preserve">"eSal" : 0, </v>
      </c>
      <c r="BX201" t="str">
        <f t="shared" si="208"/>
        <v xml:space="preserve">"eTun" : 0, </v>
      </c>
      <c r="BY201" t="str">
        <f t="shared" si="209"/>
        <v xml:space="preserve">"flag" : 0, </v>
      </c>
      <c r="BZ201" t="str">
        <f t="shared" si="210"/>
        <v xml:space="preserve">"max" : 0, </v>
      </c>
      <c r="CA201" t="str">
        <f t="shared" si="211"/>
        <v xml:space="preserve">"req" : 0, </v>
      </c>
      <c r="CB201" t="str">
        <f t="shared" si="212"/>
        <v xml:space="preserve">"tam" : 0, </v>
      </c>
      <c r="CC201" t="str">
        <f t="shared" si="213"/>
        <v xml:space="preserve">"uid" : 0 } </v>
      </c>
    </row>
    <row r="202" spans="3:81" x14ac:dyDescent="0.25">
      <c r="C202" t="s">
        <v>32</v>
      </c>
      <c r="D202" t="str">
        <f t="shared" si="214"/>
        <v>0,0,0,0,0,0,0,0,0,0,0,0,0,0,0,0,0,0,0,0,0,0,0,0,</v>
      </c>
      <c r="AE202">
        <f t="shared" si="239"/>
        <v>0</v>
      </c>
      <c r="AG202">
        <f t="shared" si="240"/>
        <v>0</v>
      </c>
      <c r="AH202">
        <f t="shared" si="215"/>
        <v>0</v>
      </c>
      <c r="AI202">
        <f t="shared" si="216"/>
        <v>0</v>
      </c>
      <c r="AJ202">
        <f t="shared" si="217"/>
        <v>0</v>
      </c>
      <c r="AK202">
        <f t="shared" si="218"/>
        <v>0</v>
      </c>
      <c r="AL202">
        <f t="shared" si="219"/>
        <v>0</v>
      </c>
      <c r="AM202">
        <f t="shared" si="220"/>
        <v>0</v>
      </c>
      <c r="AN202">
        <f t="shared" si="221"/>
        <v>0</v>
      </c>
      <c r="AO202">
        <f t="shared" si="222"/>
        <v>0</v>
      </c>
      <c r="AP202">
        <f t="shared" si="223"/>
        <v>0</v>
      </c>
      <c r="AQ202">
        <f t="shared" si="224"/>
        <v>0</v>
      </c>
      <c r="AR202">
        <f t="shared" si="225"/>
        <v>0</v>
      </c>
      <c r="AS202">
        <f t="shared" si="226"/>
        <v>0</v>
      </c>
      <c r="AT202">
        <f t="shared" si="227"/>
        <v>0</v>
      </c>
      <c r="AU202">
        <f t="shared" si="228"/>
        <v>0</v>
      </c>
      <c r="AV202">
        <f t="shared" si="229"/>
        <v>0</v>
      </c>
      <c r="AW202">
        <f t="shared" si="230"/>
        <v>0</v>
      </c>
      <c r="AX202">
        <f t="shared" si="231"/>
        <v>0</v>
      </c>
      <c r="AY202">
        <f t="shared" si="232"/>
        <v>0</v>
      </c>
      <c r="AZ202">
        <f t="shared" si="233"/>
        <v>0</v>
      </c>
      <c r="BA202">
        <f t="shared" si="234"/>
        <v>0</v>
      </c>
      <c r="BB202">
        <f t="shared" si="235"/>
        <v>0</v>
      </c>
      <c r="BC202">
        <f t="shared" si="236"/>
        <v>0</v>
      </c>
      <c r="BD202">
        <f t="shared" si="237"/>
        <v>0</v>
      </c>
      <c r="BF202" t="str">
        <f t="shared" si="191"/>
        <v xml:space="preserve">"0" : { </v>
      </c>
      <c r="BG202" t="str">
        <f t="shared" si="192"/>
        <v xml:space="preserve">"alimDad" : 0, </v>
      </c>
      <c r="BH202" t="str">
        <f t="shared" si="193"/>
        <v xml:space="preserve">"alimDadB" : 0, </v>
      </c>
      <c r="BI202" t="str">
        <f t="shared" si="194"/>
        <v xml:space="preserve">"alimReq" : 0, </v>
      </c>
      <c r="BJ202" t="str">
        <f t="shared" si="195"/>
        <v xml:space="preserve">"cam" : 0, </v>
      </c>
      <c r="BK202" t="str">
        <f t="shared" si="196"/>
        <v xml:space="preserve">"caz" : 0, </v>
      </c>
      <c r="BL202" t="str">
        <f t="shared" si="197"/>
        <v xml:space="preserve">"comb" : 0, </v>
      </c>
      <c r="BM202" t="str">
        <f t="shared" si="198"/>
        <v xml:space="preserve">"cost" : 0, </v>
      </c>
      <c r="BN202" t="str">
        <f t="shared" si="238"/>
        <v xml:space="preserve">"costJ" : 0, </v>
      </c>
      <c r="BO202" t="str">
        <f t="shared" si="199"/>
        <v xml:space="preserve">"crecB" : 0, </v>
      </c>
      <c r="BP202" t="str">
        <f t="shared" si="200"/>
        <v xml:space="preserve">"def" : 0, </v>
      </c>
      <c r="BQ202" t="str">
        <f t="shared" si="201"/>
        <v xml:space="preserve">"eBos" : 0, </v>
      </c>
      <c r="BR202" t="str">
        <f t="shared" si="202"/>
        <v xml:space="preserve">"eDes" : 0, </v>
      </c>
      <c r="BS202" t="str">
        <f t="shared" si="203"/>
        <v xml:space="preserve">"eDul" : 0, </v>
      </c>
      <c r="BT202" t="str">
        <f t="shared" si="204"/>
        <v xml:space="preserve">"eJun" : 0, </v>
      </c>
      <c r="BU202" t="str">
        <f t="shared" si="205"/>
        <v xml:space="preserve">"eLla" : 0, </v>
      </c>
      <c r="BV202" t="str">
        <f t="shared" si="206"/>
        <v xml:space="preserve">"eMon" : 0, </v>
      </c>
      <c r="BW202" t="str">
        <f t="shared" si="207"/>
        <v xml:space="preserve">"eSal" : 0, </v>
      </c>
      <c r="BX202" t="str">
        <f t="shared" si="208"/>
        <v xml:space="preserve">"eTun" : 0, </v>
      </c>
      <c r="BY202" t="str">
        <f t="shared" si="209"/>
        <v xml:space="preserve">"flag" : 0, </v>
      </c>
      <c r="BZ202" t="str">
        <f t="shared" si="210"/>
        <v xml:space="preserve">"max" : 0, </v>
      </c>
      <c r="CA202" t="str">
        <f t="shared" si="211"/>
        <v xml:space="preserve">"req" : 0, </v>
      </c>
      <c r="CB202" t="str">
        <f t="shared" si="212"/>
        <v xml:space="preserve">"tam" : 0, </v>
      </c>
      <c r="CC202" t="str">
        <f t="shared" si="213"/>
        <v xml:space="preserve">"uid" : 0 } </v>
      </c>
    </row>
    <row r="203" spans="3:81" x14ac:dyDescent="0.25">
      <c r="C203" t="s">
        <v>32</v>
      </c>
      <c r="D203" t="str">
        <f t="shared" si="214"/>
        <v>0,0,0,0,0,0,0,0,0,0,0,0,0,0,0,0,0,0,0,0,0,0,0,0,</v>
      </c>
      <c r="AE203">
        <f t="shared" si="239"/>
        <v>0</v>
      </c>
      <c r="AG203">
        <f t="shared" si="240"/>
        <v>0</v>
      </c>
      <c r="AH203">
        <f t="shared" si="215"/>
        <v>0</v>
      </c>
      <c r="AI203">
        <f t="shared" si="216"/>
        <v>0</v>
      </c>
      <c r="AJ203">
        <f t="shared" si="217"/>
        <v>0</v>
      </c>
      <c r="AK203">
        <f t="shared" si="218"/>
        <v>0</v>
      </c>
      <c r="AL203">
        <f t="shared" si="219"/>
        <v>0</v>
      </c>
      <c r="AM203">
        <f t="shared" si="220"/>
        <v>0</v>
      </c>
      <c r="AN203">
        <f t="shared" si="221"/>
        <v>0</v>
      </c>
      <c r="AO203">
        <f t="shared" si="222"/>
        <v>0</v>
      </c>
      <c r="AP203">
        <f t="shared" si="223"/>
        <v>0</v>
      </c>
      <c r="AQ203">
        <f t="shared" si="224"/>
        <v>0</v>
      </c>
      <c r="AR203">
        <f t="shared" si="225"/>
        <v>0</v>
      </c>
      <c r="AS203">
        <f t="shared" si="226"/>
        <v>0</v>
      </c>
      <c r="AT203">
        <f t="shared" si="227"/>
        <v>0</v>
      </c>
      <c r="AU203">
        <f t="shared" si="228"/>
        <v>0</v>
      </c>
      <c r="AV203">
        <f t="shared" si="229"/>
        <v>0</v>
      </c>
      <c r="AW203">
        <f t="shared" si="230"/>
        <v>0</v>
      </c>
      <c r="AX203">
        <f t="shared" si="231"/>
        <v>0</v>
      </c>
      <c r="AY203">
        <f t="shared" si="232"/>
        <v>0</v>
      </c>
      <c r="AZ203">
        <f t="shared" si="233"/>
        <v>0</v>
      </c>
      <c r="BA203">
        <f t="shared" si="234"/>
        <v>0</v>
      </c>
      <c r="BB203">
        <f t="shared" si="235"/>
        <v>0</v>
      </c>
      <c r="BC203">
        <f t="shared" si="236"/>
        <v>0</v>
      </c>
      <c r="BD203">
        <f t="shared" si="237"/>
        <v>0</v>
      </c>
      <c r="BF203" t="str">
        <f t="shared" ref="BF203:BF256" si="241">C203&amp;AE203&amp;C203&amp;" : { "</f>
        <v xml:space="preserve">"0" : { </v>
      </c>
      <c r="BG203" t="str">
        <f t="shared" ref="BG203:BG256" si="242">$C203&amp;"alimDad"&amp;$C203&amp;" : "&amp;AS203&amp;", "</f>
        <v xml:space="preserve">"alimDad" : 0, </v>
      </c>
      <c r="BH203" t="str">
        <f t="shared" ref="BH203:BH256" si="243">$C203&amp;"alimDadB"&amp;$C203&amp;" : "&amp;AT203&amp;", "</f>
        <v xml:space="preserve">"alimDadB" : 0, </v>
      </c>
      <c r="BI203" t="str">
        <f t="shared" ref="BI203:BI256" si="244">$C203&amp;"alimReq"&amp;$C203&amp;" : "&amp;AR203&amp;", "</f>
        <v xml:space="preserve">"alimReq" : 0, </v>
      </c>
      <c r="BJ203" t="str">
        <f t="shared" ref="BJ203:BJ256" si="245">$C203&amp;"cam"&amp;$C203&amp;" : "&amp;AM203&amp;", "</f>
        <v xml:space="preserve">"cam" : 0, </v>
      </c>
      <c r="BK203" t="str">
        <f t="shared" ref="BK203:BK256" si="246">$C203&amp;"caz"&amp;$C203&amp;" : "&amp;AO203&amp;", "</f>
        <v xml:space="preserve">"caz" : 0, </v>
      </c>
      <c r="BL203" t="str">
        <f t="shared" ref="BL203:BL256" si="247">$C203&amp;"comb"&amp;$C203&amp;" : "&amp;AN203&amp;", "</f>
        <v xml:space="preserve">"comb" : 0, </v>
      </c>
      <c r="BM203" t="str">
        <f t="shared" ref="BM203:BM256" si="248">$C203&amp;"cost"&amp;$C203&amp;" : "&amp;AJ203&amp;", "</f>
        <v xml:space="preserve">"cost" : 0, </v>
      </c>
      <c r="BN203" t="str">
        <f t="shared" si="238"/>
        <v xml:space="preserve">"costJ" : 0, </v>
      </c>
      <c r="BO203" t="str">
        <f t="shared" ref="BO203:BO256" si="249">$C203&amp;"crecB"&amp;$C203&amp;" : "&amp;AU203&amp;", "</f>
        <v xml:space="preserve">"crecB" : 0, </v>
      </c>
      <c r="BP203" t="str">
        <f t="shared" ref="BP203:BP256" si="250">$C203&amp;"def"&amp;$C203&amp;" : "&amp;AP203&amp;", "</f>
        <v xml:space="preserve">"def" : 0, </v>
      </c>
      <c r="BQ203" t="str">
        <f t="shared" ref="BQ203:BQ256" si="251">$C203&amp;"eBos"&amp;$C203&amp;" : "&amp;AY203&amp;", "</f>
        <v xml:space="preserve">"eBos" : 0, </v>
      </c>
      <c r="BR203" t="str">
        <f t="shared" ref="BR203:BR256" si="252">$C203&amp;"eDes"&amp;$C203&amp;" : "&amp;BA203&amp;", "</f>
        <v xml:space="preserve">"eDes" : 0, </v>
      </c>
      <c r="BS203" t="str">
        <f t="shared" ref="BS203:BS256" si="253">$C203&amp;"eDul"&amp;$C203&amp;" : "&amp;AW203&amp;", "</f>
        <v xml:space="preserve">"eDul" : 0, </v>
      </c>
      <c r="BT203" t="str">
        <f t="shared" ref="BT203:BT256" si="254">$C203&amp;"eJun"&amp;$C203&amp;" : "&amp;AZ203&amp;", "</f>
        <v xml:space="preserve">"eJun" : 0, </v>
      </c>
      <c r="BU203" t="str">
        <f t="shared" ref="BU203:BU256" si="255">$C203&amp;"eLla"&amp;$C203&amp;" : "&amp;AX203&amp;", "</f>
        <v xml:space="preserve">"eLla" : 0, </v>
      </c>
      <c r="BV203" t="str">
        <f t="shared" ref="BV203:BV256" si="256">$C203&amp;"eMon"&amp;$C203&amp;" : "&amp;BC203&amp;", "</f>
        <v xml:space="preserve">"eMon" : 0, </v>
      </c>
      <c r="BW203" t="str">
        <f t="shared" ref="BW203:BW256" si="257">$C203&amp;"eSal"&amp;$C203&amp;" : "&amp;AV203&amp;", "</f>
        <v xml:space="preserve">"eSal" : 0, </v>
      </c>
      <c r="BX203" t="str">
        <f t="shared" ref="BX203:BX256" si="258">$C203&amp;"eTun"&amp;$C203&amp;" : "&amp;BB203&amp;", "</f>
        <v xml:space="preserve">"eTun" : 0, </v>
      </c>
      <c r="BY203" t="str">
        <f t="shared" ref="BY203:BY256" si="259">$C203&amp;"flag"&amp;$C203&amp;" : "&amp;AK203&amp;", "</f>
        <v xml:space="preserve">"flag" : 0, </v>
      </c>
      <c r="BZ203" t="str">
        <f t="shared" ref="BZ203:BZ256" si="260">$C203&amp;"max"&amp;$C203&amp;" : "&amp;AH203&amp;", "</f>
        <v xml:space="preserve">"max" : 0, </v>
      </c>
      <c r="CA203" t="str">
        <f t="shared" ref="CA203:CA256" si="261">$C203&amp;"req"&amp;$C203&amp;" : "&amp;AI203&amp;", "</f>
        <v xml:space="preserve">"req" : 0, </v>
      </c>
      <c r="CB203" t="str">
        <f t="shared" ref="CB203:CB256" si="262">$C203&amp;"tam"&amp;$C203&amp;" : "&amp;AQ203&amp;", "</f>
        <v xml:space="preserve">"tam" : 0, </v>
      </c>
      <c r="CC203" t="str">
        <f t="shared" ref="CC203:CC256" si="263">$C203&amp;"uid"&amp;$C203&amp;" : "&amp;AG203&amp;" } "</f>
        <v xml:space="preserve">"uid" : 0 } </v>
      </c>
    </row>
    <row r="204" spans="3:81" x14ac:dyDescent="0.25">
      <c r="C204" t="s">
        <v>32</v>
      </c>
      <c r="D204" t="str">
        <f t="shared" si="214"/>
        <v>0,0,0,0,0,0,0,0,0,0,0,0,0,0,0,0,0,0,0,0,0,0,0,0,</v>
      </c>
      <c r="AE204">
        <f t="shared" si="239"/>
        <v>0</v>
      </c>
      <c r="AG204">
        <f t="shared" si="240"/>
        <v>0</v>
      </c>
      <c r="AH204">
        <f t="shared" si="215"/>
        <v>0</v>
      </c>
      <c r="AI204">
        <f t="shared" si="216"/>
        <v>0</v>
      </c>
      <c r="AJ204">
        <f t="shared" si="217"/>
        <v>0</v>
      </c>
      <c r="AK204">
        <f t="shared" si="218"/>
        <v>0</v>
      </c>
      <c r="AL204">
        <f t="shared" si="219"/>
        <v>0</v>
      </c>
      <c r="AM204">
        <f t="shared" si="220"/>
        <v>0</v>
      </c>
      <c r="AN204">
        <f t="shared" si="221"/>
        <v>0</v>
      </c>
      <c r="AO204">
        <f t="shared" si="222"/>
        <v>0</v>
      </c>
      <c r="AP204">
        <f t="shared" si="223"/>
        <v>0</v>
      </c>
      <c r="AQ204">
        <f t="shared" si="224"/>
        <v>0</v>
      </c>
      <c r="AR204">
        <f t="shared" si="225"/>
        <v>0</v>
      </c>
      <c r="AS204">
        <f t="shared" si="226"/>
        <v>0</v>
      </c>
      <c r="AT204">
        <f t="shared" si="227"/>
        <v>0</v>
      </c>
      <c r="AU204">
        <f t="shared" si="228"/>
        <v>0</v>
      </c>
      <c r="AV204">
        <f t="shared" si="229"/>
        <v>0</v>
      </c>
      <c r="AW204">
        <f t="shared" si="230"/>
        <v>0</v>
      </c>
      <c r="AX204">
        <f t="shared" si="231"/>
        <v>0</v>
      </c>
      <c r="AY204">
        <f t="shared" si="232"/>
        <v>0</v>
      </c>
      <c r="AZ204">
        <f t="shared" si="233"/>
        <v>0</v>
      </c>
      <c r="BA204">
        <f t="shared" si="234"/>
        <v>0</v>
      </c>
      <c r="BB204">
        <f t="shared" si="235"/>
        <v>0</v>
      </c>
      <c r="BC204">
        <f t="shared" si="236"/>
        <v>0</v>
      </c>
      <c r="BD204">
        <f t="shared" si="237"/>
        <v>0</v>
      </c>
      <c r="BF204" t="str">
        <f t="shared" si="241"/>
        <v xml:space="preserve">"0" : { </v>
      </c>
      <c r="BG204" t="str">
        <f t="shared" si="242"/>
        <v xml:space="preserve">"alimDad" : 0, </v>
      </c>
      <c r="BH204" t="str">
        <f t="shared" si="243"/>
        <v xml:space="preserve">"alimDadB" : 0, </v>
      </c>
      <c r="BI204" t="str">
        <f t="shared" si="244"/>
        <v xml:space="preserve">"alimReq" : 0, </v>
      </c>
      <c r="BJ204" t="str">
        <f t="shared" si="245"/>
        <v xml:space="preserve">"cam" : 0, </v>
      </c>
      <c r="BK204" t="str">
        <f t="shared" si="246"/>
        <v xml:space="preserve">"caz" : 0, </v>
      </c>
      <c r="BL204" t="str">
        <f t="shared" si="247"/>
        <v xml:space="preserve">"comb" : 0, </v>
      </c>
      <c r="BM204" t="str">
        <f t="shared" si="248"/>
        <v xml:space="preserve">"cost" : 0, </v>
      </c>
      <c r="BN204" t="str">
        <f t="shared" si="238"/>
        <v xml:space="preserve">"costJ" : 0, </v>
      </c>
      <c r="BO204" t="str">
        <f t="shared" si="249"/>
        <v xml:space="preserve">"crecB" : 0, </v>
      </c>
      <c r="BP204" t="str">
        <f t="shared" si="250"/>
        <v xml:space="preserve">"def" : 0, </v>
      </c>
      <c r="BQ204" t="str">
        <f t="shared" si="251"/>
        <v xml:space="preserve">"eBos" : 0, </v>
      </c>
      <c r="BR204" t="str">
        <f t="shared" si="252"/>
        <v xml:space="preserve">"eDes" : 0, </v>
      </c>
      <c r="BS204" t="str">
        <f t="shared" si="253"/>
        <v xml:space="preserve">"eDul" : 0, </v>
      </c>
      <c r="BT204" t="str">
        <f t="shared" si="254"/>
        <v xml:space="preserve">"eJun" : 0, </v>
      </c>
      <c r="BU204" t="str">
        <f t="shared" si="255"/>
        <v xml:space="preserve">"eLla" : 0, </v>
      </c>
      <c r="BV204" t="str">
        <f t="shared" si="256"/>
        <v xml:space="preserve">"eMon" : 0, </v>
      </c>
      <c r="BW204" t="str">
        <f t="shared" si="257"/>
        <v xml:space="preserve">"eSal" : 0, </v>
      </c>
      <c r="BX204" t="str">
        <f t="shared" si="258"/>
        <v xml:space="preserve">"eTun" : 0, </v>
      </c>
      <c r="BY204" t="str">
        <f t="shared" si="259"/>
        <v xml:space="preserve">"flag" : 0, </v>
      </c>
      <c r="BZ204" t="str">
        <f t="shared" si="260"/>
        <v xml:space="preserve">"max" : 0, </v>
      </c>
      <c r="CA204" t="str">
        <f t="shared" si="261"/>
        <v xml:space="preserve">"req" : 0, </v>
      </c>
      <c r="CB204" t="str">
        <f t="shared" si="262"/>
        <v xml:space="preserve">"tam" : 0, </v>
      </c>
      <c r="CC204" t="str">
        <f t="shared" si="263"/>
        <v xml:space="preserve">"uid" : 0 } </v>
      </c>
    </row>
    <row r="205" spans="3:81" x14ac:dyDescent="0.25">
      <c r="C205" t="s">
        <v>32</v>
      </c>
      <c r="D205" t="str">
        <f t="shared" si="214"/>
        <v>0,0,0,0,0,0,0,0,0,0,0,0,0,0,0,0,0,0,0,0,0,0,0,0,</v>
      </c>
      <c r="AE205">
        <f t="shared" si="239"/>
        <v>0</v>
      </c>
      <c r="AG205">
        <f t="shared" si="240"/>
        <v>0</v>
      </c>
      <c r="AH205">
        <f t="shared" si="215"/>
        <v>0</v>
      </c>
      <c r="AI205">
        <f t="shared" si="216"/>
        <v>0</v>
      </c>
      <c r="AJ205">
        <f t="shared" si="217"/>
        <v>0</v>
      </c>
      <c r="AK205">
        <f t="shared" si="218"/>
        <v>0</v>
      </c>
      <c r="AL205">
        <f t="shared" si="219"/>
        <v>0</v>
      </c>
      <c r="AM205">
        <f t="shared" si="220"/>
        <v>0</v>
      </c>
      <c r="AN205">
        <f t="shared" si="221"/>
        <v>0</v>
      </c>
      <c r="AO205">
        <f t="shared" si="222"/>
        <v>0</v>
      </c>
      <c r="AP205">
        <f t="shared" si="223"/>
        <v>0</v>
      </c>
      <c r="AQ205">
        <f t="shared" si="224"/>
        <v>0</v>
      </c>
      <c r="AR205">
        <f t="shared" si="225"/>
        <v>0</v>
      </c>
      <c r="AS205">
        <f t="shared" si="226"/>
        <v>0</v>
      </c>
      <c r="AT205">
        <f t="shared" si="227"/>
        <v>0</v>
      </c>
      <c r="AU205">
        <f t="shared" si="228"/>
        <v>0</v>
      </c>
      <c r="AV205">
        <f t="shared" si="229"/>
        <v>0</v>
      </c>
      <c r="AW205">
        <f t="shared" si="230"/>
        <v>0</v>
      </c>
      <c r="AX205">
        <f t="shared" si="231"/>
        <v>0</v>
      </c>
      <c r="AY205">
        <f t="shared" si="232"/>
        <v>0</v>
      </c>
      <c r="AZ205">
        <f t="shared" si="233"/>
        <v>0</v>
      </c>
      <c r="BA205">
        <f t="shared" si="234"/>
        <v>0</v>
      </c>
      <c r="BB205">
        <f t="shared" si="235"/>
        <v>0</v>
      </c>
      <c r="BC205">
        <f t="shared" si="236"/>
        <v>0</v>
      </c>
      <c r="BD205">
        <f t="shared" si="237"/>
        <v>0</v>
      </c>
      <c r="BF205" t="str">
        <f t="shared" si="241"/>
        <v xml:space="preserve">"0" : { </v>
      </c>
      <c r="BG205" t="str">
        <f t="shared" si="242"/>
        <v xml:space="preserve">"alimDad" : 0, </v>
      </c>
      <c r="BH205" t="str">
        <f t="shared" si="243"/>
        <v xml:space="preserve">"alimDadB" : 0, </v>
      </c>
      <c r="BI205" t="str">
        <f t="shared" si="244"/>
        <v xml:space="preserve">"alimReq" : 0, </v>
      </c>
      <c r="BJ205" t="str">
        <f t="shared" si="245"/>
        <v xml:space="preserve">"cam" : 0, </v>
      </c>
      <c r="BK205" t="str">
        <f t="shared" si="246"/>
        <v xml:space="preserve">"caz" : 0, </v>
      </c>
      <c r="BL205" t="str">
        <f t="shared" si="247"/>
        <v xml:space="preserve">"comb" : 0, </v>
      </c>
      <c r="BM205" t="str">
        <f t="shared" si="248"/>
        <v xml:space="preserve">"cost" : 0, </v>
      </c>
      <c r="BN205" t="str">
        <f t="shared" si="238"/>
        <v xml:space="preserve">"costJ" : 0, </v>
      </c>
      <c r="BO205" t="str">
        <f t="shared" si="249"/>
        <v xml:space="preserve">"crecB" : 0, </v>
      </c>
      <c r="BP205" t="str">
        <f t="shared" si="250"/>
        <v xml:space="preserve">"def" : 0, </v>
      </c>
      <c r="BQ205" t="str">
        <f t="shared" si="251"/>
        <v xml:space="preserve">"eBos" : 0, </v>
      </c>
      <c r="BR205" t="str">
        <f t="shared" si="252"/>
        <v xml:space="preserve">"eDes" : 0, </v>
      </c>
      <c r="BS205" t="str">
        <f t="shared" si="253"/>
        <v xml:space="preserve">"eDul" : 0, </v>
      </c>
      <c r="BT205" t="str">
        <f t="shared" si="254"/>
        <v xml:space="preserve">"eJun" : 0, </v>
      </c>
      <c r="BU205" t="str">
        <f t="shared" si="255"/>
        <v xml:space="preserve">"eLla" : 0, </v>
      </c>
      <c r="BV205" t="str">
        <f t="shared" si="256"/>
        <v xml:space="preserve">"eMon" : 0, </v>
      </c>
      <c r="BW205" t="str">
        <f t="shared" si="257"/>
        <v xml:space="preserve">"eSal" : 0, </v>
      </c>
      <c r="BX205" t="str">
        <f t="shared" si="258"/>
        <v xml:space="preserve">"eTun" : 0, </v>
      </c>
      <c r="BY205" t="str">
        <f t="shared" si="259"/>
        <v xml:space="preserve">"flag" : 0, </v>
      </c>
      <c r="BZ205" t="str">
        <f t="shared" si="260"/>
        <v xml:space="preserve">"max" : 0, </v>
      </c>
      <c r="CA205" t="str">
        <f t="shared" si="261"/>
        <v xml:space="preserve">"req" : 0, </v>
      </c>
      <c r="CB205" t="str">
        <f t="shared" si="262"/>
        <v xml:space="preserve">"tam" : 0, </v>
      </c>
      <c r="CC205" t="str">
        <f t="shared" si="263"/>
        <v xml:space="preserve">"uid" : 0 } </v>
      </c>
    </row>
    <row r="206" spans="3:81" x14ac:dyDescent="0.25">
      <c r="C206" t="s">
        <v>32</v>
      </c>
      <c r="D206" t="str">
        <f t="shared" si="214"/>
        <v>0,0,0,0,0,0,0,0,0,0,0,0,0,0,0,0,0,0,0,0,0,0,0,0,</v>
      </c>
      <c r="AE206">
        <f t="shared" si="239"/>
        <v>0</v>
      </c>
      <c r="AG206">
        <f t="shared" si="240"/>
        <v>0</v>
      </c>
      <c r="AH206">
        <f t="shared" si="215"/>
        <v>0</v>
      </c>
      <c r="AI206">
        <f t="shared" si="216"/>
        <v>0</v>
      </c>
      <c r="AJ206">
        <f t="shared" si="217"/>
        <v>0</v>
      </c>
      <c r="AK206">
        <f t="shared" si="218"/>
        <v>0</v>
      </c>
      <c r="AL206">
        <f t="shared" si="219"/>
        <v>0</v>
      </c>
      <c r="AM206">
        <f t="shared" si="220"/>
        <v>0</v>
      </c>
      <c r="AN206">
        <f t="shared" si="221"/>
        <v>0</v>
      </c>
      <c r="AO206">
        <f t="shared" si="222"/>
        <v>0</v>
      </c>
      <c r="AP206">
        <f t="shared" si="223"/>
        <v>0</v>
      </c>
      <c r="AQ206">
        <f t="shared" si="224"/>
        <v>0</v>
      </c>
      <c r="AR206">
        <f t="shared" si="225"/>
        <v>0</v>
      </c>
      <c r="AS206">
        <f t="shared" si="226"/>
        <v>0</v>
      </c>
      <c r="AT206">
        <f t="shared" si="227"/>
        <v>0</v>
      </c>
      <c r="AU206">
        <f t="shared" si="228"/>
        <v>0</v>
      </c>
      <c r="AV206">
        <f t="shared" si="229"/>
        <v>0</v>
      </c>
      <c r="AW206">
        <f t="shared" si="230"/>
        <v>0</v>
      </c>
      <c r="AX206">
        <f t="shared" si="231"/>
        <v>0</v>
      </c>
      <c r="AY206">
        <f t="shared" si="232"/>
        <v>0</v>
      </c>
      <c r="AZ206">
        <f t="shared" si="233"/>
        <v>0</v>
      </c>
      <c r="BA206">
        <f t="shared" si="234"/>
        <v>0</v>
      </c>
      <c r="BB206">
        <f t="shared" si="235"/>
        <v>0</v>
      </c>
      <c r="BC206">
        <f t="shared" si="236"/>
        <v>0</v>
      </c>
      <c r="BD206">
        <f t="shared" si="237"/>
        <v>0</v>
      </c>
      <c r="BF206" t="str">
        <f t="shared" si="241"/>
        <v xml:space="preserve">"0" : { </v>
      </c>
      <c r="BG206" t="str">
        <f t="shared" si="242"/>
        <v xml:space="preserve">"alimDad" : 0, </v>
      </c>
      <c r="BH206" t="str">
        <f t="shared" si="243"/>
        <v xml:space="preserve">"alimDadB" : 0, </v>
      </c>
      <c r="BI206" t="str">
        <f t="shared" si="244"/>
        <v xml:space="preserve">"alimReq" : 0, </v>
      </c>
      <c r="BJ206" t="str">
        <f t="shared" si="245"/>
        <v xml:space="preserve">"cam" : 0, </v>
      </c>
      <c r="BK206" t="str">
        <f t="shared" si="246"/>
        <v xml:space="preserve">"caz" : 0, </v>
      </c>
      <c r="BL206" t="str">
        <f t="shared" si="247"/>
        <v xml:space="preserve">"comb" : 0, </v>
      </c>
      <c r="BM206" t="str">
        <f t="shared" si="248"/>
        <v xml:space="preserve">"cost" : 0, </v>
      </c>
      <c r="BN206" t="str">
        <f t="shared" si="238"/>
        <v xml:space="preserve">"costJ" : 0, </v>
      </c>
      <c r="BO206" t="str">
        <f t="shared" si="249"/>
        <v xml:space="preserve">"crecB" : 0, </v>
      </c>
      <c r="BP206" t="str">
        <f t="shared" si="250"/>
        <v xml:space="preserve">"def" : 0, </v>
      </c>
      <c r="BQ206" t="str">
        <f t="shared" si="251"/>
        <v xml:space="preserve">"eBos" : 0, </v>
      </c>
      <c r="BR206" t="str">
        <f t="shared" si="252"/>
        <v xml:space="preserve">"eDes" : 0, </v>
      </c>
      <c r="BS206" t="str">
        <f t="shared" si="253"/>
        <v xml:space="preserve">"eDul" : 0, </v>
      </c>
      <c r="BT206" t="str">
        <f t="shared" si="254"/>
        <v xml:space="preserve">"eJun" : 0, </v>
      </c>
      <c r="BU206" t="str">
        <f t="shared" si="255"/>
        <v xml:space="preserve">"eLla" : 0, </v>
      </c>
      <c r="BV206" t="str">
        <f t="shared" si="256"/>
        <v xml:space="preserve">"eMon" : 0, </v>
      </c>
      <c r="BW206" t="str">
        <f t="shared" si="257"/>
        <v xml:space="preserve">"eSal" : 0, </v>
      </c>
      <c r="BX206" t="str">
        <f t="shared" si="258"/>
        <v xml:space="preserve">"eTun" : 0, </v>
      </c>
      <c r="BY206" t="str">
        <f t="shared" si="259"/>
        <v xml:space="preserve">"flag" : 0, </v>
      </c>
      <c r="BZ206" t="str">
        <f t="shared" si="260"/>
        <v xml:space="preserve">"max" : 0, </v>
      </c>
      <c r="CA206" t="str">
        <f t="shared" si="261"/>
        <v xml:space="preserve">"req" : 0, </v>
      </c>
      <c r="CB206" t="str">
        <f t="shared" si="262"/>
        <v xml:space="preserve">"tam" : 0, </v>
      </c>
      <c r="CC206" t="str">
        <f t="shared" si="263"/>
        <v xml:space="preserve">"uid" : 0 } </v>
      </c>
    </row>
    <row r="207" spans="3:81" x14ac:dyDescent="0.25">
      <c r="C207" t="s">
        <v>32</v>
      </c>
      <c r="D207" t="str">
        <f t="shared" si="214"/>
        <v>0,0,0,0,0,0,0,0,0,0,0,0,0,0,0,0,0,0,0,0,0,0,0,0,</v>
      </c>
      <c r="AE207">
        <f t="shared" si="239"/>
        <v>0</v>
      </c>
      <c r="AG207">
        <f t="shared" si="240"/>
        <v>0</v>
      </c>
      <c r="AH207">
        <f t="shared" si="215"/>
        <v>0</v>
      </c>
      <c r="AI207">
        <f t="shared" si="216"/>
        <v>0</v>
      </c>
      <c r="AJ207">
        <f t="shared" si="217"/>
        <v>0</v>
      </c>
      <c r="AK207">
        <f t="shared" si="218"/>
        <v>0</v>
      </c>
      <c r="AL207">
        <f t="shared" si="219"/>
        <v>0</v>
      </c>
      <c r="AM207">
        <f t="shared" si="220"/>
        <v>0</v>
      </c>
      <c r="AN207">
        <f t="shared" si="221"/>
        <v>0</v>
      </c>
      <c r="AO207">
        <f t="shared" si="222"/>
        <v>0</v>
      </c>
      <c r="AP207">
        <f t="shared" si="223"/>
        <v>0</v>
      </c>
      <c r="AQ207">
        <f t="shared" si="224"/>
        <v>0</v>
      </c>
      <c r="AR207">
        <f t="shared" si="225"/>
        <v>0</v>
      </c>
      <c r="AS207">
        <f t="shared" si="226"/>
        <v>0</v>
      </c>
      <c r="AT207">
        <f t="shared" si="227"/>
        <v>0</v>
      </c>
      <c r="AU207">
        <f t="shared" si="228"/>
        <v>0</v>
      </c>
      <c r="AV207">
        <f t="shared" si="229"/>
        <v>0</v>
      </c>
      <c r="AW207">
        <f t="shared" si="230"/>
        <v>0</v>
      </c>
      <c r="AX207">
        <f t="shared" si="231"/>
        <v>0</v>
      </c>
      <c r="AY207">
        <f t="shared" si="232"/>
        <v>0</v>
      </c>
      <c r="AZ207">
        <f t="shared" si="233"/>
        <v>0</v>
      </c>
      <c r="BA207">
        <f t="shared" si="234"/>
        <v>0</v>
      </c>
      <c r="BB207">
        <f t="shared" si="235"/>
        <v>0</v>
      </c>
      <c r="BC207">
        <f t="shared" si="236"/>
        <v>0</v>
      </c>
      <c r="BD207">
        <f t="shared" si="237"/>
        <v>0</v>
      </c>
      <c r="BF207" t="str">
        <f t="shared" si="241"/>
        <v xml:space="preserve">"0" : { </v>
      </c>
      <c r="BG207" t="str">
        <f t="shared" si="242"/>
        <v xml:space="preserve">"alimDad" : 0, </v>
      </c>
      <c r="BH207" t="str">
        <f t="shared" si="243"/>
        <v xml:space="preserve">"alimDadB" : 0, </v>
      </c>
      <c r="BI207" t="str">
        <f t="shared" si="244"/>
        <v xml:space="preserve">"alimReq" : 0, </v>
      </c>
      <c r="BJ207" t="str">
        <f t="shared" si="245"/>
        <v xml:space="preserve">"cam" : 0, </v>
      </c>
      <c r="BK207" t="str">
        <f t="shared" si="246"/>
        <v xml:space="preserve">"caz" : 0, </v>
      </c>
      <c r="BL207" t="str">
        <f t="shared" si="247"/>
        <v xml:space="preserve">"comb" : 0, </v>
      </c>
      <c r="BM207" t="str">
        <f t="shared" si="248"/>
        <v xml:space="preserve">"cost" : 0, </v>
      </c>
      <c r="BN207" t="str">
        <f t="shared" si="238"/>
        <v xml:space="preserve">"costJ" : 0, </v>
      </c>
      <c r="BO207" t="str">
        <f t="shared" si="249"/>
        <v xml:space="preserve">"crecB" : 0, </v>
      </c>
      <c r="BP207" t="str">
        <f t="shared" si="250"/>
        <v xml:space="preserve">"def" : 0, </v>
      </c>
      <c r="BQ207" t="str">
        <f t="shared" si="251"/>
        <v xml:space="preserve">"eBos" : 0, </v>
      </c>
      <c r="BR207" t="str">
        <f t="shared" si="252"/>
        <v xml:space="preserve">"eDes" : 0, </v>
      </c>
      <c r="BS207" t="str">
        <f t="shared" si="253"/>
        <v xml:space="preserve">"eDul" : 0, </v>
      </c>
      <c r="BT207" t="str">
        <f t="shared" si="254"/>
        <v xml:space="preserve">"eJun" : 0, </v>
      </c>
      <c r="BU207" t="str">
        <f t="shared" si="255"/>
        <v xml:space="preserve">"eLla" : 0, </v>
      </c>
      <c r="BV207" t="str">
        <f t="shared" si="256"/>
        <v xml:space="preserve">"eMon" : 0, </v>
      </c>
      <c r="BW207" t="str">
        <f t="shared" si="257"/>
        <v xml:space="preserve">"eSal" : 0, </v>
      </c>
      <c r="BX207" t="str">
        <f t="shared" si="258"/>
        <v xml:space="preserve">"eTun" : 0, </v>
      </c>
      <c r="BY207" t="str">
        <f t="shared" si="259"/>
        <v xml:space="preserve">"flag" : 0, </v>
      </c>
      <c r="BZ207" t="str">
        <f t="shared" si="260"/>
        <v xml:space="preserve">"max" : 0, </v>
      </c>
      <c r="CA207" t="str">
        <f t="shared" si="261"/>
        <v xml:space="preserve">"req" : 0, </v>
      </c>
      <c r="CB207" t="str">
        <f t="shared" si="262"/>
        <v xml:space="preserve">"tam" : 0, </v>
      </c>
      <c r="CC207" t="str">
        <f t="shared" si="263"/>
        <v xml:space="preserve">"uid" : 0 } </v>
      </c>
    </row>
    <row r="208" spans="3:81" x14ac:dyDescent="0.25">
      <c r="C208" t="s">
        <v>32</v>
      </c>
      <c r="D208" t="str">
        <f t="shared" si="214"/>
        <v>0,0,0,0,0,0,0,0,0,0,0,0,0,0,0,0,0,0,0,0,0,0,0,0,</v>
      </c>
      <c r="AE208">
        <f t="shared" si="239"/>
        <v>0</v>
      </c>
      <c r="AG208">
        <f t="shared" si="240"/>
        <v>0</v>
      </c>
      <c r="AH208">
        <f t="shared" si="215"/>
        <v>0</v>
      </c>
      <c r="AI208">
        <f t="shared" si="216"/>
        <v>0</v>
      </c>
      <c r="AJ208">
        <f t="shared" si="217"/>
        <v>0</v>
      </c>
      <c r="AK208">
        <f t="shared" si="218"/>
        <v>0</v>
      </c>
      <c r="AL208">
        <f t="shared" si="219"/>
        <v>0</v>
      </c>
      <c r="AM208">
        <f t="shared" si="220"/>
        <v>0</v>
      </c>
      <c r="AN208">
        <f t="shared" si="221"/>
        <v>0</v>
      </c>
      <c r="AO208">
        <f t="shared" si="222"/>
        <v>0</v>
      </c>
      <c r="AP208">
        <f t="shared" si="223"/>
        <v>0</v>
      </c>
      <c r="AQ208">
        <f t="shared" si="224"/>
        <v>0</v>
      </c>
      <c r="AR208">
        <f t="shared" si="225"/>
        <v>0</v>
      </c>
      <c r="AS208">
        <f t="shared" si="226"/>
        <v>0</v>
      </c>
      <c r="AT208">
        <f t="shared" si="227"/>
        <v>0</v>
      </c>
      <c r="AU208">
        <f t="shared" si="228"/>
        <v>0</v>
      </c>
      <c r="AV208">
        <f t="shared" si="229"/>
        <v>0</v>
      </c>
      <c r="AW208">
        <f t="shared" si="230"/>
        <v>0</v>
      </c>
      <c r="AX208">
        <f t="shared" si="231"/>
        <v>0</v>
      </c>
      <c r="AY208">
        <f t="shared" si="232"/>
        <v>0</v>
      </c>
      <c r="AZ208">
        <f t="shared" si="233"/>
        <v>0</v>
      </c>
      <c r="BA208">
        <f t="shared" si="234"/>
        <v>0</v>
      </c>
      <c r="BB208">
        <f t="shared" si="235"/>
        <v>0</v>
      </c>
      <c r="BC208">
        <f t="shared" si="236"/>
        <v>0</v>
      </c>
      <c r="BD208">
        <f t="shared" si="237"/>
        <v>0</v>
      </c>
      <c r="BF208" t="str">
        <f t="shared" si="241"/>
        <v xml:space="preserve">"0" : { </v>
      </c>
      <c r="BG208" t="str">
        <f t="shared" si="242"/>
        <v xml:space="preserve">"alimDad" : 0, </v>
      </c>
      <c r="BH208" t="str">
        <f t="shared" si="243"/>
        <v xml:space="preserve">"alimDadB" : 0, </v>
      </c>
      <c r="BI208" t="str">
        <f t="shared" si="244"/>
        <v xml:space="preserve">"alimReq" : 0, </v>
      </c>
      <c r="BJ208" t="str">
        <f t="shared" si="245"/>
        <v xml:space="preserve">"cam" : 0, </v>
      </c>
      <c r="BK208" t="str">
        <f t="shared" si="246"/>
        <v xml:space="preserve">"caz" : 0, </v>
      </c>
      <c r="BL208" t="str">
        <f t="shared" si="247"/>
        <v xml:space="preserve">"comb" : 0, </v>
      </c>
      <c r="BM208" t="str">
        <f t="shared" si="248"/>
        <v xml:space="preserve">"cost" : 0, </v>
      </c>
      <c r="BN208" t="str">
        <f t="shared" si="238"/>
        <v xml:space="preserve">"costJ" : 0, </v>
      </c>
      <c r="BO208" t="str">
        <f t="shared" si="249"/>
        <v xml:space="preserve">"crecB" : 0, </v>
      </c>
      <c r="BP208" t="str">
        <f t="shared" si="250"/>
        <v xml:space="preserve">"def" : 0, </v>
      </c>
      <c r="BQ208" t="str">
        <f t="shared" si="251"/>
        <v xml:space="preserve">"eBos" : 0, </v>
      </c>
      <c r="BR208" t="str">
        <f t="shared" si="252"/>
        <v xml:space="preserve">"eDes" : 0, </v>
      </c>
      <c r="BS208" t="str">
        <f t="shared" si="253"/>
        <v xml:space="preserve">"eDul" : 0, </v>
      </c>
      <c r="BT208" t="str">
        <f t="shared" si="254"/>
        <v xml:space="preserve">"eJun" : 0, </v>
      </c>
      <c r="BU208" t="str">
        <f t="shared" si="255"/>
        <v xml:space="preserve">"eLla" : 0, </v>
      </c>
      <c r="BV208" t="str">
        <f t="shared" si="256"/>
        <v xml:space="preserve">"eMon" : 0, </v>
      </c>
      <c r="BW208" t="str">
        <f t="shared" si="257"/>
        <v xml:space="preserve">"eSal" : 0, </v>
      </c>
      <c r="BX208" t="str">
        <f t="shared" si="258"/>
        <v xml:space="preserve">"eTun" : 0, </v>
      </c>
      <c r="BY208" t="str">
        <f t="shared" si="259"/>
        <v xml:space="preserve">"flag" : 0, </v>
      </c>
      <c r="BZ208" t="str">
        <f t="shared" si="260"/>
        <v xml:space="preserve">"max" : 0, </v>
      </c>
      <c r="CA208" t="str">
        <f t="shared" si="261"/>
        <v xml:space="preserve">"req" : 0, </v>
      </c>
      <c r="CB208" t="str">
        <f t="shared" si="262"/>
        <v xml:space="preserve">"tam" : 0, </v>
      </c>
      <c r="CC208" t="str">
        <f t="shared" si="263"/>
        <v xml:space="preserve">"uid" : 0 } </v>
      </c>
    </row>
    <row r="209" spans="3:81" x14ac:dyDescent="0.25">
      <c r="C209" t="s">
        <v>32</v>
      </c>
      <c r="D209" t="str">
        <f t="shared" si="214"/>
        <v>0,0,0,0,0,0,0,0,0,0,0,0,0,0,0,0,0,0,0,0,0,0,0,0,</v>
      </c>
      <c r="AE209">
        <f t="shared" si="239"/>
        <v>0</v>
      </c>
      <c r="AG209">
        <f t="shared" si="240"/>
        <v>0</v>
      </c>
      <c r="AH209">
        <f t="shared" si="215"/>
        <v>0</v>
      </c>
      <c r="AI209">
        <f t="shared" si="216"/>
        <v>0</v>
      </c>
      <c r="AJ209">
        <f t="shared" si="217"/>
        <v>0</v>
      </c>
      <c r="AK209">
        <f t="shared" si="218"/>
        <v>0</v>
      </c>
      <c r="AL209">
        <f t="shared" si="219"/>
        <v>0</v>
      </c>
      <c r="AM209">
        <f t="shared" si="220"/>
        <v>0</v>
      </c>
      <c r="AN209">
        <f t="shared" si="221"/>
        <v>0</v>
      </c>
      <c r="AO209">
        <f t="shared" si="222"/>
        <v>0</v>
      </c>
      <c r="AP209">
        <f t="shared" si="223"/>
        <v>0</v>
      </c>
      <c r="AQ209">
        <f t="shared" si="224"/>
        <v>0</v>
      </c>
      <c r="AR209">
        <f t="shared" si="225"/>
        <v>0</v>
      </c>
      <c r="AS209">
        <f t="shared" si="226"/>
        <v>0</v>
      </c>
      <c r="AT209">
        <f t="shared" si="227"/>
        <v>0</v>
      </c>
      <c r="AU209">
        <f t="shared" si="228"/>
        <v>0</v>
      </c>
      <c r="AV209">
        <f t="shared" si="229"/>
        <v>0</v>
      </c>
      <c r="AW209">
        <f t="shared" si="230"/>
        <v>0</v>
      </c>
      <c r="AX209">
        <f t="shared" si="231"/>
        <v>0</v>
      </c>
      <c r="AY209">
        <f t="shared" si="232"/>
        <v>0</v>
      </c>
      <c r="AZ209">
        <f t="shared" si="233"/>
        <v>0</v>
      </c>
      <c r="BA209">
        <f t="shared" si="234"/>
        <v>0</v>
      </c>
      <c r="BB209">
        <f t="shared" si="235"/>
        <v>0</v>
      </c>
      <c r="BC209">
        <f t="shared" si="236"/>
        <v>0</v>
      </c>
      <c r="BD209">
        <f t="shared" si="237"/>
        <v>0</v>
      </c>
      <c r="BF209" t="str">
        <f t="shared" si="241"/>
        <v xml:space="preserve">"0" : { </v>
      </c>
      <c r="BG209" t="str">
        <f t="shared" si="242"/>
        <v xml:space="preserve">"alimDad" : 0, </v>
      </c>
      <c r="BH209" t="str">
        <f t="shared" si="243"/>
        <v xml:space="preserve">"alimDadB" : 0, </v>
      </c>
      <c r="BI209" t="str">
        <f t="shared" si="244"/>
        <v xml:space="preserve">"alimReq" : 0, </v>
      </c>
      <c r="BJ209" t="str">
        <f t="shared" si="245"/>
        <v xml:space="preserve">"cam" : 0, </v>
      </c>
      <c r="BK209" t="str">
        <f t="shared" si="246"/>
        <v xml:space="preserve">"caz" : 0, </v>
      </c>
      <c r="BL209" t="str">
        <f t="shared" si="247"/>
        <v xml:space="preserve">"comb" : 0, </v>
      </c>
      <c r="BM209" t="str">
        <f t="shared" si="248"/>
        <v xml:space="preserve">"cost" : 0, </v>
      </c>
      <c r="BN209" t="str">
        <f t="shared" si="238"/>
        <v xml:space="preserve">"costJ" : 0, </v>
      </c>
      <c r="BO209" t="str">
        <f t="shared" si="249"/>
        <v xml:space="preserve">"crecB" : 0, </v>
      </c>
      <c r="BP209" t="str">
        <f t="shared" si="250"/>
        <v xml:space="preserve">"def" : 0, </v>
      </c>
      <c r="BQ209" t="str">
        <f t="shared" si="251"/>
        <v xml:space="preserve">"eBos" : 0, </v>
      </c>
      <c r="BR209" t="str">
        <f t="shared" si="252"/>
        <v xml:space="preserve">"eDes" : 0, </v>
      </c>
      <c r="BS209" t="str">
        <f t="shared" si="253"/>
        <v xml:space="preserve">"eDul" : 0, </v>
      </c>
      <c r="BT209" t="str">
        <f t="shared" si="254"/>
        <v xml:space="preserve">"eJun" : 0, </v>
      </c>
      <c r="BU209" t="str">
        <f t="shared" si="255"/>
        <v xml:space="preserve">"eLla" : 0, </v>
      </c>
      <c r="BV209" t="str">
        <f t="shared" si="256"/>
        <v xml:space="preserve">"eMon" : 0, </v>
      </c>
      <c r="BW209" t="str">
        <f t="shared" si="257"/>
        <v xml:space="preserve">"eSal" : 0, </v>
      </c>
      <c r="BX209" t="str">
        <f t="shared" si="258"/>
        <v xml:space="preserve">"eTun" : 0, </v>
      </c>
      <c r="BY209" t="str">
        <f t="shared" si="259"/>
        <v xml:space="preserve">"flag" : 0, </v>
      </c>
      <c r="BZ209" t="str">
        <f t="shared" si="260"/>
        <v xml:space="preserve">"max" : 0, </v>
      </c>
      <c r="CA209" t="str">
        <f t="shared" si="261"/>
        <v xml:space="preserve">"req" : 0, </v>
      </c>
      <c r="CB209" t="str">
        <f t="shared" si="262"/>
        <v xml:space="preserve">"tam" : 0, </v>
      </c>
      <c r="CC209" t="str">
        <f t="shared" si="263"/>
        <v xml:space="preserve">"uid" : 0 } </v>
      </c>
    </row>
    <row r="210" spans="3:81" x14ac:dyDescent="0.25">
      <c r="C210" t="s">
        <v>32</v>
      </c>
      <c r="D210" t="str">
        <f t="shared" si="214"/>
        <v>0,0,0,0,0,0,0,0,0,0,0,0,0,0,0,0,0,0,0,0,0,0,0,0,</v>
      </c>
      <c r="AE210">
        <f t="shared" si="239"/>
        <v>0</v>
      </c>
      <c r="AG210">
        <f t="shared" si="240"/>
        <v>0</v>
      </c>
      <c r="AH210">
        <f t="shared" si="215"/>
        <v>0</v>
      </c>
      <c r="AI210">
        <f t="shared" si="216"/>
        <v>0</v>
      </c>
      <c r="AJ210">
        <f t="shared" si="217"/>
        <v>0</v>
      </c>
      <c r="AK210">
        <f t="shared" si="218"/>
        <v>0</v>
      </c>
      <c r="AL210">
        <f t="shared" si="219"/>
        <v>0</v>
      </c>
      <c r="AM210">
        <f t="shared" si="220"/>
        <v>0</v>
      </c>
      <c r="AN210">
        <f t="shared" si="221"/>
        <v>0</v>
      </c>
      <c r="AO210">
        <f t="shared" si="222"/>
        <v>0</v>
      </c>
      <c r="AP210">
        <f t="shared" si="223"/>
        <v>0</v>
      </c>
      <c r="AQ210">
        <f t="shared" si="224"/>
        <v>0</v>
      </c>
      <c r="AR210">
        <f t="shared" si="225"/>
        <v>0</v>
      </c>
      <c r="AS210">
        <f t="shared" si="226"/>
        <v>0</v>
      </c>
      <c r="AT210">
        <f t="shared" si="227"/>
        <v>0</v>
      </c>
      <c r="AU210">
        <f t="shared" si="228"/>
        <v>0</v>
      </c>
      <c r="AV210">
        <f t="shared" si="229"/>
        <v>0</v>
      </c>
      <c r="AW210">
        <f t="shared" si="230"/>
        <v>0</v>
      </c>
      <c r="AX210">
        <f t="shared" si="231"/>
        <v>0</v>
      </c>
      <c r="AY210">
        <f t="shared" si="232"/>
        <v>0</v>
      </c>
      <c r="AZ210">
        <f t="shared" si="233"/>
        <v>0</v>
      </c>
      <c r="BA210">
        <f t="shared" si="234"/>
        <v>0</v>
      </c>
      <c r="BB210">
        <f t="shared" si="235"/>
        <v>0</v>
      </c>
      <c r="BC210">
        <f t="shared" si="236"/>
        <v>0</v>
      </c>
      <c r="BD210">
        <f t="shared" si="237"/>
        <v>0</v>
      </c>
      <c r="BF210" t="str">
        <f t="shared" si="241"/>
        <v xml:space="preserve">"0" : { </v>
      </c>
      <c r="BG210" t="str">
        <f t="shared" si="242"/>
        <v xml:space="preserve">"alimDad" : 0, </v>
      </c>
      <c r="BH210" t="str">
        <f t="shared" si="243"/>
        <v xml:space="preserve">"alimDadB" : 0, </v>
      </c>
      <c r="BI210" t="str">
        <f t="shared" si="244"/>
        <v xml:space="preserve">"alimReq" : 0, </v>
      </c>
      <c r="BJ210" t="str">
        <f t="shared" si="245"/>
        <v xml:space="preserve">"cam" : 0, </v>
      </c>
      <c r="BK210" t="str">
        <f t="shared" si="246"/>
        <v xml:space="preserve">"caz" : 0, </v>
      </c>
      <c r="BL210" t="str">
        <f t="shared" si="247"/>
        <v xml:space="preserve">"comb" : 0, </v>
      </c>
      <c r="BM210" t="str">
        <f t="shared" si="248"/>
        <v xml:space="preserve">"cost" : 0, </v>
      </c>
      <c r="BN210" t="str">
        <f t="shared" si="238"/>
        <v xml:space="preserve">"costJ" : 0, </v>
      </c>
      <c r="BO210" t="str">
        <f t="shared" si="249"/>
        <v xml:space="preserve">"crecB" : 0, </v>
      </c>
      <c r="BP210" t="str">
        <f t="shared" si="250"/>
        <v xml:space="preserve">"def" : 0, </v>
      </c>
      <c r="BQ210" t="str">
        <f t="shared" si="251"/>
        <v xml:space="preserve">"eBos" : 0, </v>
      </c>
      <c r="BR210" t="str">
        <f t="shared" si="252"/>
        <v xml:space="preserve">"eDes" : 0, </v>
      </c>
      <c r="BS210" t="str">
        <f t="shared" si="253"/>
        <v xml:space="preserve">"eDul" : 0, </v>
      </c>
      <c r="BT210" t="str">
        <f t="shared" si="254"/>
        <v xml:space="preserve">"eJun" : 0, </v>
      </c>
      <c r="BU210" t="str">
        <f t="shared" si="255"/>
        <v xml:space="preserve">"eLla" : 0, </v>
      </c>
      <c r="BV210" t="str">
        <f t="shared" si="256"/>
        <v xml:space="preserve">"eMon" : 0, </v>
      </c>
      <c r="BW210" t="str">
        <f t="shared" si="257"/>
        <v xml:space="preserve">"eSal" : 0, </v>
      </c>
      <c r="BX210" t="str">
        <f t="shared" si="258"/>
        <v xml:space="preserve">"eTun" : 0, </v>
      </c>
      <c r="BY210" t="str">
        <f t="shared" si="259"/>
        <v xml:space="preserve">"flag" : 0, </v>
      </c>
      <c r="BZ210" t="str">
        <f t="shared" si="260"/>
        <v xml:space="preserve">"max" : 0, </v>
      </c>
      <c r="CA210" t="str">
        <f t="shared" si="261"/>
        <v xml:space="preserve">"req" : 0, </v>
      </c>
      <c r="CB210" t="str">
        <f t="shared" si="262"/>
        <v xml:space="preserve">"tam" : 0, </v>
      </c>
      <c r="CC210" t="str">
        <f t="shared" si="263"/>
        <v xml:space="preserve">"uid" : 0 } </v>
      </c>
    </row>
    <row r="211" spans="3:81" x14ac:dyDescent="0.25">
      <c r="C211" t="s">
        <v>32</v>
      </c>
      <c r="D211" t="str">
        <f t="shared" si="214"/>
        <v>0,0,0,0,0,0,0,0,0,0,0,0,0,0,0,0,0,0,0,0,0,0,0,0,</v>
      </c>
      <c r="AE211">
        <f t="shared" si="239"/>
        <v>0</v>
      </c>
      <c r="AG211">
        <f t="shared" si="240"/>
        <v>0</v>
      </c>
      <c r="AH211">
        <f t="shared" si="215"/>
        <v>0</v>
      </c>
      <c r="AI211">
        <f t="shared" si="216"/>
        <v>0</v>
      </c>
      <c r="AJ211">
        <f t="shared" si="217"/>
        <v>0</v>
      </c>
      <c r="AK211">
        <f t="shared" si="218"/>
        <v>0</v>
      </c>
      <c r="AL211">
        <f t="shared" si="219"/>
        <v>0</v>
      </c>
      <c r="AM211">
        <f t="shared" si="220"/>
        <v>0</v>
      </c>
      <c r="AN211">
        <f t="shared" si="221"/>
        <v>0</v>
      </c>
      <c r="AO211">
        <f t="shared" si="222"/>
        <v>0</v>
      </c>
      <c r="AP211">
        <f t="shared" si="223"/>
        <v>0</v>
      </c>
      <c r="AQ211">
        <f t="shared" si="224"/>
        <v>0</v>
      </c>
      <c r="AR211">
        <f t="shared" si="225"/>
        <v>0</v>
      </c>
      <c r="AS211">
        <f t="shared" si="226"/>
        <v>0</v>
      </c>
      <c r="AT211">
        <f t="shared" si="227"/>
        <v>0</v>
      </c>
      <c r="AU211">
        <f t="shared" si="228"/>
        <v>0</v>
      </c>
      <c r="AV211">
        <f t="shared" si="229"/>
        <v>0</v>
      </c>
      <c r="AW211">
        <f t="shared" si="230"/>
        <v>0</v>
      </c>
      <c r="AX211">
        <f t="shared" si="231"/>
        <v>0</v>
      </c>
      <c r="AY211">
        <f t="shared" si="232"/>
        <v>0</v>
      </c>
      <c r="AZ211">
        <f t="shared" si="233"/>
        <v>0</v>
      </c>
      <c r="BA211">
        <f t="shared" si="234"/>
        <v>0</v>
      </c>
      <c r="BB211">
        <f t="shared" si="235"/>
        <v>0</v>
      </c>
      <c r="BC211">
        <f t="shared" si="236"/>
        <v>0</v>
      </c>
      <c r="BD211">
        <f t="shared" si="237"/>
        <v>0</v>
      </c>
      <c r="BF211" t="str">
        <f t="shared" si="241"/>
        <v xml:space="preserve">"0" : { </v>
      </c>
      <c r="BG211" t="str">
        <f t="shared" si="242"/>
        <v xml:space="preserve">"alimDad" : 0, </v>
      </c>
      <c r="BH211" t="str">
        <f t="shared" si="243"/>
        <v xml:space="preserve">"alimDadB" : 0, </v>
      </c>
      <c r="BI211" t="str">
        <f t="shared" si="244"/>
        <v xml:space="preserve">"alimReq" : 0, </v>
      </c>
      <c r="BJ211" t="str">
        <f t="shared" si="245"/>
        <v xml:space="preserve">"cam" : 0, </v>
      </c>
      <c r="BK211" t="str">
        <f t="shared" si="246"/>
        <v xml:space="preserve">"caz" : 0, </v>
      </c>
      <c r="BL211" t="str">
        <f t="shared" si="247"/>
        <v xml:space="preserve">"comb" : 0, </v>
      </c>
      <c r="BM211" t="str">
        <f t="shared" si="248"/>
        <v xml:space="preserve">"cost" : 0, </v>
      </c>
      <c r="BN211" t="str">
        <f t="shared" si="238"/>
        <v xml:space="preserve">"costJ" : 0, </v>
      </c>
      <c r="BO211" t="str">
        <f t="shared" si="249"/>
        <v xml:space="preserve">"crecB" : 0, </v>
      </c>
      <c r="BP211" t="str">
        <f t="shared" si="250"/>
        <v xml:space="preserve">"def" : 0, </v>
      </c>
      <c r="BQ211" t="str">
        <f t="shared" si="251"/>
        <v xml:space="preserve">"eBos" : 0, </v>
      </c>
      <c r="BR211" t="str">
        <f t="shared" si="252"/>
        <v xml:space="preserve">"eDes" : 0, </v>
      </c>
      <c r="BS211" t="str">
        <f t="shared" si="253"/>
        <v xml:space="preserve">"eDul" : 0, </v>
      </c>
      <c r="BT211" t="str">
        <f t="shared" si="254"/>
        <v xml:space="preserve">"eJun" : 0, </v>
      </c>
      <c r="BU211" t="str">
        <f t="shared" si="255"/>
        <v xml:space="preserve">"eLla" : 0, </v>
      </c>
      <c r="BV211" t="str">
        <f t="shared" si="256"/>
        <v xml:space="preserve">"eMon" : 0, </v>
      </c>
      <c r="BW211" t="str">
        <f t="shared" si="257"/>
        <v xml:space="preserve">"eSal" : 0, </v>
      </c>
      <c r="BX211" t="str">
        <f t="shared" si="258"/>
        <v xml:space="preserve">"eTun" : 0, </v>
      </c>
      <c r="BY211" t="str">
        <f t="shared" si="259"/>
        <v xml:space="preserve">"flag" : 0, </v>
      </c>
      <c r="BZ211" t="str">
        <f t="shared" si="260"/>
        <v xml:space="preserve">"max" : 0, </v>
      </c>
      <c r="CA211" t="str">
        <f t="shared" si="261"/>
        <v xml:space="preserve">"req" : 0, </v>
      </c>
      <c r="CB211" t="str">
        <f t="shared" si="262"/>
        <v xml:space="preserve">"tam" : 0, </v>
      </c>
      <c r="CC211" t="str">
        <f t="shared" si="263"/>
        <v xml:space="preserve">"uid" : 0 } </v>
      </c>
    </row>
    <row r="212" spans="3:81" x14ac:dyDescent="0.25">
      <c r="C212" t="s">
        <v>32</v>
      </c>
      <c r="D212" t="str">
        <f t="shared" si="214"/>
        <v>0,0,0,0,0,0,0,0,0,0,0,0,0,0,0,0,0,0,0,0,0,0,0,0,</v>
      </c>
      <c r="AE212">
        <f t="shared" si="239"/>
        <v>0</v>
      </c>
      <c r="AG212">
        <f t="shared" si="240"/>
        <v>0</v>
      </c>
      <c r="AH212">
        <f t="shared" si="215"/>
        <v>0</v>
      </c>
      <c r="AI212">
        <f t="shared" si="216"/>
        <v>0</v>
      </c>
      <c r="AJ212">
        <f t="shared" si="217"/>
        <v>0</v>
      </c>
      <c r="AK212">
        <f t="shared" si="218"/>
        <v>0</v>
      </c>
      <c r="AL212">
        <f t="shared" si="219"/>
        <v>0</v>
      </c>
      <c r="AM212">
        <f t="shared" si="220"/>
        <v>0</v>
      </c>
      <c r="AN212">
        <f t="shared" si="221"/>
        <v>0</v>
      </c>
      <c r="AO212">
        <f t="shared" si="222"/>
        <v>0</v>
      </c>
      <c r="AP212">
        <f t="shared" si="223"/>
        <v>0</v>
      </c>
      <c r="AQ212">
        <f t="shared" si="224"/>
        <v>0</v>
      </c>
      <c r="AR212">
        <f t="shared" si="225"/>
        <v>0</v>
      </c>
      <c r="AS212">
        <f t="shared" si="226"/>
        <v>0</v>
      </c>
      <c r="AT212">
        <f t="shared" si="227"/>
        <v>0</v>
      </c>
      <c r="AU212">
        <f t="shared" si="228"/>
        <v>0</v>
      </c>
      <c r="AV212">
        <f t="shared" si="229"/>
        <v>0</v>
      </c>
      <c r="AW212">
        <f t="shared" si="230"/>
        <v>0</v>
      </c>
      <c r="AX212">
        <f t="shared" si="231"/>
        <v>0</v>
      </c>
      <c r="AY212">
        <f t="shared" si="232"/>
        <v>0</v>
      </c>
      <c r="AZ212">
        <f t="shared" si="233"/>
        <v>0</v>
      </c>
      <c r="BA212">
        <f t="shared" si="234"/>
        <v>0</v>
      </c>
      <c r="BB212">
        <f t="shared" si="235"/>
        <v>0</v>
      </c>
      <c r="BC212">
        <f t="shared" si="236"/>
        <v>0</v>
      </c>
      <c r="BD212">
        <f t="shared" si="237"/>
        <v>0</v>
      </c>
      <c r="BF212" t="str">
        <f t="shared" si="241"/>
        <v xml:space="preserve">"0" : { </v>
      </c>
      <c r="BG212" t="str">
        <f t="shared" si="242"/>
        <v xml:space="preserve">"alimDad" : 0, </v>
      </c>
      <c r="BH212" t="str">
        <f t="shared" si="243"/>
        <v xml:space="preserve">"alimDadB" : 0, </v>
      </c>
      <c r="BI212" t="str">
        <f t="shared" si="244"/>
        <v xml:space="preserve">"alimReq" : 0, </v>
      </c>
      <c r="BJ212" t="str">
        <f t="shared" si="245"/>
        <v xml:space="preserve">"cam" : 0, </v>
      </c>
      <c r="BK212" t="str">
        <f t="shared" si="246"/>
        <v xml:space="preserve">"caz" : 0, </v>
      </c>
      <c r="BL212" t="str">
        <f t="shared" si="247"/>
        <v xml:space="preserve">"comb" : 0, </v>
      </c>
      <c r="BM212" t="str">
        <f t="shared" si="248"/>
        <v xml:space="preserve">"cost" : 0, </v>
      </c>
      <c r="BN212" t="str">
        <f t="shared" si="238"/>
        <v xml:space="preserve">"costJ" : 0, </v>
      </c>
      <c r="BO212" t="str">
        <f t="shared" si="249"/>
        <v xml:space="preserve">"crecB" : 0, </v>
      </c>
      <c r="BP212" t="str">
        <f t="shared" si="250"/>
        <v xml:space="preserve">"def" : 0, </v>
      </c>
      <c r="BQ212" t="str">
        <f t="shared" si="251"/>
        <v xml:space="preserve">"eBos" : 0, </v>
      </c>
      <c r="BR212" t="str">
        <f t="shared" si="252"/>
        <v xml:space="preserve">"eDes" : 0, </v>
      </c>
      <c r="BS212" t="str">
        <f t="shared" si="253"/>
        <v xml:space="preserve">"eDul" : 0, </v>
      </c>
      <c r="BT212" t="str">
        <f t="shared" si="254"/>
        <v xml:space="preserve">"eJun" : 0, </v>
      </c>
      <c r="BU212" t="str">
        <f t="shared" si="255"/>
        <v xml:space="preserve">"eLla" : 0, </v>
      </c>
      <c r="BV212" t="str">
        <f t="shared" si="256"/>
        <v xml:space="preserve">"eMon" : 0, </v>
      </c>
      <c r="BW212" t="str">
        <f t="shared" si="257"/>
        <v xml:space="preserve">"eSal" : 0, </v>
      </c>
      <c r="BX212" t="str">
        <f t="shared" si="258"/>
        <v xml:space="preserve">"eTun" : 0, </v>
      </c>
      <c r="BY212" t="str">
        <f t="shared" si="259"/>
        <v xml:space="preserve">"flag" : 0, </v>
      </c>
      <c r="BZ212" t="str">
        <f t="shared" si="260"/>
        <v xml:space="preserve">"max" : 0, </v>
      </c>
      <c r="CA212" t="str">
        <f t="shared" si="261"/>
        <v xml:space="preserve">"req" : 0, </v>
      </c>
      <c r="CB212" t="str">
        <f t="shared" si="262"/>
        <v xml:space="preserve">"tam" : 0, </v>
      </c>
      <c r="CC212" t="str">
        <f t="shared" si="263"/>
        <v xml:space="preserve">"uid" : 0 } </v>
      </c>
    </row>
    <row r="213" spans="3:81" x14ac:dyDescent="0.25">
      <c r="C213" t="s">
        <v>32</v>
      </c>
      <c r="D213" t="str">
        <f t="shared" si="214"/>
        <v>0,0,0,0,0,0,0,0,0,0,0,0,0,0,0,0,0,0,0,0,0,0,0,0,</v>
      </c>
      <c r="AE213">
        <f t="shared" si="239"/>
        <v>0</v>
      </c>
      <c r="AG213">
        <f t="shared" si="240"/>
        <v>0</v>
      </c>
      <c r="AH213">
        <f t="shared" si="215"/>
        <v>0</v>
      </c>
      <c r="AI213">
        <f t="shared" si="216"/>
        <v>0</v>
      </c>
      <c r="AJ213">
        <f t="shared" si="217"/>
        <v>0</v>
      </c>
      <c r="AK213">
        <f t="shared" si="218"/>
        <v>0</v>
      </c>
      <c r="AL213">
        <f t="shared" si="219"/>
        <v>0</v>
      </c>
      <c r="AM213">
        <f t="shared" si="220"/>
        <v>0</v>
      </c>
      <c r="AN213">
        <f t="shared" si="221"/>
        <v>0</v>
      </c>
      <c r="AO213">
        <f t="shared" si="222"/>
        <v>0</v>
      </c>
      <c r="AP213">
        <f t="shared" si="223"/>
        <v>0</v>
      </c>
      <c r="AQ213">
        <f t="shared" si="224"/>
        <v>0</v>
      </c>
      <c r="AR213">
        <f t="shared" si="225"/>
        <v>0</v>
      </c>
      <c r="AS213">
        <f t="shared" si="226"/>
        <v>0</v>
      </c>
      <c r="AT213">
        <f t="shared" si="227"/>
        <v>0</v>
      </c>
      <c r="AU213">
        <f t="shared" si="228"/>
        <v>0</v>
      </c>
      <c r="AV213">
        <f t="shared" si="229"/>
        <v>0</v>
      </c>
      <c r="AW213">
        <f t="shared" si="230"/>
        <v>0</v>
      </c>
      <c r="AX213">
        <f t="shared" si="231"/>
        <v>0</v>
      </c>
      <c r="AY213">
        <f t="shared" si="232"/>
        <v>0</v>
      </c>
      <c r="AZ213">
        <f t="shared" si="233"/>
        <v>0</v>
      </c>
      <c r="BA213">
        <f t="shared" si="234"/>
        <v>0</v>
      </c>
      <c r="BB213">
        <f t="shared" si="235"/>
        <v>0</v>
      </c>
      <c r="BC213">
        <f t="shared" si="236"/>
        <v>0</v>
      </c>
      <c r="BD213">
        <f t="shared" si="237"/>
        <v>0</v>
      </c>
      <c r="BF213" t="str">
        <f t="shared" si="241"/>
        <v xml:space="preserve">"0" : { </v>
      </c>
      <c r="BG213" t="str">
        <f t="shared" si="242"/>
        <v xml:space="preserve">"alimDad" : 0, </v>
      </c>
      <c r="BH213" t="str">
        <f t="shared" si="243"/>
        <v xml:space="preserve">"alimDadB" : 0, </v>
      </c>
      <c r="BI213" t="str">
        <f t="shared" si="244"/>
        <v xml:space="preserve">"alimReq" : 0, </v>
      </c>
      <c r="BJ213" t="str">
        <f t="shared" si="245"/>
        <v xml:space="preserve">"cam" : 0, </v>
      </c>
      <c r="BK213" t="str">
        <f t="shared" si="246"/>
        <v xml:space="preserve">"caz" : 0, </v>
      </c>
      <c r="BL213" t="str">
        <f t="shared" si="247"/>
        <v xml:space="preserve">"comb" : 0, </v>
      </c>
      <c r="BM213" t="str">
        <f t="shared" si="248"/>
        <v xml:space="preserve">"cost" : 0, </v>
      </c>
      <c r="BN213" t="str">
        <f t="shared" si="238"/>
        <v xml:space="preserve">"costJ" : 0, </v>
      </c>
      <c r="BO213" t="str">
        <f t="shared" si="249"/>
        <v xml:space="preserve">"crecB" : 0, </v>
      </c>
      <c r="BP213" t="str">
        <f t="shared" si="250"/>
        <v xml:space="preserve">"def" : 0, </v>
      </c>
      <c r="BQ213" t="str">
        <f t="shared" si="251"/>
        <v xml:space="preserve">"eBos" : 0, </v>
      </c>
      <c r="BR213" t="str">
        <f t="shared" si="252"/>
        <v xml:space="preserve">"eDes" : 0, </v>
      </c>
      <c r="BS213" t="str">
        <f t="shared" si="253"/>
        <v xml:space="preserve">"eDul" : 0, </v>
      </c>
      <c r="BT213" t="str">
        <f t="shared" si="254"/>
        <v xml:space="preserve">"eJun" : 0, </v>
      </c>
      <c r="BU213" t="str">
        <f t="shared" si="255"/>
        <v xml:space="preserve">"eLla" : 0, </v>
      </c>
      <c r="BV213" t="str">
        <f t="shared" si="256"/>
        <v xml:space="preserve">"eMon" : 0, </v>
      </c>
      <c r="BW213" t="str">
        <f t="shared" si="257"/>
        <v xml:space="preserve">"eSal" : 0, </v>
      </c>
      <c r="BX213" t="str">
        <f t="shared" si="258"/>
        <v xml:space="preserve">"eTun" : 0, </v>
      </c>
      <c r="BY213" t="str">
        <f t="shared" si="259"/>
        <v xml:space="preserve">"flag" : 0, </v>
      </c>
      <c r="BZ213" t="str">
        <f t="shared" si="260"/>
        <v xml:space="preserve">"max" : 0, </v>
      </c>
      <c r="CA213" t="str">
        <f t="shared" si="261"/>
        <v xml:space="preserve">"req" : 0, </v>
      </c>
      <c r="CB213" t="str">
        <f t="shared" si="262"/>
        <v xml:space="preserve">"tam" : 0, </v>
      </c>
      <c r="CC213" t="str">
        <f t="shared" si="263"/>
        <v xml:space="preserve">"uid" : 0 } </v>
      </c>
    </row>
    <row r="214" spans="3:81" x14ac:dyDescent="0.25">
      <c r="C214" t="s">
        <v>32</v>
      </c>
      <c r="D214" t="str">
        <f t="shared" si="214"/>
        <v>0,0,0,0,0,0,0,0,0,0,0,0,0,0,0,0,0,0,0,0,0,0,0,0,</v>
      </c>
      <c r="AE214">
        <f t="shared" si="239"/>
        <v>0</v>
      </c>
      <c r="AG214">
        <f t="shared" si="240"/>
        <v>0</v>
      </c>
      <c r="AH214">
        <f t="shared" si="215"/>
        <v>0</v>
      </c>
      <c r="AI214">
        <f t="shared" si="216"/>
        <v>0</v>
      </c>
      <c r="AJ214">
        <f t="shared" si="217"/>
        <v>0</v>
      </c>
      <c r="AK214">
        <f t="shared" si="218"/>
        <v>0</v>
      </c>
      <c r="AL214">
        <f t="shared" si="219"/>
        <v>0</v>
      </c>
      <c r="AM214">
        <f t="shared" si="220"/>
        <v>0</v>
      </c>
      <c r="AN214">
        <f t="shared" si="221"/>
        <v>0</v>
      </c>
      <c r="AO214">
        <f t="shared" si="222"/>
        <v>0</v>
      </c>
      <c r="AP214">
        <f t="shared" si="223"/>
        <v>0</v>
      </c>
      <c r="AQ214">
        <f t="shared" si="224"/>
        <v>0</v>
      </c>
      <c r="AR214">
        <f t="shared" si="225"/>
        <v>0</v>
      </c>
      <c r="AS214">
        <f t="shared" si="226"/>
        <v>0</v>
      </c>
      <c r="AT214">
        <f t="shared" si="227"/>
        <v>0</v>
      </c>
      <c r="AU214">
        <f t="shared" si="228"/>
        <v>0</v>
      </c>
      <c r="AV214">
        <f t="shared" si="229"/>
        <v>0</v>
      </c>
      <c r="AW214">
        <f t="shared" si="230"/>
        <v>0</v>
      </c>
      <c r="AX214">
        <f t="shared" si="231"/>
        <v>0</v>
      </c>
      <c r="AY214">
        <f t="shared" si="232"/>
        <v>0</v>
      </c>
      <c r="AZ214">
        <f t="shared" si="233"/>
        <v>0</v>
      </c>
      <c r="BA214">
        <f t="shared" si="234"/>
        <v>0</v>
      </c>
      <c r="BB214">
        <f t="shared" si="235"/>
        <v>0</v>
      </c>
      <c r="BC214">
        <f t="shared" si="236"/>
        <v>0</v>
      </c>
      <c r="BD214">
        <f t="shared" si="237"/>
        <v>0</v>
      </c>
      <c r="BF214" t="str">
        <f t="shared" si="241"/>
        <v xml:space="preserve">"0" : { </v>
      </c>
      <c r="BG214" t="str">
        <f t="shared" si="242"/>
        <v xml:space="preserve">"alimDad" : 0, </v>
      </c>
      <c r="BH214" t="str">
        <f t="shared" si="243"/>
        <v xml:space="preserve">"alimDadB" : 0, </v>
      </c>
      <c r="BI214" t="str">
        <f t="shared" si="244"/>
        <v xml:space="preserve">"alimReq" : 0, </v>
      </c>
      <c r="BJ214" t="str">
        <f t="shared" si="245"/>
        <v xml:space="preserve">"cam" : 0, </v>
      </c>
      <c r="BK214" t="str">
        <f t="shared" si="246"/>
        <v xml:space="preserve">"caz" : 0, </v>
      </c>
      <c r="BL214" t="str">
        <f t="shared" si="247"/>
        <v xml:space="preserve">"comb" : 0, </v>
      </c>
      <c r="BM214" t="str">
        <f t="shared" si="248"/>
        <v xml:space="preserve">"cost" : 0, </v>
      </c>
      <c r="BN214" t="str">
        <f t="shared" si="238"/>
        <v xml:space="preserve">"costJ" : 0, </v>
      </c>
      <c r="BO214" t="str">
        <f t="shared" si="249"/>
        <v xml:space="preserve">"crecB" : 0, </v>
      </c>
      <c r="BP214" t="str">
        <f t="shared" si="250"/>
        <v xml:space="preserve">"def" : 0, </v>
      </c>
      <c r="BQ214" t="str">
        <f t="shared" si="251"/>
        <v xml:space="preserve">"eBos" : 0, </v>
      </c>
      <c r="BR214" t="str">
        <f t="shared" si="252"/>
        <v xml:space="preserve">"eDes" : 0, </v>
      </c>
      <c r="BS214" t="str">
        <f t="shared" si="253"/>
        <v xml:space="preserve">"eDul" : 0, </v>
      </c>
      <c r="BT214" t="str">
        <f t="shared" si="254"/>
        <v xml:space="preserve">"eJun" : 0, </v>
      </c>
      <c r="BU214" t="str">
        <f t="shared" si="255"/>
        <v xml:space="preserve">"eLla" : 0, </v>
      </c>
      <c r="BV214" t="str">
        <f t="shared" si="256"/>
        <v xml:space="preserve">"eMon" : 0, </v>
      </c>
      <c r="BW214" t="str">
        <f t="shared" si="257"/>
        <v xml:space="preserve">"eSal" : 0, </v>
      </c>
      <c r="BX214" t="str">
        <f t="shared" si="258"/>
        <v xml:space="preserve">"eTun" : 0, </v>
      </c>
      <c r="BY214" t="str">
        <f t="shared" si="259"/>
        <v xml:space="preserve">"flag" : 0, </v>
      </c>
      <c r="BZ214" t="str">
        <f t="shared" si="260"/>
        <v xml:space="preserve">"max" : 0, </v>
      </c>
      <c r="CA214" t="str">
        <f t="shared" si="261"/>
        <v xml:space="preserve">"req" : 0, </v>
      </c>
      <c r="CB214" t="str">
        <f t="shared" si="262"/>
        <v xml:space="preserve">"tam" : 0, </v>
      </c>
      <c r="CC214" t="str">
        <f t="shared" si="263"/>
        <v xml:space="preserve">"uid" : 0 } </v>
      </c>
    </row>
    <row r="215" spans="3:81" x14ac:dyDescent="0.25">
      <c r="C215" t="s">
        <v>32</v>
      </c>
      <c r="D215" t="str">
        <f t="shared" si="214"/>
        <v>0,0,0,0,0,0,0,0,0,0,0,0,0,0,0,0,0,0,0,0,0,0,0,0,</v>
      </c>
      <c r="AE215">
        <f t="shared" si="239"/>
        <v>0</v>
      </c>
      <c r="AG215">
        <f t="shared" si="240"/>
        <v>0</v>
      </c>
      <c r="AH215">
        <f t="shared" si="215"/>
        <v>0</v>
      </c>
      <c r="AI215">
        <f t="shared" si="216"/>
        <v>0</v>
      </c>
      <c r="AJ215">
        <f t="shared" si="217"/>
        <v>0</v>
      </c>
      <c r="AK215">
        <f t="shared" si="218"/>
        <v>0</v>
      </c>
      <c r="AL215">
        <f t="shared" si="219"/>
        <v>0</v>
      </c>
      <c r="AM215">
        <f t="shared" si="220"/>
        <v>0</v>
      </c>
      <c r="AN215">
        <f t="shared" si="221"/>
        <v>0</v>
      </c>
      <c r="AO215">
        <f t="shared" si="222"/>
        <v>0</v>
      </c>
      <c r="AP215">
        <f t="shared" si="223"/>
        <v>0</v>
      </c>
      <c r="AQ215">
        <f t="shared" si="224"/>
        <v>0</v>
      </c>
      <c r="AR215">
        <f t="shared" si="225"/>
        <v>0</v>
      </c>
      <c r="AS215">
        <f t="shared" si="226"/>
        <v>0</v>
      </c>
      <c r="AT215">
        <f t="shared" si="227"/>
        <v>0</v>
      </c>
      <c r="AU215">
        <f t="shared" si="228"/>
        <v>0</v>
      </c>
      <c r="AV215">
        <f t="shared" si="229"/>
        <v>0</v>
      </c>
      <c r="AW215">
        <f t="shared" si="230"/>
        <v>0</v>
      </c>
      <c r="AX215">
        <f t="shared" si="231"/>
        <v>0</v>
      </c>
      <c r="AY215">
        <f t="shared" si="232"/>
        <v>0</v>
      </c>
      <c r="AZ215">
        <f t="shared" si="233"/>
        <v>0</v>
      </c>
      <c r="BA215">
        <f t="shared" si="234"/>
        <v>0</v>
      </c>
      <c r="BB215">
        <f t="shared" si="235"/>
        <v>0</v>
      </c>
      <c r="BC215">
        <f t="shared" si="236"/>
        <v>0</v>
      </c>
      <c r="BD215">
        <f t="shared" si="237"/>
        <v>0</v>
      </c>
      <c r="BF215" t="str">
        <f t="shared" si="241"/>
        <v xml:space="preserve">"0" : { </v>
      </c>
      <c r="BG215" t="str">
        <f t="shared" si="242"/>
        <v xml:space="preserve">"alimDad" : 0, </v>
      </c>
      <c r="BH215" t="str">
        <f t="shared" si="243"/>
        <v xml:space="preserve">"alimDadB" : 0, </v>
      </c>
      <c r="BI215" t="str">
        <f t="shared" si="244"/>
        <v xml:space="preserve">"alimReq" : 0, </v>
      </c>
      <c r="BJ215" t="str">
        <f t="shared" si="245"/>
        <v xml:space="preserve">"cam" : 0, </v>
      </c>
      <c r="BK215" t="str">
        <f t="shared" si="246"/>
        <v xml:space="preserve">"caz" : 0, </v>
      </c>
      <c r="BL215" t="str">
        <f t="shared" si="247"/>
        <v xml:space="preserve">"comb" : 0, </v>
      </c>
      <c r="BM215" t="str">
        <f t="shared" si="248"/>
        <v xml:space="preserve">"cost" : 0, </v>
      </c>
      <c r="BN215" t="str">
        <f t="shared" si="238"/>
        <v xml:space="preserve">"costJ" : 0, </v>
      </c>
      <c r="BO215" t="str">
        <f t="shared" si="249"/>
        <v xml:space="preserve">"crecB" : 0, </v>
      </c>
      <c r="BP215" t="str">
        <f t="shared" si="250"/>
        <v xml:space="preserve">"def" : 0, </v>
      </c>
      <c r="BQ215" t="str">
        <f t="shared" si="251"/>
        <v xml:space="preserve">"eBos" : 0, </v>
      </c>
      <c r="BR215" t="str">
        <f t="shared" si="252"/>
        <v xml:space="preserve">"eDes" : 0, </v>
      </c>
      <c r="BS215" t="str">
        <f t="shared" si="253"/>
        <v xml:space="preserve">"eDul" : 0, </v>
      </c>
      <c r="BT215" t="str">
        <f t="shared" si="254"/>
        <v xml:space="preserve">"eJun" : 0, </v>
      </c>
      <c r="BU215" t="str">
        <f t="shared" si="255"/>
        <v xml:space="preserve">"eLla" : 0, </v>
      </c>
      <c r="BV215" t="str">
        <f t="shared" si="256"/>
        <v xml:space="preserve">"eMon" : 0, </v>
      </c>
      <c r="BW215" t="str">
        <f t="shared" si="257"/>
        <v xml:space="preserve">"eSal" : 0, </v>
      </c>
      <c r="BX215" t="str">
        <f t="shared" si="258"/>
        <v xml:space="preserve">"eTun" : 0, </v>
      </c>
      <c r="BY215" t="str">
        <f t="shared" si="259"/>
        <v xml:space="preserve">"flag" : 0, </v>
      </c>
      <c r="BZ215" t="str">
        <f t="shared" si="260"/>
        <v xml:space="preserve">"max" : 0, </v>
      </c>
      <c r="CA215" t="str">
        <f t="shared" si="261"/>
        <v xml:space="preserve">"req" : 0, </v>
      </c>
      <c r="CB215" t="str">
        <f t="shared" si="262"/>
        <v xml:space="preserve">"tam" : 0, </v>
      </c>
      <c r="CC215" t="str">
        <f t="shared" si="263"/>
        <v xml:space="preserve">"uid" : 0 } </v>
      </c>
    </row>
    <row r="216" spans="3:81" x14ac:dyDescent="0.25">
      <c r="C216" t="s">
        <v>32</v>
      </c>
      <c r="D216" t="str">
        <f t="shared" si="214"/>
        <v>0,0,0,0,0,0,0,0,0,0,0,0,0,0,0,0,0,0,0,0,0,0,0,0,</v>
      </c>
      <c r="AE216">
        <f t="shared" si="239"/>
        <v>0</v>
      </c>
      <c r="AG216">
        <f t="shared" si="240"/>
        <v>0</v>
      </c>
      <c r="AH216">
        <f t="shared" si="215"/>
        <v>0</v>
      </c>
      <c r="AI216">
        <f t="shared" si="216"/>
        <v>0</v>
      </c>
      <c r="AJ216">
        <f t="shared" si="217"/>
        <v>0</v>
      </c>
      <c r="AK216">
        <f t="shared" si="218"/>
        <v>0</v>
      </c>
      <c r="AL216">
        <f t="shared" si="219"/>
        <v>0</v>
      </c>
      <c r="AM216">
        <f t="shared" si="220"/>
        <v>0</v>
      </c>
      <c r="AN216">
        <f t="shared" si="221"/>
        <v>0</v>
      </c>
      <c r="AO216">
        <f t="shared" si="222"/>
        <v>0</v>
      </c>
      <c r="AP216">
        <f t="shared" si="223"/>
        <v>0</v>
      </c>
      <c r="AQ216">
        <f t="shared" si="224"/>
        <v>0</v>
      </c>
      <c r="AR216">
        <f t="shared" si="225"/>
        <v>0</v>
      </c>
      <c r="AS216">
        <f t="shared" si="226"/>
        <v>0</v>
      </c>
      <c r="AT216">
        <f t="shared" si="227"/>
        <v>0</v>
      </c>
      <c r="AU216">
        <f t="shared" si="228"/>
        <v>0</v>
      </c>
      <c r="AV216">
        <f t="shared" si="229"/>
        <v>0</v>
      </c>
      <c r="AW216">
        <f t="shared" si="230"/>
        <v>0</v>
      </c>
      <c r="AX216">
        <f t="shared" si="231"/>
        <v>0</v>
      </c>
      <c r="AY216">
        <f t="shared" si="232"/>
        <v>0</v>
      </c>
      <c r="AZ216">
        <f t="shared" si="233"/>
        <v>0</v>
      </c>
      <c r="BA216">
        <f t="shared" si="234"/>
        <v>0</v>
      </c>
      <c r="BB216">
        <f t="shared" si="235"/>
        <v>0</v>
      </c>
      <c r="BC216">
        <f t="shared" si="236"/>
        <v>0</v>
      </c>
      <c r="BD216">
        <f t="shared" si="237"/>
        <v>0</v>
      </c>
      <c r="BF216" t="str">
        <f t="shared" si="241"/>
        <v xml:space="preserve">"0" : { </v>
      </c>
      <c r="BG216" t="str">
        <f t="shared" si="242"/>
        <v xml:space="preserve">"alimDad" : 0, </v>
      </c>
      <c r="BH216" t="str">
        <f t="shared" si="243"/>
        <v xml:space="preserve">"alimDadB" : 0, </v>
      </c>
      <c r="BI216" t="str">
        <f t="shared" si="244"/>
        <v xml:space="preserve">"alimReq" : 0, </v>
      </c>
      <c r="BJ216" t="str">
        <f t="shared" si="245"/>
        <v xml:space="preserve">"cam" : 0, </v>
      </c>
      <c r="BK216" t="str">
        <f t="shared" si="246"/>
        <v xml:space="preserve">"caz" : 0, </v>
      </c>
      <c r="BL216" t="str">
        <f t="shared" si="247"/>
        <v xml:space="preserve">"comb" : 0, </v>
      </c>
      <c r="BM216" t="str">
        <f t="shared" si="248"/>
        <v xml:space="preserve">"cost" : 0, </v>
      </c>
      <c r="BN216" t="str">
        <f t="shared" si="238"/>
        <v xml:space="preserve">"costJ" : 0, </v>
      </c>
      <c r="BO216" t="str">
        <f t="shared" si="249"/>
        <v xml:space="preserve">"crecB" : 0, </v>
      </c>
      <c r="BP216" t="str">
        <f t="shared" si="250"/>
        <v xml:space="preserve">"def" : 0, </v>
      </c>
      <c r="BQ216" t="str">
        <f t="shared" si="251"/>
        <v xml:space="preserve">"eBos" : 0, </v>
      </c>
      <c r="BR216" t="str">
        <f t="shared" si="252"/>
        <v xml:space="preserve">"eDes" : 0, </v>
      </c>
      <c r="BS216" t="str">
        <f t="shared" si="253"/>
        <v xml:space="preserve">"eDul" : 0, </v>
      </c>
      <c r="BT216" t="str">
        <f t="shared" si="254"/>
        <v xml:space="preserve">"eJun" : 0, </v>
      </c>
      <c r="BU216" t="str">
        <f t="shared" si="255"/>
        <v xml:space="preserve">"eLla" : 0, </v>
      </c>
      <c r="BV216" t="str">
        <f t="shared" si="256"/>
        <v xml:space="preserve">"eMon" : 0, </v>
      </c>
      <c r="BW216" t="str">
        <f t="shared" si="257"/>
        <v xml:space="preserve">"eSal" : 0, </v>
      </c>
      <c r="BX216" t="str">
        <f t="shared" si="258"/>
        <v xml:space="preserve">"eTun" : 0, </v>
      </c>
      <c r="BY216" t="str">
        <f t="shared" si="259"/>
        <v xml:space="preserve">"flag" : 0, </v>
      </c>
      <c r="BZ216" t="str">
        <f t="shared" si="260"/>
        <v xml:space="preserve">"max" : 0, </v>
      </c>
      <c r="CA216" t="str">
        <f t="shared" si="261"/>
        <v xml:space="preserve">"req" : 0, </v>
      </c>
      <c r="CB216" t="str">
        <f t="shared" si="262"/>
        <v xml:space="preserve">"tam" : 0, </v>
      </c>
      <c r="CC216" t="str">
        <f t="shared" si="263"/>
        <v xml:space="preserve">"uid" : 0 } </v>
      </c>
    </row>
    <row r="217" spans="3:81" x14ac:dyDescent="0.25">
      <c r="C217" t="s">
        <v>32</v>
      </c>
      <c r="D217" t="str">
        <f t="shared" si="214"/>
        <v>0,0,0,0,0,0,0,0,0,0,0,0,0,0,0,0,0,0,0,0,0,0,0,0,</v>
      </c>
      <c r="AE217">
        <f t="shared" si="239"/>
        <v>0</v>
      </c>
      <c r="AG217">
        <f t="shared" si="240"/>
        <v>0</v>
      </c>
      <c r="AH217">
        <f t="shared" si="215"/>
        <v>0</v>
      </c>
      <c r="AI217">
        <f t="shared" si="216"/>
        <v>0</v>
      </c>
      <c r="AJ217">
        <f t="shared" si="217"/>
        <v>0</v>
      </c>
      <c r="AK217">
        <f t="shared" si="218"/>
        <v>0</v>
      </c>
      <c r="AL217">
        <f t="shared" si="219"/>
        <v>0</v>
      </c>
      <c r="AM217">
        <f t="shared" si="220"/>
        <v>0</v>
      </c>
      <c r="AN217">
        <f t="shared" si="221"/>
        <v>0</v>
      </c>
      <c r="AO217">
        <f t="shared" si="222"/>
        <v>0</v>
      </c>
      <c r="AP217">
        <f t="shared" si="223"/>
        <v>0</v>
      </c>
      <c r="AQ217">
        <f t="shared" si="224"/>
        <v>0</v>
      </c>
      <c r="AR217">
        <f t="shared" si="225"/>
        <v>0</v>
      </c>
      <c r="AS217">
        <f t="shared" si="226"/>
        <v>0</v>
      </c>
      <c r="AT217">
        <f t="shared" si="227"/>
        <v>0</v>
      </c>
      <c r="AU217">
        <f t="shared" si="228"/>
        <v>0</v>
      </c>
      <c r="AV217">
        <f t="shared" si="229"/>
        <v>0</v>
      </c>
      <c r="AW217">
        <f t="shared" si="230"/>
        <v>0</v>
      </c>
      <c r="AX217">
        <f t="shared" si="231"/>
        <v>0</v>
      </c>
      <c r="AY217">
        <f t="shared" si="232"/>
        <v>0</v>
      </c>
      <c r="AZ217">
        <f t="shared" si="233"/>
        <v>0</v>
      </c>
      <c r="BA217">
        <f t="shared" si="234"/>
        <v>0</v>
      </c>
      <c r="BB217">
        <f t="shared" si="235"/>
        <v>0</v>
      </c>
      <c r="BC217">
        <f t="shared" si="236"/>
        <v>0</v>
      </c>
      <c r="BD217">
        <f t="shared" si="237"/>
        <v>0</v>
      </c>
      <c r="BF217" t="str">
        <f t="shared" si="241"/>
        <v xml:space="preserve">"0" : { </v>
      </c>
      <c r="BG217" t="str">
        <f t="shared" si="242"/>
        <v xml:space="preserve">"alimDad" : 0, </v>
      </c>
      <c r="BH217" t="str">
        <f t="shared" si="243"/>
        <v xml:space="preserve">"alimDadB" : 0, </v>
      </c>
      <c r="BI217" t="str">
        <f t="shared" si="244"/>
        <v xml:space="preserve">"alimReq" : 0, </v>
      </c>
      <c r="BJ217" t="str">
        <f t="shared" si="245"/>
        <v xml:space="preserve">"cam" : 0, </v>
      </c>
      <c r="BK217" t="str">
        <f t="shared" si="246"/>
        <v xml:space="preserve">"caz" : 0, </v>
      </c>
      <c r="BL217" t="str">
        <f t="shared" si="247"/>
        <v xml:space="preserve">"comb" : 0, </v>
      </c>
      <c r="BM217" t="str">
        <f t="shared" si="248"/>
        <v xml:space="preserve">"cost" : 0, </v>
      </c>
      <c r="BN217" t="str">
        <f t="shared" si="238"/>
        <v xml:space="preserve">"costJ" : 0, </v>
      </c>
      <c r="BO217" t="str">
        <f t="shared" si="249"/>
        <v xml:space="preserve">"crecB" : 0, </v>
      </c>
      <c r="BP217" t="str">
        <f t="shared" si="250"/>
        <v xml:space="preserve">"def" : 0, </v>
      </c>
      <c r="BQ217" t="str">
        <f t="shared" si="251"/>
        <v xml:space="preserve">"eBos" : 0, </v>
      </c>
      <c r="BR217" t="str">
        <f t="shared" si="252"/>
        <v xml:space="preserve">"eDes" : 0, </v>
      </c>
      <c r="BS217" t="str">
        <f t="shared" si="253"/>
        <v xml:space="preserve">"eDul" : 0, </v>
      </c>
      <c r="BT217" t="str">
        <f t="shared" si="254"/>
        <v xml:space="preserve">"eJun" : 0, </v>
      </c>
      <c r="BU217" t="str">
        <f t="shared" si="255"/>
        <v xml:space="preserve">"eLla" : 0, </v>
      </c>
      <c r="BV217" t="str">
        <f t="shared" si="256"/>
        <v xml:space="preserve">"eMon" : 0, </v>
      </c>
      <c r="BW217" t="str">
        <f t="shared" si="257"/>
        <v xml:space="preserve">"eSal" : 0, </v>
      </c>
      <c r="BX217" t="str">
        <f t="shared" si="258"/>
        <v xml:space="preserve">"eTun" : 0, </v>
      </c>
      <c r="BY217" t="str">
        <f t="shared" si="259"/>
        <v xml:space="preserve">"flag" : 0, </v>
      </c>
      <c r="BZ217" t="str">
        <f t="shared" si="260"/>
        <v xml:space="preserve">"max" : 0, </v>
      </c>
      <c r="CA217" t="str">
        <f t="shared" si="261"/>
        <v xml:space="preserve">"req" : 0, </v>
      </c>
      <c r="CB217" t="str">
        <f t="shared" si="262"/>
        <v xml:space="preserve">"tam" : 0, </v>
      </c>
      <c r="CC217" t="str">
        <f t="shared" si="263"/>
        <v xml:space="preserve">"uid" : 0 } </v>
      </c>
    </row>
    <row r="218" spans="3:81" x14ac:dyDescent="0.25">
      <c r="C218" t="s">
        <v>32</v>
      </c>
      <c r="D218" t="str">
        <f t="shared" si="214"/>
        <v>0,0,0,0,0,0,0,0,0,0,0,0,0,0,0,0,0,0,0,0,0,0,0,0,</v>
      </c>
      <c r="AE218">
        <f t="shared" si="239"/>
        <v>0</v>
      </c>
      <c r="AG218">
        <f t="shared" si="240"/>
        <v>0</v>
      </c>
      <c r="AH218">
        <f t="shared" si="215"/>
        <v>0</v>
      </c>
      <c r="AI218">
        <f t="shared" si="216"/>
        <v>0</v>
      </c>
      <c r="AJ218">
        <f t="shared" si="217"/>
        <v>0</v>
      </c>
      <c r="AK218">
        <f t="shared" si="218"/>
        <v>0</v>
      </c>
      <c r="AL218">
        <f t="shared" si="219"/>
        <v>0</v>
      </c>
      <c r="AM218">
        <f t="shared" si="220"/>
        <v>0</v>
      </c>
      <c r="AN218">
        <f t="shared" si="221"/>
        <v>0</v>
      </c>
      <c r="AO218">
        <f t="shared" si="222"/>
        <v>0</v>
      </c>
      <c r="AP218">
        <f t="shared" si="223"/>
        <v>0</v>
      </c>
      <c r="AQ218">
        <f t="shared" si="224"/>
        <v>0</v>
      </c>
      <c r="AR218">
        <f t="shared" si="225"/>
        <v>0</v>
      </c>
      <c r="AS218">
        <f t="shared" si="226"/>
        <v>0</v>
      </c>
      <c r="AT218">
        <f t="shared" si="227"/>
        <v>0</v>
      </c>
      <c r="AU218">
        <f t="shared" si="228"/>
        <v>0</v>
      </c>
      <c r="AV218">
        <f t="shared" si="229"/>
        <v>0</v>
      </c>
      <c r="AW218">
        <f t="shared" si="230"/>
        <v>0</v>
      </c>
      <c r="AX218">
        <f t="shared" si="231"/>
        <v>0</v>
      </c>
      <c r="AY218">
        <f t="shared" si="232"/>
        <v>0</v>
      </c>
      <c r="AZ218">
        <f t="shared" si="233"/>
        <v>0</v>
      </c>
      <c r="BA218">
        <f t="shared" si="234"/>
        <v>0</v>
      </c>
      <c r="BB218">
        <f t="shared" si="235"/>
        <v>0</v>
      </c>
      <c r="BC218">
        <f t="shared" si="236"/>
        <v>0</v>
      </c>
      <c r="BD218">
        <f t="shared" si="237"/>
        <v>0</v>
      </c>
      <c r="BF218" t="str">
        <f t="shared" si="241"/>
        <v xml:space="preserve">"0" : { </v>
      </c>
      <c r="BG218" t="str">
        <f t="shared" si="242"/>
        <v xml:space="preserve">"alimDad" : 0, </v>
      </c>
      <c r="BH218" t="str">
        <f t="shared" si="243"/>
        <v xml:space="preserve">"alimDadB" : 0, </v>
      </c>
      <c r="BI218" t="str">
        <f t="shared" si="244"/>
        <v xml:space="preserve">"alimReq" : 0, </v>
      </c>
      <c r="BJ218" t="str">
        <f t="shared" si="245"/>
        <v xml:space="preserve">"cam" : 0, </v>
      </c>
      <c r="BK218" t="str">
        <f t="shared" si="246"/>
        <v xml:space="preserve">"caz" : 0, </v>
      </c>
      <c r="BL218" t="str">
        <f t="shared" si="247"/>
        <v xml:space="preserve">"comb" : 0, </v>
      </c>
      <c r="BM218" t="str">
        <f t="shared" si="248"/>
        <v xml:space="preserve">"cost" : 0, </v>
      </c>
      <c r="BN218" t="str">
        <f t="shared" si="238"/>
        <v xml:space="preserve">"costJ" : 0, </v>
      </c>
      <c r="BO218" t="str">
        <f t="shared" si="249"/>
        <v xml:space="preserve">"crecB" : 0, </v>
      </c>
      <c r="BP218" t="str">
        <f t="shared" si="250"/>
        <v xml:space="preserve">"def" : 0, </v>
      </c>
      <c r="BQ218" t="str">
        <f t="shared" si="251"/>
        <v xml:space="preserve">"eBos" : 0, </v>
      </c>
      <c r="BR218" t="str">
        <f t="shared" si="252"/>
        <v xml:space="preserve">"eDes" : 0, </v>
      </c>
      <c r="BS218" t="str">
        <f t="shared" si="253"/>
        <v xml:space="preserve">"eDul" : 0, </v>
      </c>
      <c r="BT218" t="str">
        <f t="shared" si="254"/>
        <v xml:space="preserve">"eJun" : 0, </v>
      </c>
      <c r="BU218" t="str">
        <f t="shared" si="255"/>
        <v xml:space="preserve">"eLla" : 0, </v>
      </c>
      <c r="BV218" t="str">
        <f t="shared" si="256"/>
        <v xml:space="preserve">"eMon" : 0, </v>
      </c>
      <c r="BW218" t="str">
        <f t="shared" si="257"/>
        <v xml:space="preserve">"eSal" : 0, </v>
      </c>
      <c r="BX218" t="str">
        <f t="shared" si="258"/>
        <v xml:space="preserve">"eTun" : 0, </v>
      </c>
      <c r="BY218" t="str">
        <f t="shared" si="259"/>
        <v xml:space="preserve">"flag" : 0, </v>
      </c>
      <c r="BZ218" t="str">
        <f t="shared" si="260"/>
        <v xml:space="preserve">"max" : 0, </v>
      </c>
      <c r="CA218" t="str">
        <f t="shared" si="261"/>
        <v xml:space="preserve">"req" : 0, </v>
      </c>
      <c r="CB218" t="str">
        <f t="shared" si="262"/>
        <v xml:space="preserve">"tam" : 0, </v>
      </c>
      <c r="CC218" t="str">
        <f t="shared" si="263"/>
        <v xml:space="preserve">"uid" : 0 } </v>
      </c>
    </row>
    <row r="219" spans="3:81" x14ac:dyDescent="0.25">
      <c r="C219" t="s">
        <v>32</v>
      </c>
      <c r="D219" t="str">
        <f t="shared" si="214"/>
        <v>0,0,0,0,0,0,0,0,0,0,0,0,0,0,0,0,0,0,0,0,0,0,0,0,</v>
      </c>
      <c r="AE219">
        <f t="shared" si="239"/>
        <v>0</v>
      </c>
      <c r="AG219">
        <f t="shared" si="240"/>
        <v>0</v>
      </c>
      <c r="AH219">
        <f t="shared" si="215"/>
        <v>0</v>
      </c>
      <c r="AI219">
        <f t="shared" si="216"/>
        <v>0</v>
      </c>
      <c r="AJ219">
        <f t="shared" si="217"/>
        <v>0</v>
      </c>
      <c r="AK219">
        <f t="shared" si="218"/>
        <v>0</v>
      </c>
      <c r="AL219">
        <f t="shared" si="219"/>
        <v>0</v>
      </c>
      <c r="AM219">
        <f t="shared" si="220"/>
        <v>0</v>
      </c>
      <c r="AN219">
        <f t="shared" si="221"/>
        <v>0</v>
      </c>
      <c r="AO219">
        <f t="shared" si="222"/>
        <v>0</v>
      </c>
      <c r="AP219">
        <f t="shared" si="223"/>
        <v>0</v>
      </c>
      <c r="AQ219">
        <f t="shared" si="224"/>
        <v>0</v>
      </c>
      <c r="AR219">
        <f t="shared" si="225"/>
        <v>0</v>
      </c>
      <c r="AS219">
        <f t="shared" si="226"/>
        <v>0</v>
      </c>
      <c r="AT219">
        <f t="shared" si="227"/>
        <v>0</v>
      </c>
      <c r="AU219">
        <f t="shared" si="228"/>
        <v>0</v>
      </c>
      <c r="AV219">
        <f t="shared" si="229"/>
        <v>0</v>
      </c>
      <c r="AW219">
        <f t="shared" si="230"/>
        <v>0</v>
      </c>
      <c r="AX219">
        <f t="shared" si="231"/>
        <v>0</v>
      </c>
      <c r="AY219">
        <f t="shared" si="232"/>
        <v>0</v>
      </c>
      <c r="AZ219">
        <f t="shared" si="233"/>
        <v>0</v>
      </c>
      <c r="BA219">
        <f t="shared" si="234"/>
        <v>0</v>
      </c>
      <c r="BB219">
        <f t="shared" si="235"/>
        <v>0</v>
      </c>
      <c r="BC219">
        <f t="shared" si="236"/>
        <v>0</v>
      </c>
      <c r="BD219">
        <f t="shared" si="237"/>
        <v>0</v>
      </c>
      <c r="BF219" t="str">
        <f t="shared" si="241"/>
        <v xml:space="preserve">"0" : { </v>
      </c>
      <c r="BG219" t="str">
        <f t="shared" si="242"/>
        <v xml:space="preserve">"alimDad" : 0, </v>
      </c>
      <c r="BH219" t="str">
        <f t="shared" si="243"/>
        <v xml:space="preserve">"alimDadB" : 0, </v>
      </c>
      <c r="BI219" t="str">
        <f t="shared" si="244"/>
        <v xml:space="preserve">"alimReq" : 0, </v>
      </c>
      <c r="BJ219" t="str">
        <f t="shared" si="245"/>
        <v xml:space="preserve">"cam" : 0, </v>
      </c>
      <c r="BK219" t="str">
        <f t="shared" si="246"/>
        <v xml:space="preserve">"caz" : 0, </v>
      </c>
      <c r="BL219" t="str">
        <f t="shared" si="247"/>
        <v xml:space="preserve">"comb" : 0, </v>
      </c>
      <c r="BM219" t="str">
        <f t="shared" si="248"/>
        <v xml:space="preserve">"cost" : 0, </v>
      </c>
      <c r="BN219" t="str">
        <f t="shared" si="238"/>
        <v xml:space="preserve">"costJ" : 0, </v>
      </c>
      <c r="BO219" t="str">
        <f t="shared" si="249"/>
        <v xml:space="preserve">"crecB" : 0, </v>
      </c>
      <c r="BP219" t="str">
        <f t="shared" si="250"/>
        <v xml:space="preserve">"def" : 0, </v>
      </c>
      <c r="BQ219" t="str">
        <f t="shared" si="251"/>
        <v xml:space="preserve">"eBos" : 0, </v>
      </c>
      <c r="BR219" t="str">
        <f t="shared" si="252"/>
        <v xml:space="preserve">"eDes" : 0, </v>
      </c>
      <c r="BS219" t="str">
        <f t="shared" si="253"/>
        <v xml:space="preserve">"eDul" : 0, </v>
      </c>
      <c r="BT219" t="str">
        <f t="shared" si="254"/>
        <v xml:space="preserve">"eJun" : 0, </v>
      </c>
      <c r="BU219" t="str">
        <f t="shared" si="255"/>
        <v xml:space="preserve">"eLla" : 0, </v>
      </c>
      <c r="BV219" t="str">
        <f t="shared" si="256"/>
        <v xml:space="preserve">"eMon" : 0, </v>
      </c>
      <c r="BW219" t="str">
        <f t="shared" si="257"/>
        <v xml:space="preserve">"eSal" : 0, </v>
      </c>
      <c r="BX219" t="str">
        <f t="shared" si="258"/>
        <v xml:space="preserve">"eTun" : 0, </v>
      </c>
      <c r="BY219" t="str">
        <f t="shared" si="259"/>
        <v xml:space="preserve">"flag" : 0, </v>
      </c>
      <c r="BZ219" t="str">
        <f t="shared" si="260"/>
        <v xml:space="preserve">"max" : 0, </v>
      </c>
      <c r="CA219" t="str">
        <f t="shared" si="261"/>
        <v xml:space="preserve">"req" : 0, </v>
      </c>
      <c r="CB219" t="str">
        <f t="shared" si="262"/>
        <v xml:space="preserve">"tam" : 0, </v>
      </c>
      <c r="CC219" t="str">
        <f t="shared" si="263"/>
        <v xml:space="preserve">"uid" : 0 } </v>
      </c>
    </row>
    <row r="220" spans="3:81" x14ac:dyDescent="0.25">
      <c r="C220" t="s">
        <v>32</v>
      </c>
      <c r="D220" t="str">
        <f t="shared" si="214"/>
        <v>0,0,0,0,0,0,0,0,0,0,0,0,0,0,0,0,0,0,0,0,0,0,0,0,</v>
      </c>
      <c r="AE220">
        <f t="shared" si="239"/>
        <v>0</v>
      </c>
      <c r="AG220">
        <f t="shared" si="240"/>
        <v>0</v>
      </c>
      <c r="AH220">
        <f t="shared" si="215"/>
        <v>0</v>
      </c>
      <c r="AI220">
        <f t="shared" si="216"/>
        <v>0</v>
      </c>
      <c r="AJ220">
        <f t="shared" si="217"/>
        <v>0</v>
      </c>
      <c r="AK220">
        <f t="shared" si="218"/>
        <v>0</v>
      </c>
      <c r="AL220">
        <f t="shared" si="219"/>
        <v>0</v>
      </c>
      <c r="AM220">
        <f t="shared" si="220"/>
        <v>0</v>
      </c>
      <c r="AN220">
        <f t="shared" si="221"/>
        <v>0</v>
      </c>
      <c r="AO220">
        <f t="shared" si="222"/>
        <v>0</v>
      </c>
      <c r="AP220">
        <f t="shared" si="223"/>
        <v>0</v>
      </c>
      <c r="AQ220">
        <f t="shared" si="224"/>
        <v>0</v>
      </c>
      <c r="AR220">
        <f t="shared" si="225"/>
        <v>0</v>
      </c>
      <c r="AS220">
        <f t="shared" si="226"/>
        <v>0</v>
      </c>
      <c r="AT220">
        <f t="shared" si="227"/>
        <v>0</v>
      </c>
      <c r="AU220">
        <f t="shared" si="228"/>
        <v>0</v>
      </c>
      <c r="AV220">
        <f t="shared" si="229"/>
        <v>0</v>
      </c>
      <c r="AW220">
        <f t="shared" si="230"/>
        <v>0</v>
      </c>
      <c r="AX220">
        <f t="shared" si="231"/>
        <v>0</v>
      </c>
      <c r="AY220">
        <f t="shared" si="232"/>
        <v>0</v>
      </c>
      <c r="AZ220">
        <f t="shared" si="233"/>
        <v>0</v>
      </c>
      <c r="BA220">
        <f t="shared" si="234"/>
        <v>0</v>
      </c>
      <c r="BB220">
        <f t="shared" si="235"/>
        <v>0</v>
      </c>
      <c r="BC220">
        <f t="shared" si="236"/>
        <v>0</v>
      </c>
      <c r="BD220">
        <f t="shared" si="237"/>
        <v>0</v>
      </c>
      <c r="BF220" t="str">
        <f t="shared" si="241"/>
        <v xml:space="preserve">"0" : { </v>
      </c>
      <c r="BG220" t="str">
        <f t="shared" si="242"/>
        <v xml:space="preserve">"alimDad" : 0, </v>
      </c>
      <c r="BH220" t="str">
        <f t="shared" si="243"/>
        <v xml:space="preserve">"alimDadB" : 0, </v>
      </c>
      <c r="BI220" t="str">
        <f t="shared" si="244"/>
        <v xml:space="preserve">"alimReq" : 0, </v>
      </c>
      <c r="BJ220" t="str">
        <f t="shared" si="245"/>
        <v xml:space="preserve">"cam" : 0, </v>
      </c>
      <c r="BK220" t="str">
        <f t="shared" si="246"/>
        <v xml:space="preserve">"caz" : 0, </v>
      </c>
      <c r="BL220" t="str">
        <f t="shared" si="247"/>
        <v xml:space="preserve">"comb" : 0, </v>
      </c>
      <c r="BM220" t="str">
        <f t="shared" si="248"/>
        <v xml:space="preserve">"cost" : 0, </v>
      </c>
      <c r="BN220" t="str">
        <f t="shared" si="238"/>
        <v xml:space="preserve">"costJ" : 0, </v>
      </c>
      <c r="BO220" t="str">
        <f t="shared" si="249"/>
        <v xml:space="preserve">"crecB" : 0, </v>
      </c>
      <c r="BP220" t="str">
        <f t="shared" si="250"/>
        <v xml:space="preserve">"def" : 0, </v>
      </c>
      <c r="BQ220" t="str">
        <f t="shared" si="251"/>
        <v xml:space="preserve">"eBos" : 0, </v>
      </c>
      <c r="BR220" t="str">
        <f t="shared" si="252"/>
        <v xml:space="preserve">"eDes" : 0, </v>
      </c>
      <c r="BS220" t="str">
        <f t="shared" si="253"/>
        <v xml:space="preserve">"eDul" : 0, </v>
      </c>
      <c r="BT220" t="str">
        <f t="shared" si="254"/>
        <v xml:space="preserve">"eJun" : 0, </v>
      </c>
      <c r="BU220" t="str">
        <f t="shared" si="255"/>
        <v xml:space="preserve">"eLla" : 0, </v>
      </c>
      <c r="BV220" t="str">
        <f t="shared" si="256"/>
        <v xml:space="preserve">"eMon" : 0, </v>
      </c>
      <c r="BW220" t="str">
        <f t="shared" si="257"/>
        <v xml:space="preserve">"eSal" : 0, </v>
      </c>
      <c r="BX220" t="str">
        <f t="shared" si="258"/>
        <v xml:space="preserve">"eTun" : 0, </v>
      </c>
      <c r="BY220" t="str">
        <f t="shared" si="259"/>
        <v xml:space="preserve">"flag" : 0, </v>
      </c>
      <c r="BZ220" t="str">
        <f t="shared" si="260"/>
        <v xml:space="preserve">"max" : 0, </v>
      </c>
      <c r="CA220" t="str">
        <f t="shared" si="261"/>
        <v xml:space="preserve">"req" : 0, </v>
      </c>
      <c r="CB220" t="str">
        <f t="shared" si="262"/>
        <v xml:space="preserve">"tam" : 0, </v>
      </c>
      <c r="CC220" t="str">
        <f t="shared" si="263"/>
        <v xml:space="preserve">"uid" : 0 } </v>
      </c>
    </row>
    <row r="221" spans="3:81" x14ac:dyDescent="0.25">
      <c r="C221" t="s">
        <v>32</v>
      </c>
      <c r="D221" t="str">
        <f t="shared" si="214"/>
        <v>0,0,0,0,0,0,0,0,0,0,0,0,0,0,0,0,0,0,0,0,0,0,0,0,</v>
      </c>
      <c r="AE221">
        <f t="shared" si="239"/>
        <v>0</v>
      </c>
      <c r="AG221">
        <f t="shared" si="240"/>
        <v>0</v>
      </c>
      <c r="AH221">
        <f t="shared" si="215"/>
        <v>0</v>
      </c>
      <c r="AI221">
        <f t="shared" si="216"/>
        <v>0</v>
      </c>
      <c r="AJ221">
        <f t="shared" si="217"/>
        <v>0</v>
      </c>
      <c r="AK221">
        <f t="shared" si="218"/>
        <v>0</v>
      </c>
      <c r="AL221">
        <f t="shared" si="219"/>
        <v>0</v>
      </c>
      <c r="AM221">
        <f t="shared" si="220"/>
        <v>0</v>
      </c>
      <c r="AN221">
        <f t="shared" si="221"/>
        <v>0</v>
      </c>
      <c r="AO221">
        <f t="shared" si="222"/>
        <v>0</v>
      </c>
      <c r="AP221">
        <f t="shared" si="223"/>
        <v>0</v>
      </c>
      <c r="AQ221">
        <f t="shared" si="224"/>
        <v>0</v>
      </c>
      <c r="AR221">
        <f t="shared" si="225"/>
        <v>0</v>
      </c>
      <c r="AS221">
        <f t="shared" si="226"/>
        <v>0</v>
      </c>
      <c r="AT221">
        <f t="shared" si="227"/>
        <v>0</v>
      </c>
      <c r="AU221">
        <f t="shared" si="228"/>
        <v>0</v>
      </c>
      <c r="AV221">
        <f t="shared" si="229"/>
        <v>0</v>
      </c>
      <c r="AW221">
        <f t="shared" si="230"/>
        <v>0</v>
      </c>
      <c r="AX221">
        <f t="shared" si="231"/>
        <v>0</v>
      </c>
      <c r="AY221">
        <f t="shared" si="232"/>
        <v>0</v>
      </c>
      <c r="AZ221">
        <f t="shared" si="233"/>
        <v>0</v>
      </c>
      <c r="BA221">
        <f t="shared" si="234"/>
        <v>0</v>
      </c>
      <c r="BB221">
        <f t="shared" si="235"/>
        <v>0</v>
      </c>
      <c r="BC221">
        <f t="shared" si="236"/>
        <v>0</v>
      </c>
      <c r="BD221">
        <f t="shared" si="237"/>
        <v>0</v>
      </c>
      <c r="BF221" t="str">
        <f t="shared" si="241"/>
        <v xml:space="preserve">"0" : { </v>
      </c>
      <c r="BG221" t="str">
        <f t="shared" si="242"/>
        <v xml:space="preserve">"alimDad" : 0, </v>
      </c>
      <c r="BH221" t="str">
        <f t="shared" si="243"/>
        <v xml:space="preserve">"alimDadB" : 0, </v>
      </c>
      <c r="BI221" t="str">
        <f t="shared" si="244"/>
        <v xml:space="preserve">"alimReq" : 0, </v>
      </c>
      <c r="BJ221" t="str">
        <f t="shared" si="245"/>
        <v xml:space="preserve">"cam" : 0, </v>
      </c>
      <c r="BK221" t="str">
        <f t="shared" si="246"/>
        <v xml:space="preserve">"caz" : 0, </v>
      </c>
      <c r="BL221" t="str">
        <f t="shared" si="247"/>
        <v xml:space="preserve">"comb" : 0, </v>
      </c>
      <c r="BM221" t="str">
        <f t="shared" si="248"/>
        <v xml:space="preserve">"cost" : 0, </v>
      </c>
      <c r="BN221" t="str">
        <f t="shared" si="238"/>
        <v xml:space="preserve">"costJ" : 0, </v>
      </c>
      <c r="BO221" t="str">
        <f t="shared" si="249"/>
        <v xml:space="preserve">"crecB" : 0, </v>
      </c>
      <c r="BP221" t="str">
        <f t="shared" si="250"/>
        <v xml:space="preserve">"def" : 0, </v>
      </c>
      <c r="BQ221" t="str">
        <f t="shared" si="251"/>
        <v xml:space="preserve">"eBos" : 0, </v>
      </c>
      <c r="BR221" t="str">
        <f t="shared" si="252"/>
        <v xml:space="preserve">"eDes" : 0, </v>
      </c>
      <c r="BS221" t="str">
        <f t="shared" si="253"/>
        <v xml:space="preserve">"eDul" : 0, </v>
      </c>
      <c r="BT221" t="str">
        <f t="shared" si="254"/>
        <v xml:space="preserve">"eJun" : 0, </v>
      </c>
      <c r="BU221" t="str">
        <f t="shared" si="255"/>
        <v xml:space="preserve">"eLla" : 0, </v>
      </c>
      <c r="BV221" t="str">
        <f t="shared" si="256"/>
        <v xml:space="preserve">"eMon" : 0, </v>
      </c>
      <c r="BW221" t="str">
        <f t="shared" si="257"/>
        <v xml:space="preserve">"eSal" : 0, </v>
      </c>
      <c r="BX221" t="str">
        <f t="shared" si="258"/>
        <v xml:space="preserve">"eTun" : 0, </v>
      </c>
      <c r="BY221" t="str">
        <f t="shared" si="259"/>
        <v xml:space="preserve">"flag" : 0, </v>
      </c>
      <c r="BZ221" t="str">
        <f t="shared" si="260"/>
        <v xml:space="preserve">"max" : 0, </v>
      </c>
      <c r="CA221" t="str">
        <f t="shared" si="261"/>
        <v xml:space="preserve">"req" : 0, </v>
      </c>
      <c r="CB221" t="str">
        <f t="shared" si="262"/>
        <v xml:space="preserve">"tam" : 0, </v>
      </c>
      <c r="CC221" t="str">
        <f t="shared" si="263"/>
        <v xml:space="preserve">"uid" : 0 } </v>
      </c>
    </row>
    <row r="222" spans="3:81" x14ac:dyDescent="0.25">
      <c r="C222" t="s">
        <v>32</v>
      </c>
      <c r="D222" t="str">
        <f t="shared" si="214"/>
        <v>0,0,0,0,0,0,0,0,0,0,0,0,0,0,0,0,0,0,0,0,0,0,0,0,</v>
      </c>
      <c r="AE222">
        <f t="shared" si="239"/>
        <v>0</v>
      </c>
      <c r="AG222">
        <f t="shared" si="240"/>
        <v>0</v>
      </c>
      <c r="AH222">
        <f t="shared" si="215"/>
        <v>0</v>
      </c>
      <c r="AI222">
        <f t="shared" si="216"/>
        <v>0</v>
      </c>
      <c r="AJ222">
        <f t="shared" si="217"/>
        <v>0</v>
      </c>
      <c r="AK222">
        <f t="shared" si="218"/>
        <v>0</v>
      </c>
      <c r="AL222">
        <f t="shared" si="219"/>
        <v>0</v>
      </c>
      <c r="AM222">
        <f t="shared" si="220"/>
        <v>0</v>
      </c>
      <c r="AN222">
        <f t="shared" si="221"/>
        <v>0</v>
      </c>
      <c r="AO222">
        <f t="shared" si="222"/>
        <v>0</v>
      </c>
      <c r="AP222">
        <f t="shared" si="223"/>
        <v>0</v>
      </c>
      <c r="AQ222">
        <f t="shared" si="224"/>
        <v>0</v>
      </c>
      <c r="AR222">
        <f t="shared" si="225"/>
        <v>0</v>
      </c>
      <c r="AS222">
        <f t="shared" si="226"/>
        <v>0</v>
      </c>
      <c r="AT222">
        <f t="shared" si="227"/>
        <v>0</v>
      </c>
      <c r="AU222">
        <f t="shared" si="228"/>
        <v>0</v>
      </c>
      <c r="AV222">
        <f t="shared" si="229"/>
        <v>0</v>
      </c>
      <c r="AW222">
        <f t="shared" si="230"/>
        <v>0</v>
      </c>
      <c r="AX222">
        <f t="shared" si="231"/>
        <v>0</v>
      </c>
      <c r="AY222">
        <f t="shared" si="232"/>
        <v>0</v>
      </c>
      <c r="AZ222">
        <f t="shared" si="233"/>
        <v>0</v>
      </c>
      <c r="BA222">
        <f t="shared" si="234"/>
        <v>0</v>
      </c>
      <c r="BB222">
        <f t="shared" si="235"/>
        <v>0</v>
      </c>
      <c r="BC222">
        <f t="shared" si="236"/>
        <v>0</v>
      </c>
      <c r="BD222">
        <f t="shared" si="237"/>
        <v>0</v>
      </c>
      <c r="BF222" t="str">
        <f t="shared" si="241"/>
        <v xml:space="preserve">"0" : { </v>
      </c>
      <c r="BG222" t="str">
        <f t="shared" si="242"/>
        <v xml:space="preserve">"alimDad" : 0, </v>
      </c>
      <c r="BH222" t="str">
        <f t="shared" si="243"/>
        <v xml:space="preserve">"alimDadB" : 0, </v>
      </c>
      <c r="BI222" t="str">
        <f t="shared" si="244"/>
        <v xml:space="preserve">"alimReq" : 0, </v>
      </c>
      <c r="BJ222" t="str">
        <f t="shared" si="245"/>
        <v xml:space="preserve">"cam" : 0, </v>
      </c>
      <c r="BK222" t="str">
        <f t="shared" si="246"/>
        <v xml:space="preserve">"caz" : 0, </v>
      </c>
      <c r="BL222" t="str">
        <f t="shared" si="247"/>
        <v xml:space="preserve">"comb" : 0, </v>
      </c>
      <c r="BM222" t="str">
        <f t="shared" si="248"/>
        <v xml:space="preserve">"cost" : 0, </v>
      </c>
      <c r="BN222" t="str">
        <f t="shared" si="238"/>
        <v xml:space="preserve">"costJ" : 0, </v>
      </c>
      <c r="BO222" t="str">
        <f t="shared" si="249"/>
        <v xml:space="preserve">"crecB" : 0, </v>
      </c>
      <c r="BP222" t="str">
        <f t="shared" si="250"/>
        <v xml:space="preserve">"def" : 0, </v>
      </c>
      <c r="BQ222" t="str">
        <f t="shared" si="251"/>
        <v xml:space="preserve">"eBos" : 0, </v>
      </c>
      <c r="BR222" t="str">
        <f t="shared" si="252"/>
        <v xml:space="preserve">"eDes" : 0, </v>
      </c>
      <c r="BS222" t="str">
        <f t="shared" si="253"/>
        <v xml:space="preserve">"eDul" : 0, </v>
      </c>
      <c r="BT222" t="str">
        <f t="shared" si="254"/>
        <v xml:space="preserve">"eJun" : 0, </v>
      </c>
      <c r="BU222" t="str">
        <f t="shared" si="255"/>
        <v xml:space="preserve">"eLla" : 0, </v>
      </c>
      <c r="BV222" t="str">
        <f t="shared" si="256"/>
        <v xml:space="preserve">"eMon" : 0, </v>
      </c>
      <c r="BW222" t="str">
        <f t="shared" si="257"/>
        <v xml:space="preserve">"eSal" : 0, </v>
      </c>
      <c r="BX222" t="str">
        <f t="shared" si="258"/>
        <v xml:space="preserve">"eTun" : 0, </v>
      </c>
      <c r="BY222" t="str">
        <f t="shared" si="259"/>
        <v xml:space="preserve">"flag" : 0, </v>
      </c>
      <c r="BZ222" t="str">
        <f t="shared" si="260"/>
        <v xml:space="preserve">"max" : 0, </v>
      </c>
      <c r="CA222" t="str">
        <f t="shared" si="261"/>
        <v xml:space="preserve">"req" : 0, </v>
      </c>
      <c r="CB222" t="str">
        <f t="shared" si="262"/>
        <v xml:space="preserve">"tam" : 0, </v>
      </c>
      <c r="CC222" t="str">
        <f t="shared" si="263"/>
        <v xml:space="preserve">"uid" : 0 } </v>
      </c>
    </row>
    <row r="223" spans="3:81" x14ac:dyDescent="0.25">
      <c r="C223" t="s">
        <v>32</v>
      </c>
      <c r="D223" t="str">
        <f t="shared" si="214"/>
        <v>0,0,0,0,0,0,0,0,0,0,0,0,0,0,0,0,0,0,0,0,0,0,0,0,</v>
      </c>
      <c r="AE223">
        <f t="shared" si="239"/>
        <v>0</v>
      </c>
      <c r="AG223">
        <f t="shared" si="240"/>
        <v>0</v>
      </c>
      <c r="AH223">
        <f t="shared" si="215"/>
        <v>0</v>
      </c>
      <c r="AI223">
        <f t="shared" si="216"/>
        <v>0</v>
      </c>
      <c r="AJ223">
        <f t="shared" si="217"/>
        <v>0</v>
      </c>
      <c r="AK223">
        <f t="shared" si="218"/>
        <v>0</v>
      </c>
      <c r="AL223">
        <f t="shared" si="219"/>
        <v>0</v>
      </c>
      <c r="AM223">
        <f t="shared" si="220"/>
        <v>0</v>
      </c>
      <c r="AN223">
        <f t="shared" si="221"/>
        <v>0</v>
      </c>
      <c r="AO223">
        <f t="shared" si="222"/>
        <v>0</v>
      </c>
      <c r="AP223">
        <f t="shared" si="223"/>
        <v>0</v>
      </c>
      <c r="AQ223">
        <f t="shared" si="224"/>
        <v>0</v>
      </c>
      <c r="AR223">
        <f t="shared" si="225"/>
        <v>0</v>
      </c>
      <c r="AS223">
        <f t="shared" si="226"/>
        <v>0</v>
      </c>
      <c r="AT223">
        <f t="shared" si="227"/>
        <v>0</v>
      </c>
      <c r="AU223">
        <f t="shared" si="228"/>
        <v>0</v>
      </c>
      <c r="AV223">
        <f t="shared" si="229"/>
        <v>0</v>
      </c>
      <c r="AW223">
        <f t="shared" si="230"/>
        <v>0</v>
      </c>
      <c r="AX223">
        <f t="shared" si="231"/>
        <v>0</v>
      </c>
      <c r="AY223">
        <f t="shared" si="232"/>
        <v>0</v>
      </c>
      <c r="AZ223">
        <f t="shared" si="233"/>
        <v>0</v>
      </c>
      <c r="BA223">
        <f t="shared" si="234"/>
        <v>0</v>
      </c>
      <c r="BB223">
        <f t="shared" si="235"/>
        <v>0</v>
      </c>
      <c r="BC223">
        <f t="shared" si="236"/>
        <v>0</v>
      </c>
      <c r="BD223">
        <f t="shared" si="237"/>
        <v>0</v>
      </c>
      <c r="BF223" t="str">
        <f t="shared" si="241"/>
        <v xml:space="preserve">"0" : { </v>
      </c>
      <c r="BG223" t="str">
        <f t="shared" si="242"/>
        <v xml:space="preserve">"alimDad" : 0, </v>
      </c>
      <c r="BH223" t="str">
        <f t="shared" si="243"/>
        <v xml:space="preserve">"alimDadB" : 0, </v>
      </c>
      <c r="BI223" t="str">
        <f t="shared" si="244"/>
        <v xml:space="preserve">"alimReq" : 0, </v>
      </c>
      <c r="BJ223" t="str">
        <f t="shared" si="245"/>
        <v xml:space="preserve">"cam" : 0, </v>
      </c>
      <c r="BK223" t="str">
        <f t="shared" si="246"/>
        <v xml:space="preserve">"caz" : 0, </v>
      </c>
      <c r="BL223" t="str">
        <f t="shared" si="247"/>
        <v xml:space="preserve">"comb" : 0, </v>
      </c>
      <c r="BM223" t="str">
        <f t="shared" si="248"/>
        <v xml:space="preserve">"cost" : 0, </v>
      </c>
      <c r="BN223" t="str">
        <f t="shared" si="238"/>
        <v xml:space="preserve">"costJ" : 0, </v>
      </c>
      <c r="BO223" t="str">
        <f t="shared" si="249"/>
        <v xml:space="preserve">"crecB" : 0, </v>
      </c>
      <c r="BP223" t="str">
        <f t="shared" si="250"/>
        <v xml:space="preserve">"def" : 0, </v>
      </c>
      <c r="BQ223" t="str">
        <f t="shared" si="251"/>
        <v xml:space="preserve">"eBos" : 0, </v>
      </c>
      <c r="BR223" t="str">
        <f t="shared" si="252"/>
        <v xml:space="preserve">"eDes" : 0, </v>
      </c>
      <c r="BS223" t="str">
        <f t="shared" si="253"/>
        <v xml:space="preserve">"eDul" : 0, </v>
      </c>
      <c r="BT223" t="str">
        <f t="shared" si="254"/>
        <v xml:space="preserve">"eJun" : 0, </v>
      </c>
      <c r="BU223" t="str">
        <f t="shared" si="255"/>
        <v xml:space="preserve">"eLla" : 0, </v>
      </c>
      <c r="BV223" t="str">
        <f t="shared" si="256"/>
        <v xml:space="preserve">"eMon" : 0, </v>
      </c>
      <c r="BW223" t="str">
        <f t="shared" si="257"/>
        <v xml:space="preserve">"eSal" : 0, </v>
      </c>
      <c r="BX223" t="str">
        <f t="shared" si="258"/>
        <v xml:space="preserve">"eTun" : 0, </v>
      </c>
      <c r="BY223" t="str">
        <f t="shared" si="259"/>
        <v xml:space="preserve">"flag" : 0, </v>
      </c>
      <c r="BZ223" t="str">
        <f t="shared" si="260"/>
        <v xml:space="preserve">"max" : 0, </v>
      </c>
      <c r="CA223" t="str">
        <f t="shared" si="261"/>
        <v xml:space="preserve">"req" : 0, </v>
      </c>
      <c r="CB223" t="str">
        <f t="shared" si="262"/>
        <v xml:space="preserve">"tam" : 0, </v>
      </c>
      <c r="CC223" t="str">
        <f t="shared" si="263"/>
        <v xml:space="preserve">"uid" : 0 } </v>
      </c>
    </row>
    <row r="224" spans="3:81" x14ac:dyDescent="0.25">
      <c r="C224" t="s">
        <v>32</v>
      </c>
      <c r="D224" t="str">
        <f t="shared" si="214"/>
        <v>0,0,0,0,0,0,0,0,0,0,0,0,0,0,0,0,0,0,0,0,0,0,0,0,</v>
      </c>
      <c r="AE224">
        <f t="shared" si="239"/>
        <v>0</v>
      </c>
      <c r="AG224">
        <f t="shared" si="240"/>
        <v>0</v>
      </c>
      <c r="AH224">
        <f t="shared" si="215"/>
        <v>0</v>
      </c>
      <c r="AI224">
        <f t="shared" si="216"/>
        <v>0</v>
      </c>
      <c r="AJ224">
        <f t="shared" si="217"/>
        <v>0</v>
      </c>
      <c r="AK224">
        <f t="shared" si="218"/>
        <v>0</v>
      </c>
      <c r="AL224">
        <f t="shared" si="219"/>
        <v>0</v>
      </c>
      <c r="AM224">
        <f t="shared" si="220"/>
        <v>0</v>
      </c>
      <c r="AN224">
        <f t="shared" si="221"/>
        <v>0</v>
      </c>
      <c r="AO224">
        <f t="shared" si="222"/>
        <v>0</v>
      </c>
      <c r="AP224">
        <f t="shared" si="223"/>
        <v>0</v>
      </c>
      <c r="AQ224">
        <f t="shared" si="224"/>
        <v>0</v>
      </c>
      <c r="AR224">
        <f t="shared" si="225"/>
        <v>0</v>
      </c>
      <c r="AS224">
        <f t="shared" si="226"/>
        <v>0</v>
      </c>
      <c r="AT224">
        <f t="shared" si="227"/>
        <v>0</v>
      </c>
      <c r="AU224">
        <f t="shared" si="228"/>
        <v>0</v>
      </c>
      <c r="AV224">
        <f t="shared" si="229"/>
        <v>0</v>
      </c>
      <c r="AW224">
        <f t="shared" si="230"/>
        <v>0</v>
      </c>
      <c r="AX224">
        <f t="shared" si="231"/>
        <v>0</v>
      </c>
      <c r="AY224">
        <f t="shared" si="232"/>
        <v>0</v>
      </c>
      <c r="AZ224">
        <f t="shared" si="233"/>
        <v>0</v>
      </c>
      <c r="BA224">
        <f t="shared" si="234"/>
        <v>0</v>
      </c>
      <c r="BB224">
        <f t="shared" si="235"/>
        <v>0</v>
      </c>
      <c r="BC224">
        <f t="shared" si="236"/>
        <v>0</v>
      </c>
      <c r="BD224">
        <f t="shared" si="237"/>
        <v>0</v>
      </c>
      <c r="BF224" t="str">
        <f t="shared" si="241"/>
        <v xml:space="preserve">"0" : { </v>
      </c>
      <c r="BG224" t="str">
        <f t="shared" si="242"/>
        <v xml:space="preserve">"alimDad" : 0, </v>
      </c>
      <c r="BH224" t="str">
        <f t="shared" si="243"/>
        <v xml:space="preserve">"alimDadB" : 0, </v>
      </c>
      <c r="BI224" t="str">
        <f t="shared" si="244"/>
        <v xml:space="preserve">"alimReq" : 0, </v>
      </c>
      <c r="BJ224" t="str">
        <f t="shared" si="245"/>
        <v xml:space="preserve">"cam" : 0, </v>
      </c>
      <c r="BK224" t="str">
        <f t="shared" si="246"/>
        <v xml:space="preserve">"caz" : 0, </v>
      </c>
      <c r="BL224" t="str">
        <f t="shared" si="247"/>
        <v xml:space="preserve">"comb" : 0, </v>
      </c>
      <c r="BM224" t="str">
        <f t="shared" si="248"/>
        <v xml:space="preserve">"cost" : 0, </v>
      </c>
      <c r="BN224" t="str">
        <f t="shared" si="238"/>
        <v xml:space="preserve">"costJ" : 0, </v>
      </c>
      <c r="BO224" t="str">
        <f t="shared" si="249"/>
        <v xml:space="preserve">"crecB" : 0, </v>
      </c>
      <c r="BP224" t="str">
        <f t="shared" si="250"/>
        <v xml:space="preserve">"def" : 0, </v>
      </c>
      <c r="BQ224" t="str">
        <f t="shared" si="251"/>
        <v xml:space="preserve">"eBos" : 0, </v>
      </c>
      <c r="BR224" t="str">
        <f t="shared" si="252"/>
        <v xml:space="preserve">"eDes" : 0, </v>
      </c>
      <c r="BS224" t="str">
        <f t="shared" si="253"/>
        <v xml:space="preserve">"eDul" : 0, </v>
      </c>
      <c r="BT224" t="str">
        <f t="shared" si="254"/>
        <v xml:space="preserve">"eJun" : 0, </v>
      </c>
      <c r="BU224" t="str">
        <f t="shared" si="255"/>
        <v xml:space="preserve">"eLla" : 0, </v>
      </c>
      <c r="BV224" t="str">
        <f t="shared" si="256"/>
        <v xml:space="preserve">"eMon" : 0, </v>
      </c>
      <c r="BW224" t="str">
        <f t="shared" si="257"/>
        <v xml:space="preserve">"eSal" : 0, </v>
      </c>
      <c r="BX224" t="str">
        <f t="shared" si="258"/>
        <v xml:space="preserve">"eTun" : 0, </v>
      </c>
      <c r="BY224" t="str">
        <f t="shared" si="259"/>
        <v xml:space="preserve">"flag" : 0, </v>
      </c>
      <c r="BZ224" t="str">
        <f t="shared" si="260"/>
        <v xml:space="preserve">"max" : 0, </v>
      </c>
      <c r="CA224" t="str">
        <f t="shared" si="261"/>
        <v xml:space="preserve">"req" : 0, </v>
      </c>
      <c r="CB224" t="str">
        <f t="shared" si="262"/>
        <v xml:space="preserve">"tam" : 0, </v>
      </c>
      <c r="CC224" t="str">
        <f t="shared" si="263"/>
        <v xml:space="preserve">"uid" : 0 } </v>
      </c>
    </row>
    <row r="225" spans="3:81" x14ac:dyDescent="0.25">
      <c r="C225" t="s">
        <v>32</v>
      </c>
      <c r="D225" t="str">
        <f t="shared" si="214"/>
        <v>0,0,0,0,0,0,0,0,0,0,0,0,0,0,0,0,0,0,0,0,0,0,0,0,</v>
      </c>
      <c r="AE225">
        <f t="shared" si="239"/>
        <v>0</v>
      </c>
      <c r="AG225">
        <f t="shared" si="240"/>
        <v>0</v>
      </c>
      <c r="AH225">
        <f t="shared" si="215"/>
        <v>0</v>
      </c>
      <c r="AI225">
        <f t="shared" si="216"/>
        <v>0</v>
      </c>
      <c r="AJ225">
        <f t="shared" si="217"/>
        <v>0</v>
      </c>
      <c r="AK225">
        <f t="shared" si="218"/>
        <v>0</v>
      </c>
      <c r="AL225">
        <f t="shared" si="219"/>
        <v>0</v>
      </c>
      <c r="AM225">
        <f t="shared" si="220"/>
        <v>0</v>
      </c>
      <c r="AN225">
        <f t="shared" si="221"/>
        <v>0</v>
      </c>
      <c r="AO225">
        <f t="shared" si="222"/>
        <v>0</v>
      </c>
      <c r="AP225">
        <f t="shared" si="223"/>
        <v>0</v>
      </c>
      <c r="AQ225">
        <f t="shared" si="224"/>
        <v>0</v>
      </c>
      <c r="AR225">
        <f t="shared" si="225"/>
        <v>0</v>
      </c>
      <c r="AS225">
        <f t="shared" si="226"/>
        <v>0</v>
      </c>
      <c r="AT225">
        <f t="shared" si="227"/>
        <v>0</v>
      </c>
      <c r="AU225">
        <f t="shared" si="228"/>
        <v>0</v>
      </c>
      <c r="AV225">
        <f t="shared" si="229"/>
        <v>0</v>
      </c>
      <c r="AW225">
        <f t="shared" si="230"/>
        <v>0</v>
      </c>
      <c r="AX225">
        <f t="shared" si="231"/>
        <v>0</v>
      </c>
      <c r="AY225">
        <f t="shared" si="232"/>
        <v>0</v>
      </c>
      <c r="AZ225">
        <f t="shared" si="233"/>
        <v>0</v>
      </c>
      <c r="BA225">
        <f t="shared" si="234"/>
        <v>0</v>
      </c>
      <c r="BB225">
        <f t="shared" si="235"/>
        <v>0</v>
      </c>
      <c r="BC225">
        <f t="shared" si="236"/>
        <v>0</v>
      </c>
      <c r="BD225">
        <f t="shared" si="237"/>
        <v>0</v>
      </c>
      <c r="BF225" t="str">
        <f t="shared" si="241"/>
        <v xml:space="preserve">"0" : { </v>
      </c>
      <c r="BG225" t="str">
        <f t="shared" si="242"/>
        <v xml:space="preserve">"alimDad" : 0, </v>
      </c>
      <c r="BH225" t="str">
        <f t="shared" si="243"/>
        <v xml:space="preserve">"alimDadB" : 0, </v>
      </c>
      <c r="BI225" t="str">
        <f t="shared" si="244"/>
        <v xml:space="preserve">"alimReq" : 0, </v>
      </c>
      <c r="BJ225" t="str">
        <f t="shared" si="245"/>
        <v xml:space="preserve">"cam" : 0, </v>
      </c>
      <c r="BK225" t="str">
        <f t="shared" si="246"/>
        <v xml:space="preserve">"caz" : 0, </v>
      </c>
      <c r="BL225" t="str">
        <f t="shared" si="247"/>
        <v xml:space="preserve">"comb" : 0, </v>
      </c>
      <c r="BM225" t="str">
        <f t="shared" si="248"/>
        <v xml:space="preserve">"cost" : 0, </v>
      </c>
      <c r="BN225" t="str">
        <f t="shared" si="238"/>
        <v xml:space="preserve">"costJ" : 0, </v>
      </c>
      <c r="BO225" t="str">
        <f t="shared" si="249"/>
        <v xml:space="preserve">"crecB" : 0, </v>
      </c>
      <c r="BP225" t="str">
        <f t="shared" si="250"/>
        <v xml:space="preserve">"def" : 0, </v>
      </c>
      <c r="BQ225" t="str">
        <f t="shared" si="251"/>
        <v xml:space="preserve">"eBos" : 0, </v>
      </c>
      <c r="BR225" t="str">
        <f t="shared" si="252"/>
        <v xml:space="preserve">"eDes" : 0, </v>
      </c>
      <c r="BS225" t="str">
        <f t="shared" si="253"/>
        <v xml:space="preserve">"eDul" : 0, </v>
      </c>
      <c r="BT225" t="str">
        <f t="shared" si="254"/>
        <v xml:space="preserve">"eJun" : 0, </v>
      </c>
      <c r="BU225" t="str">
        <f t="shared" si="255"/>
        <v xml:space="preserve">"eLla" : 0, </v>
      </c>
      <c r="BV225" t="str">
        <f t="shared" si="256"/>
        <v xml:space="preserve">"eMon" : 0, </v>
      </c>
      <c r="BW225" t="str">
        <f t="shared" si="257"/>
        <v xml:space="preserve">"eSal" : 0, </v>
      </c>
      <c r="BX225" t="str">
        <f t="shared" si="258"/>
        <v xml:space="preserve">"eTun" : 0, </v>
      </c>
      <c r="BY225" t="str">
        <f t="shared" si="259"/>
        <v xml:space="preserve">"flag" : 0, </v>
      </c>
      <c r="BZ225" t="str">
        <f t="shared" si="260"/>
        <v xml:space="preserve">"max" : 0, </v>
      </c>
      <c r="CA225" t="str">
        <f t="shared" si="261"/>
        <v xml:space="preserve">"req" : 0, </v>
      </c>
      <c r="CB225" t="str">
        <f t="shared" si="262"/>
        <v xml:space="preserve">"tam" : 0, </v>
      </c>
      <c r="CC225" t="str">
        <f t="shared" si="263"/>
        <v xml:space="preserve">"uid" : 0 } </v>
      </c>
    </row>
    <row r="226" spans="3:81" x14ac:dyDescent="0.25">
      <c r="C226" t="s">
        <v>32</v>
      </c>
      <c r="D226" t="str">
        <f t="shared" si="214"/>
        <v>0,0,0,0,0,0,0,0,0,0,0,0,0,0,0,0,0,0,0,0,0,0,0,0,</v>
      </c>
      <c r="AE226">
        <f t="shared" si="239"/>
        <v>0</v>
      </c>
      <c r="AG226">
        <f t="shared" si="240"/>
        <v>0</v>
      </c>
      <c r="AH226">
        <f t="shared" si="215"/>
        <v>0</v>
      </c>
      <c r="AI226">
        <f t="shared" si="216"/>
        <v>0</v>
      </c>
      <c r="AJ226">
        <f t="shared" si="217"/>
        <v>0</v>
      </c>
      <c r="AK226">
        <f t="shared" si="218"/>
        <v>0</v>
      </c>
      <c r="AL226">
        <f t="shared" si="219"/>
        <v>0</v>
      </c>
      <c r="AM226">
        <f t="shared" si="220"/>
        <v>0</v>
      </c>
      <c r="AN226">
        <f t="shared" si="221"/>
        <v>0</v>
      </c>
      <c r="AO226">
        <f t="shared" si="222"/>
        <v>0</v>
      </c>
      <c r="AP226">
        <f t="shared" si="223"/>
        <v>0</v>
      </c>
      <c r="AQ226">
        <f t="shared" si="224"/>
        <v>0</v>
      </c>
      <c r="AR226">
        <f t="shared" si="225"/>
        <v>0</v>
      </c>
      <c r="AS226">
        <f t="shared" si="226"/>
        <v>0</v>
      </c>
      <c r="AT226">
        <f t="shared" si="227"/>
        <v>0</v>
      </c>
      <c r="AU226">
        <f t="shared" si="228"/>
        <v>0</v>
      </c>
      <c r="AV226">
        <f t="shared" si="229"/>
        <v>0</v>
      </c>
      <c r="AW226">
        <f t="shared" si="230"/>
        <v>0</v>
      </c>
      <c r="AX226">
        <f t="shared" si="231"/>
        <v>0</v>
      </c>
      <c r="AY226">
        <f t="shared" si="232"/>
        <v>0</v>
      </c>
      <c r="AZ226">
        <f t="shared" si="233"/>
        <v>0</v>
      </c>
      <c r="BA226">
        <f t="shared" si="234"/>
        <v>0</v>
      </c>
      <c r="BB226">
        <f t="shared" si="235"/>
        <v>0</v>
      </c>
      <c r="BC226">
        <f t="shared" si="236"/>
        <v>0</v>
      </c>
      <c r="BD226">
        <f t="shared" si="237"/>
        <v>0</v>
      </c>
      <c r="BF226" t="str">
        <f t="shared" si="241"/>
        <v xml:space="preserve">"0" : { </v>
      </c>
      <c r="BG226" t="str">
        <f t="shared" si="242"/>
        <v xml:space="preserve">"alimDad" : 0, </v>
      </c>
      <c r="BH226" t="str">
        <f t="shared" si="243"/>
        <v xml:space="preserve">"alimDadB" : 0, </v>
      </c>
      <c r="BI226" t="str">
        <f t="shared" si="244"/>
        <v xml:space="preserve">"alimReq" : 0, </v>
      </c>
      <c r="BJ226" t="str">
        <f t="shared" si="245"/>
        <v xml:space="preserve">"cam" : 0, </v>
      </c>
      <c r="BK226" t="str">
        <f t="shared" si="246"/>
        <v xml:space="preserve">"caz" : 0, </v>
      </c>
      <c r="BL226" t="str">
        <f t="shared" si="247"/>
        <v xml:space="preserve">"comb" : 0, </v>
      </c>
      <c r="BM226" t="str">
        <f t="shared" si="248"/>
        <v xml:space="preserve">"cost" : 0, </v>
      </c>
      <c r="BN226" t="str">
        <f t="shared" si="238"/>
        <v xml:space="preserve">"costJ" : 0, </v>
      </c>
      <c r="BO226" t="str">
        <f t="shared" si="249"/>
        <v xml:space="preserve">"crecB" : 0, </v>
      </c>
      <c r="BP226" t="str">
        <f t="shared" si="250"/>
        <v xml:space="preserve">"def" : 0, </v>
      </c>
      <c r="BQ226" t="str">
        <f t="shared" si="251"/>
        <v xml:space="preserve">"eBos" : 0, </v>
      </c>
      <c r="BR226" t="str">
        <f t="shared" si="252"/>
        <v xml:space="preserve">"eDes" : 0, </v>
      </c>
      <c r="BS226" t="str">
        <f t="shared" si="253"/>
        <v xml:space="preserve">"eDul" : 0, </v>
      </c>
      <c r="BT226" t="str">
        <f t="shared" si="254"/>
        <v xml:space="preserve">"eJun" : 0, </v>
      </c>
      <c r="BU226" t="str">
        <f t="shared" si="255"/>
        <v xml:space="preserve">"eLla" : 0, </v>
      </c>
      <c r="BV226" t="str">
        <f t="shared" si="256"/>
        <v xml:space="preserve">"eMon" : 0, </v>
      </c>
      <c r="BW226" t="str">
        <f t="shared" si="257"/>
        <v xml:space="preserve">"eSal" : 0, </v>
      </c>
      <c r="BX226" t="str">
        <f t="shared" si="258"/>
        <v xml:space="preserve">"eTun" : 0, </v>
      </c>
      <c r="BY226" t="str">
        <f t="shared" si="259"/>
        <v xml:space="preserve">"flag" : 0, </v>
      </c>
      <c r="BZ226" t="str">
        <f t="shared" si="260"/>
        <v xml:space="preserve">"max" : 0, </v>
      </c>
      <c r="CA226" t="str">
        <f t="shared" si="261"/>
        <v xml:space="preserve">"req" : 0, </v>
      </c>
      <c r="CB226" t="str">
        <f t="shared" si="262"/>
        <v xml:space="preserve">"tam" : 0, </v>
      </c>
      <c r="CC226" t="str">
        <f t="shared" si="263"/>
        <v xml:space="preserve">"uid" : 0 } </v>
      </c>
    </row>
    <row r="227" spans="3:81" x14ac:dyDescent="0.25">
      <c r="C227" t="s">
        <v>32</v>
      </c>
      <c r="D227" t="str">
        <f t="shared" si="214"/>
        <v>0,0,0,0,0,0,0,0,0,0,0,0,0,0,0,0,0,0,0,0,0,0,0,0,</v>
      </c>
      <c r="AE227">
        <f t="shared" si="239"/>
        <v>0</v>
      </c>
      <c r="AG227">
        <f t="shared" si="240"/>
        <v>0</v>
      </c>
      <c r="AH227">
        <f t="shared" si="215"/>
        <v>0</v>
      </c>
      <c r="AI227">
        <f t="shared" si="216"/>
        <v>0</v>
      </c>
      <c r="AJ227">
        <f t="shared" si="217"/>
        <v>0</v>
      </c>
      <c r="AK227">
        <f t="shared" si="218"/>
        <v>0</v>
      </c>
      <c r="AL227">
        <f t="shared" si="219"/>
        <v>0</v>
      </c>
      <c r="AM227">
        <f t="shared" si="220"/>
        <v>0</v>
      </c>
      <c r="AN227">
        <f t="shared" si="221"/>
        <v>0</v>
      </c>
      <c r="AO227">
        <f t="shared" si="222"/>
        <v>0</v>
      </c>
      <c r="AP227">
        <f t="shared" si="223"/>
        <v>0</v>
      </c>
      <c r="AQ227">
        <f t="shared" si="224"/>
        <v>0</v>
      </c>
      <c r="AR227">
        <f t="shared" si="225"/>
        <v>0</v>
      </c>
      <c r="AS227">
        <f t="shared" si="226"/>
        <v>0</v>
      </c>
      <c r="AT227">
        <f t="shared" si="227"/>
        <v>0</v>
      </c>
      <c r="AU227">
        <f t="shared" si="228"/>
        <v>0</v>
      </c>
      <c r="AV227">
        <f t="shared" si="229"/>
        <v>0</v>
      </c>
      <c r="AW227">
        <f t="shared" si="230"/>
        <v>0</v>
      </c>
      <c r="AX227">
        <f t="shared" si="231"/>
        <v>0</v>
      </c>
      <c r="AY227">
        <f t="shared" si="232"/>
        <v>0</v>
      </c>
      <c r="AZ227">
        <f t="shared" si="233"/>
        <v>0</v>
      </c>
      <c r="BA227">
        <f t="shared" si="234"/>
        <v>0</v>
      </c>
      <c r="BB227">
        <f t="shared" si="235"/>
        <v>0</v>
      </c>
      <c r="BC227">
        <f t="shared" si="236"/>
        <v>0</v>
      </c>
      <c r="BD227">
        <f t="shared" si="237"/>
        <v>0</v>
      </c>
      <c r="BF227" t="str">
        <f t="shared" si="241"/>
        <v xml:space="preserve">"0" : { </v>
      </c>
      <c r="BG227" t="str">
        <f t="shared" si="242"/>
        <v xml:space="preserve">"alimDad" : 0, </v>
      </c>
      <c r="BH227" t="str">
        <f t="shared" si="243"/>
        <v xml:space="preserve">"alimDadB" : 0, </v>
      </c>
      <c r="BI227" t="str">
        <f t="shared" si="244"/>
        <v xml:space="preserve">"alimReq" : 0, </v>
      </c>
      <c r="BJ227" t="str">
        <f t="shared" si="245"/>
        <v xml:space="preserve">"cam" : 0, </v>
      </c>
      <c r="BK227" t="str">
        <f t="shared" si="246"/>
        <v xml:space="preserve">"caz" : 0, </v>
      </c>
      <c r="BL227" t="str">
        <f t="shared" si="247"/>
        <v xml:space="preserve">"comb" : 0, </v>
      </c>
      <c r="BM227" t="str">
        <f t="shared" si="248"/>
        <v xml:space="preserve">"cost" : 0, </v>
      </c>
      <c r="BN227" t="str">
        <f t="shared" si="238"/>
        <v xml:space="preserve">"costJ" : 0, </v>
      </c>
      <c r="BO227" t="str">
        <f t="shared" si="249"/>
        <v xml:space="preserve">"crecB" : 0, </v>
      </c>
      <c r="BP227" t="str">
        <f t="shared" si="250"/>
        <v xml:space="preserve">"def" : 0, </v>
      </c>
      <c r="BQ227" t="str">
        <f t="shared" si="251"/>
        <v xml:space="preserve">"eBos" : 0, </v>
      </c>
      <c r="BR227" t="str">
        <f t="shared" si="252"/>
        <v xml:space="preserve">"eDes" : 0, </v>
      </c>
      <c r="BS227" t="str">
        <f t="shared" si="253"/>
        <v xml:space="preserve">"eDul" : 0, </v>
      </c>
      <c r="BT227" t="str">
        <f t="shared" si="254"/>
        <v xml:space="preserve">"eJun" : 0, </v>
      </c>
      <c r="BU227" t="str">
        <f t="shared" si="255"/>
        <v xml:space="preserve">"eLla" : 0, </v>
      </c>
      <c r="BV227" t="str">
        <f t="shared" si="256"/>
        <v xml:space="preserve">"eMon" : 0, </v>
      </c>
      <c r="BW227" t="str">
        <f t="shared" si="257"/>
        <v xml:space="preserve">"eSal" : 0, </v>
      </c>
      <c r="BX227" t="str">
        <f t="shared" si="258"/>
        <v xml:space="preserve">"eTun" : 0, </v>
      </c>
      <c r="BY227" t="str">
        <f t="shared" si="259"/>
        <v xml:space="preserve">"flag" : 0, </v>
      </c>
      <c r="BZ227" t="str">
        <f t="shared" si="260"/>
        <v xml:space="preserve">"max" : 0, </v>
      </c>
      <c r="CA227" t="str">
        <f t="shared" si="261"/>
        <v xml:space="preserve">"req" : 0, </v>
      </c>
      <c r="CB227" t="str">
        <f t="shared" si="262"/>
        <v xml:space="preserve">"tam" : 0, </v>
      </c>
      <c r="CC227" t="str">
        <f t="shared" si="263"/>
        <v xml:space="preserve">"uid" : 0 } </v>
      </c>
    </row>
    <row r="228" spans="3:81" x14ac:dyDescent="0.25">
      <c r="C228" t="s">
        <v>32</v>
      </c>
      <c r="D228" t="str">
        <f t="shared" si="214"/>
        <v>0,0,0,0,0,0,0,0,0,0,0,0,0,0,0,0,0,0,0,0,0,0,0,0,</v>
      </c>
      <c r="AE228">
        <f t="shared" si="239"/>
        <v>0</v>
      </c>
      <c r="AG228">
        <f t="shared" si="240"/>
        <v>0</v>
      </c>
      <c r="AH228">
        <f t="shared" si="215"/>
        <v>0</v>
      </c>
      <c r="AI228">
        <f t="shared" si="216"/>
        <v>0</v>
      </c>
      <c r="AJ228">
        <f t="shared" si="217"/>
        <v>0</v>
      </c>
      <c r="AK228">
        <f t="shared" si="218"/>
        <v>0</v>
      </c>
      <c r="AL228">
        <f t="shared" si="219"/>
        <v>0</v>
      </c>
      <c r="AM228">
        <f t="shared" si="220"/>
        <v>0</v>
      </c>
      <c r="AN228">
        <f t="shared" si="221"/>
        <v>0</v>
      </c>
      <c r="AO228">
        <f t="shared" si="222"/>
        <v>0</v>
      </c>
      <c r="AP228">
        <f t="shared" si="223"/>
        <v>0</v>
      </c>
      <c r="AQ228">
        <f t="shared" si="224"/>
        <v>0</v>
      </c>
      <c r="AR228">
        <f t="shared" si="225"/>
        <v>0</v>
      </c>
      <c r="AS228">
        <f t="shared" si="226"/>
        <v>0</v>
      </c>
      <c r="AT228">
        <f t="shared" si="227"/>
        <v>0</v>
      </c>
      <c r="AU228">
        <f t="shared" si="228"/>
        <v>0</v>
      </c>
      <c r="AV228">
        <f t="shared" si="229"/>
        <v>0</v>
      </c>
      <c r="AW228">
        <f t="shared" si="230"/>
        <v>0</v>
      </c>
      <c r="AX228">
        <f t="shared" si="231"/>
        <v>0</v>
      </c>
      <c r="AY228">
        <f t="shared" si="232"/>
        <v>0</v>
      </c>
      <c r="AZ228">
        <f t="shared" si="233"/>
        <v>0</v>
      </c>
      <c r="BA228">
        <f t="shared" si="234"/>
        <v>0</v>
      </c>
      <c r="BB228">
        <f t="shared" si="235"/>
        <v>0</v>
      </c>
      <c r="BC228">
        <f t="shared" si="236"/>
        <v>0</v>
      </c>
      <c r="BD228">
        <f t="shared" si="237"/>
        <v>0</v>
      </c>
      <c r="BF228" t="str">
        <f t="shared" si="241"/>
        <v xml:space="preserve">"0" : { </v>
      </c>
      <c r="BG228" t="str">
        <f t="shared" si="242"/>
        <v xml:space="preserve">"alimDad" : 0, </v>
      </c>
      <c r="BH228" t="str">
        <f t="shared" si="243"/>
        <v xml:space="preserve">"alimDadB" : 0, </v>
      </c>
      <c r="BI228" t="str">
        <f t="shared" si="244"/>
        <v xml:space="preserve">"alimReq" : 0, </v>
      </c>
      <c r="BJ228" t="str">
        <f t="shared" si="245"/>
        <v xml:space="preserve">"cam" : 0, </v>
      </c>
      <c r="BK228" t="str">
        <f t="shared" si="246"/>
        <v xml:space="preserve">"caz" : 0, </v>
      </c>
      <c r="BL228" t="str">
        <f t="shared" si="247"/>
        <v xml:space="preserve">"comb" : 0, </v>
      </c>
      <c r="BM228" t="str">
        <f t="shared" si="248"/>
        <v xml:space="preserve">"cost" : 0, </v>
      </c>
      <c r="BN228" t="str">
        <f t="shared" si="238"/>
        <v xml:space="preserve">"costJ" : 0, </v>
      </c>
      <c r="BO228" t="str">
        <f t="shared" si="249"/>
        <v xml:space="preserve">"crecB" : 0, </v>
      </c>
      <c r="BP228" t="str">
        <f t="shared" si="250"/>
        <v xml:space="preserve">"def" : 0, </v>
      </c>
      <c r="BQ228" t="str">
        <f t="shared" si="251"/>
        <v xml:space="preserve">"eBos" : 0, </v>
      </c>
      <c r="BR228" t="str">
        <f t="shared" si="252"/>
        <v xml:space="preserve">"eDes" : 0, </v>
      </c>
      <c r="BS228" t="str">
        <f t="shared" si="253"/>
        <v xml:space="preserve">"eDul" : 0, </v>
      </c>
      <c r="BT228" t="str">
        <f t="shared" si="254"/>
        <v xml:space="preserve">"eJun" : 0, </v>
      </c>
      <c r="BU228" t="str">
        <f t="shared" si="255"/>
        <v xml:space="preserve">"eLla" : 0, </v>
      </c>
      <c r="BV228" t="str">
        <f t="shared" si="256"/>
        <v xml:space="preserve">"eMon" : 0, </v>
      </c>
      <c r="BW228" t="str">
        <f t="shared" si="257"/>
        <v xml:space="preserve">"eSal" : 0, </v>
      </c>
      <c r="BX228" t="str">
        <f t="shared" si="258"/>
        <v xml:space="preserve">"eTun" : 0, </v>
      </c>
      <c r="BY228" t="str">
        <f t="shared" si="259"/>
        <v xml:space="preserve">"flag" : 0, </v>
      </c>
      <c r="BZ228" t="str">
        <f t="shared" si="260"/>
        <v xml:space="preserve">"max" : 0, </v>
      </c>
      <c r="CA228" t="str">
        <f t="shared" si="261"/>
        <v xml:space="preserve">"req" : 0, </v>
      </c>
      <c r="CB228" t="str">
        <f t="shared" si="262"/>
        <v xml:space="preserve">"tam" : 0, </v>
      </c>
      <c r="CC228" t="str">
        <f t="shared" si="263"/>
        <v xml:space="preserve">"uid" : 0 } </v>
      </c>
    </row>
    <row r="229" spans="3:81" x14ac:dyDescent="0.25">
      <c r="C229" t="s">
        <v>32</v>
      </c>
      <c r="D229" t="str">
        <f t="shared" si="214"/>
        <v>0,0,0,0,0,0,0,0,0,0,0,0,0,0,0,0,0,0,0,0,0,0,0,0,</v>
      </c>
      <c r="AE229">
        <f t="shared" si="239"/>
        <v>0</v>
      </c>
      <c r="AG229">
        <f t="shared" si="240"/>
        <v>0</v>
      </c>
      <c r="AH229">
        <f t="shared" si="215"/>
        <v>0</v>
      </c>
      <c r="AI229">
        <f t="shared" si="216"/>
        <v>0</v>
      </c>
      <c r="AJ229">
        <f t="shared" si="217"/>
        <v>0</v>
      </c>
      <c r="AK229">
        <f t="shared" si="218"/>
        <v>0</v>
      </c>
      <c r="AL229">
        <f t="shared" si="219"/>
        <v>0</v>
      </c>
      <c r="AM229">
        <f t="shared" si="220"/>
        <v>0</v>
      </c>
      <c r="AN229">
        <f t="shared" si="221"/>
        <v>0</v>
      </c>
      <c r="AO229">
        <f t="shared" si="222"/>
        <v>0</v>
      </c>
      <c r="AP229">
        <f t="shared" si="223"/>
        <v>0</v>
      </c>
      <c r="AQ229">
        <f t="shared" si="224"/>
        <v>0</v>
      </c>
      <c r="AR229">
        <f t="shared" si="225"/>
        <v>0</v>
      </c>
      <c r="AS229">
        <f t="shared" si="226"/>
        <v>0</v>
      </c>
      <c r="AT229">
        <f t="shared" si="227"/>
        <v>0</v>
      </c>
      <c r="AU229">
        <f t="shared" si="228"/>
        <v>0</v>
      </c>
      <c r="AV229">
        <f t="shared" si="229"/>
        <v>0</v>
      </c>
      <c r="AW229">
        <f t="shared" si="230"/>
        <v>0</v>
      </c>
      <c r="AX229">
        <f t="shared" si="231"/>
        <v>0</v>
      </c>
      <c r="AY229">
        <f t="shared" si="232"/>
        <v>0</v>
      </c>
      <c r="AZ229">
        <f t="shared" si="233"/>
        <v>0</v>
      </c>
      <c r="BA229">
        <f t="shared" si="234"/>
        <v>0</v>
      </c>
      <c r="BB229">
        <f t="shared" si="235"/>
        <v>0</v>
      </c>
      <c r="BC229">
        <f t="shared" si="236"/>
        <v>0</v>
      </c>
      <c r="BD229">
        <f t="shared" si="237"/>
        <v>0</v>
      </c>
      <c r="BF229" t="str">
        <f t="shared" si="241"/>
        <v xml:space="preserve">"0" : { </v>
      </c>
      <c r="BG229" t="str">
        <f t="shared" si="242"/>
        <v xml:space="preserve">"alimDad" : 0, </v>
      </c>
      <c r="BH229" t="str">
        <f t="shared" si="243"/>
        <v xml:space="preserve">"alimDadB" : 0, </v>
      </c>
      <c r="BI229" t="str">
        <f t="shared" si="244"/>
        <v xml:space="preserve">"alimReq" : 0, </v>
      </c>
      <c r="BJ229" t="str">
        <f t="shared" si="245"/>
        <v xml:space="preserve">"cam" : 0, </v>
      </c>
      <c r="BK229" t="str">
        <f t="shared" si="246"/>
        <v xml:space="preserve">"caz" : 0, </v>
      </c>
      <c r="BL229" t="str">
        <f t="shared" si="247"/>
        <v xml:space="preserve">"comb" : 0, </v>
      </c>
      <c r="BM229" t="str">
        <f t="shared" si="248"/>
        <v xml:space="preserve">"cost" : 0, </v>
      </c>
      <c r="BN229" t="str">
        <f t="shared" si="238"/>
        <v xml:space="preserve">"costJ" : 0, </v>
      </c>
      <c r="BO229" t="str">
        <f t="shared" si="249"/>
        <v xml:space="preserve">"crecB" : 0, </v>
      </c>
      <c r="BP229" t="str">
        <f t="shared" si="250"/>
        <v xml:space="preserve">"def" : 0, </v>
      </c>
      <c r="BQ229" t="str">
        <f t="shared" si="251"/>
        <v xml:space="preserve">"eBos" : 0, </v>
      </c>
      <c r="BR229" t="str">
        <f t="shared" si="252"/>
        <v xml:space="preserve">"eDes" : 0, </v>
      </c>
      <c r="BS229" t="str">
        <f t="shared" si="253"/>
        <v xml:space="preserve">"eDul" : 0, </v>
      </c>
      <c r="BT229" t="str">
        <f t="shared" si="254"/>
        <v xml:space="preserve">"eJun" : 0, </v>
      </c>
      <c r="BU229" t="str">
        <f t="shared" si="255"/>
        <v xml:space="preserve">"eLla" : 0, </v>
      </c>
      <c r="BV229" t="str">
        <f t="shared" si="256"/>
        <v xml:space="preserve">"eMon" : 0, </v>
      </c>
      <c r="BW229" t="str">
        <f t="shared" si="257"/>
        <v xml:space="preserve">"eSal" : 0, </v>
      </c>
      <c r="BX229" t="str">
        <f t="shared" si="258"/>
        <v xml:space="preserve">"eTun" : 0, </v>
      </c>
      <c r="BY229" t="str">
        <f t="shared" si="259"/>
        <v xml:space="preserve">"flag" : 0, </v>
      </c>
      <c r="BZ229" t="str">
        <f t="shared" si="260"/>
        <v xml:space="preserve">"max" : 0, </v>
      </c>
      <c r="CA229" t="str">
        <f t="shared" si="261"/>
        <v xml:space="preserve">"req" : 0, </v>
      </c>
      <c r="CB229" t="str">
        <f t="shared" si="262"/>
        <v xml:space="preserve">"tam" : 0, </v>
      </c>
      <c r="CC229" t="str">
        <f t="shared" si="263"/>
        <v xml:space="preserve">"uid" : 0 } </v>
      </c>
    </row>
    <row r="230" spans="3:81" x14ac:dyDescent="0.25">
      <c r="C230" t="s">
        <v>32</v>
      </c>
      <c r="D230" t="str">
        <f t="shared" si="214"/>
        <v>0,0,0,0,0,0,0,0,0,0,0,0,0,0,0,0,0,0,0,0,0,0,0,0,</v>
      </c>
      <c r="AE230">
        <f t="shared" si="239"/>
        <v>0</v>
      </c>
      <c r="AG230">
        <f t="shared" si="240"/>
        <v>0</v>
      </c>
      <c r="AH230">
        <f t="shared" si="215"/>
        <v>0</v>
      </c>
      <c r="AI230">
        <f t="shared" si="216"/>
        <v>0</v>
      </c>
      <c r="AJ230">
        <f t="shared" si="217"/>
        <v>0</v>
      </c>
      <c r="AK230">
        <f t="shared" si="218"/>
        <v>0</v>
      </c>
      <c r="AL230">
        <f t="shared" si="219"/>
        <v>0</v>
      </c>
      <c r="AM230">
        <f t="shared" si="220"/>
        <v>0</v>
      </c>
      <c r="AN230">
        <f t="shared" si="221"/>
        <v>0</v>
      </c>
      <c r="AO230">
        <f t="shared" si="222"/>
        <v>0</v>
      </c>
      <c r="AP230">
        <f t="shared" si="223"/>
        <v>0</v>
      </c>
      <c r="AQ230">
        <f t="shared" si="224"/>
        <v>0</v>
      </c>
      <c r="AR230">
        <f t="shared" si="225"/>
        <v>0</v>
      </c>
      <c r="AS230">
        <f t="shared" si="226"/>
        <v>0</v>
      </c>
      <c r="AT230">
        <f t="shared" si="227"/>
        <v>0</v>
      </c>
      <c r="AU230">
        <f t="shared" si="228"/>
        <v>0</v>
      </c>
      <c r="AV230">
        <f t="shared" si="229"/>
        <v>0</v>
      </c>
      <c r="AW230">
        <f t="shared" si="230"/>
        <v>0</v>
      </c>
      <c r="AX230">
        <f t="shared" si="231"/>
        <v>0</v>
      </c>
      <c r="AY230">
        <f t="shared" si="232"/>
        <v>0</v>
      </c>
      <c r="AZ230">
        <f t="shared" si="233"/>
        <v>0</v>
      </c>
      <c r="BA230">
        <f t="shared" si="234"/>
        <v>0</v>
      </c>
      <c r="BB230">
        <f t="shared" si="235"/>
        <v>0</v>
      </c>
      <c r="BC230">
        <f t="shared" si="236"/>
        <v>0</v>
      </c>
      <c r="BD230">
        <f t="shared" si="237"/>
        <v>0</v>
      </c>
      <c r="BF230" t="str">
        <f t="shared" si="241"/>
        <v xml:space="preserve">"0" : { </v>
      </c>
      <c r="BG230" t="str">
        <f t="shared" si="242"/>
        <v xml:space="preserve">"alimDad" : 0, </v>
      </c>
      <c r="BH230" t="str">
        <f t="shared" si="243"/>
        <v xml:space="preserve">"alimDadB" : 0, </v>
      </c>
      <c r="BI230" t="str">
        <f t="shared" si="244"/>
        <v xml:space="preserve">"alimReq" : 0, </v>
      </c>
      <c r="BJ230" t="str">
        <f t="shared" si="245"/>
        <v xml:space="preserve">"cam" : 0, </v>
      </c>
      <c r="BK230" t="str">
        <f t="shared" si="246"/>
        <v xml:space="preserve">"caz" : 0, </v>
      </c>
      <c r="BL230" t="str">
        <f t="shared" si="247"/>
        <v xml:space="preserve">"comb" : 0, </v>
      </c>
      <c r="BM230" t="str">
        <f t="shared" si="248"/>
        <v xml:space="preserve">"cost" : 0, </v>
      </c>
      <c r="BN230" t="str">
        <f t="shared" si="238"/>
        <v xml:space="preserve">"costJ" : 0, </v>
      </c>
      <c r="BO230" t="str">
        <f t="shared" si="249"/>
        <v xml:space="preserve">"crecB" : 0, </v>
      </c>
      <c r="BP230" t="str">
        <f t="shared" si="250"/>
        <v xml:space="preserve">"def" : 0, </v>
      </c>
      <c r="BQ230" t="str">
        <f t="shared" si="251"/>
        <v xml:space="preserve">"eBos" : 0, </v>
      </c>
      <c r="BR230" t="str">
        <f t="shared" si="252"/>
        <v xml:space="preserve">"eDes" : 0, </v>
      </c>
      <c r="BS230" t="str">
        <f t="shared" si="253"/>
        <v xml:space="preserve">"eDul" : 0, </v>
      </c>
      <c r="BT230" t="str">
        <f t="shared" si="254"/>
        <v xml:space="preserve">"eJun" : 0, </v>
      </c>
      <c r="BU230" t="str">
        <f t="shared" si="255"/>
        <v xml:space="preserve">"eLla" : 0, </v>
      </c>
      <c r="BV230" t="str">
        <f t="shared" si="256"/>
        <v xml:space="preserve">"eMon" : 0, </v>
      </c>
      <c r="BW230" t="str">
        <f t="shared" si="257"/>
        <v xml:space="preserve">"eSal" : 0, </v>
      </c>
      <c r="BX230" t="str">
        <f t="shared" si="258"/>
        <v xml:space="preserve">"eTun" : 0, </v>
      </c>
      <c r="BY230" t="str">
        <f t="shared" si="259"/>
        <v xml:space="preserve">"flag" : 0, </v>
      </c>
      <c r="BZ230" t="str">
        <f t="shared" si="260"/>
        <v xml:space="preserve">"max" : 0, </v>
      </c>
      <c r="CA230" t="str">
        <f t="shared" si="261"/>
        <v xml:space="preserve">"req" : 0, </v>
      </c>
      <c r="CB230" t="str">
        <f t="shared" si="262"/>
        <v xml:space="preserve">"tam" : 0, </v>
      </c>
      <c r="CC230" t="str">
        <f t="shared" si="263"/>
        <v xml:space="preserve">"uid" : 0 } </v>
      </c>
    </row>
    <row r="231" spans="3:81" x14ac:dyDescent="0.25">
      <c r="C231" t="s">
        <v>32</v>
      </c>
      <c r="D231" t="str">
        <f t="shared" si="214"/>
        <v>0,0,0,0,0,0,0,0,0,0,0,0,0,0,0,0,0,0,0,0,0,0,0,0,</v>
      </c>
      <c r="AE231">
        <f t="shared" si="239"/>
        <v>0</v>
      </c>
      <c r="AG231">
        <f t="shared" si="240"/>
        <v>0</v>
      </c>
      <c r="AH231">
        <f t="shared" si="215"/>
        <v>0</v>
      </c>
      <c r="AI231">
        <f t="shared" si="216"/>
        <v>0</v>
      </c>
      <c r="AJ231">
        <f t="shared" si="217"/>
        <v>0</v>
      </c>
      <c r="AK231">
        <f t="shared" si="218"/>
        <v>0</v>
      </c>
      <c r="AL231">
        <f t="shared" si="219"/>
        <v>0</v>
      </c>
      <c r="AM231">
        <f t="shared" si="220"/>
        <v>0</v>
      </c>
      <c r="AN231">
        <f t="shared" si="221"/>
        <v>0</v>
      </c>
      <c r="AO231">
        <f t="shared" si="222"/>
        <v>0</v>
      </c>
      <c r="AP231">
        <f t="shared" si="223"/>
        <v>0</v>
      </c>
      <c r="AQ231">
        <f t="shared" si="224"/>
        <v>0</v>
      </c>
      <c r="AR231">
        <f t="shared" si="225"/>
        <v>0</v>
      </c>
      <c r="AS231">
        <f t="shared" si="226"/>
        <v>0</v>
      </c>
      <c r="AT231">
        <f t="shared" si="227"/>
        <v>0</v>
      </c>
      <c r="AU231">
        <f t="shared" si="228"/>
        <v>0</v>
      </c>
      <c r="AV231">
        <f t="shared" si="229"/>
        <v>0</v>
      </c>
      <c r="AW231">
        <f t="shared" si="230"/>
        <v>0</v>
      </c>
      <c r="AX231">
        <f t="shared" si="231"/>
        <v>0</v>
      </c>
      <c r="AY231">
        <f t="shared" si="232"/>
        <v>0</v>
      </c>
      <c r="AZ231">
        <f t="shared" si="233"/>
        <v>0</v>
      </c>
      <c r="BA231">
        <f t="shared" si="234"/>
        <v>0</v>
      </c>
      <c r="BB231">
        <f t="shared" si="235"/>
        <v>0</v>
      </c>
      <c r="BC231">
        <f t="shared" si="236"/>
        <v>0</v>
      </c>
      <c r="BD231">
        <f t="shared" si="237"/>
        <v>0</v>
      </c>
      <c r="BF231" t="str">
        <f t="shared" si="241"/>
        <v xml:space="preserve">"0" : { </v>
      </c>
      <c r="BG231" t="str">
        <f t="shared" si="242"/>
        <v xml:space="preserve">"alimDad" : 0, </v>
      </c>
      <c r="BH231" t="str">
        <f t="shared" si="243"/>
        <v xml:space="preserve">"alimDadB" : 0, </v>
      </c>
      <c r="BI231" t="str">
        <f t="shared" si="244"/>
        <v xml:space="preserve">"alimReq" : 0, </v>
      </c>
      <c r="BJ231" t="str">
        <f t="shared" si="245"/>
        <v xml:space="preserve">"cam" : 0, </v>
      </c>
      <c r="BK231" t="str">
        <f t="shared" si="246"/>
        <v xml:space="preserve">"caz" : 0, </v>
      </c>
      <c r="BL231" t="str">
        <f t="shared" si="247"/>
        <v xml:space="preserve">"comb" : 0, </v>
      </c>
      <c r="BM231" t="str">
        <f t="shared" si="248"/>
        <v xml:space="preserve">"cost" : 0, </v>
      </c>
      <c r="BN231" t="str">
        <f t="shared" si="238"/>
        <v xml:space="preserve">"costJ" : 0, </v>
      </c>
      <c r="BO231" t="str">
        <f t="shared" si="249"/>
        <v xml:space="preserve">"crecB" : 0, </v>
      </c>
      <c r="BP231" t="str">
        <f t="shared" si="250"/>
        <v xml:space="preserve">"def" : 0, </v>
      </c>
      <c r="BQ231" t="str">
        <f t="shared" si="251"/>
        <v xml:space="preserve">"eBos" : 0, </v>
      </c>
      <c r="BR231" t="str">
        <f t="shared" si="252"/>
        <v xml:space="preserve">"eDes" : 0, </v>
      </c>
      <c r="BS231" t="str">
        <f t="shared" si="253"/>
        <v xml:space="preserve">"eDul" : 0, </v>
      </c>
      <c r="BT231" t="str">
        <f t="shared" si="254"/>
        <v xml:space="preserve">"eJun" : 0, </v>
      </c>
      <c r="BU231" t="str">
        <f t="shared" si="255"/>
        <v xml:space="preserve">"eLla" : 0, </v>
      </c>
      <c r="BV231" t="str">
        <f t="shared" si="256"/>
        <v xml:space="preserve">"eMon" : 0, </v>
      </c>
      <c r="BW231" t="str">
        <f t="shared" si="257"/>
        <v xml:space="preserve">"eSal" : 0, </v>
      </c>
      <c r="BX231" t="str">
        <f t="shared" si="258"/>
        <v xml:space="preserve">"eTun" : 0, </v>
      </c>
      <c r="BY231" t="str">
        <f t="shared" si="259"/>
        <v xml:space="preserve">"flag" : 0, </v>
      </c>
      <c r="BZ231" t="str">
        <f t="shared" si="260"/>
        <v xml:space="preserve">"max" : 0, </v>
      </c>
      <c r="CA231" t="str">
        <f t="shared" si="261"/>
        <v xml:space="preserve">"req" : 0, </v>
      </c>
      <c r="CB231" t="str">
        <f t="shared" si="262"/>
        <v xml:space="preserve">"tam" : 0, </v>
      </c>
      <c r="CC231" t="str">
        <f t="shared" si="263"/>
        <v xml:space="preserve">"uid" : 0 } </v>
      </c>
    </row>
    <row r="232" spans="3:81" x14ac:dyDescent="0.25">
      <c r="C232" t="s">
        <v>32</v>
      </c>
      <c r="D232" t="str">
        <f t="shared" si="214"/>
        <v>0,0,0,0,0,0,0,0,0,0,0,0,0,0,0,0,0,0,0,0,0,0,0,0,</v>
      </c>
      <c r="AE232">
        <f t="shared" si="239"/>
        <v>0</v>
      </c>
      <c r="AG232">
        <f t="shared" si="240"/>
        <v>0</v>
      </c>
      <c r="AH232">
        <f t="shared" si="215"/>
        <v>0</v>
      </c>
      <c r="AI232">
        <f t="shared" si="216"/>
        <v>0</v>
      </c>
      <c r="AJ232">
        <f t="shared" si="217"/>
        <v>0</v>
      </c>
      <c r="AK232">
        <f t="shared" si="218"/>
        <v>0</v>
      </c>
      <c r="AL232">
        <f t="shared" si="219"/>
        <v>0</v>
      </c>
      <c r="AM232">
        <f t="shared" si="220"/>
        <v>0</v>
      </c>
      <c r="AN232">
        <f t="shared" si="221"/>
        <v>0</v>
      </c>
      <c r="AO232">
        <f t="shared" si="222"/>
        <v>0</v>
      </c>
      <c r="AP232">
        <f t="shared" si="223"/>
        <v>0</v>
      </c>
      <c r="AQ232">
        <f t="shared" si="224"/>
        <v>0</v>
      </c>
      <c r="AR232">
        <f t="shared" si="225"/>
        <v>0</v>
      </c>
      <c r="AS232">
        <f t="shared" si="226"/>
        <v>0</v>
      </c>
      <c r="AT232">
        <f t="shared" si="227"/>
        <v>0</v>
      </c>
      <c r="AU232">
        <f t="shared" si="228"/>
        <v>0</v>
      </c>
      <c r="AV232">
        <f t="shared" si="229"/>
        <v>0</v>
      </c>
      <c r="AW232">
        <f t="shared" si="230"/>
        <v>0</v>
      </c>
      <c r="AX232">
        <f t="shared" si="231"/>
        <v>0</v>
      </c>
      <c r="AY232">
        <f t="shared" si="232"/>
        <v>0</v>
      </c>
      <c r="AZ232">
        <f t="shared" si="233"/>
        <v>0</v>
      </c>
      <c r="BA232">
        <f t="shared" si="234"/>
        <v>0</v>
      </c>
      <c r="BB232">
        <f t="shared" si="235"/>
        <v>0</v>
      </c>
      <c r="BC232">
        <f t="shared" si="236"/>
        <v>0</v>
      </c>
      <c r="BD232">
        <f t="shared" si="237"/>
        <v>0</v>
      </c>
      <c r="BF232" t="str">
        <f t="shared" si="241"/>
        <v xml:space="preserve">"0" : { </v>
      </c>
      <c r="BG232" t="str">
        <f t="shared" si="242"/>
        <v xml:space="preserve">"alimDad" : 0, </v>
      </c>
      <c r="BH232" t="str">
        <f t="shared" si="243"/>
        <v xml:space="preserve">"alimDadB" : 0, </v>
      </c>
      <c r="BI232" t="str">
        <f t="shared" si="244"/>
        <v xml:space="preserve">"alimReq" : 0, </v>
      </c>
      <c r="BJ232" t="str">
        <f t="shared" si="245"/>
        <v xml:space="preserve">"cam" : 0, </v>
      </c>
      <c r="BK232" t="str">
        <f t="shared" si="246"/>
        <v xml:space="preserve">"caz" : 0, </v>
      </c>
      <c r="BL232" t="str">
        <f t="shared" si="247"/>
        <v xml:space="preserve">"comb" : 0, </v>
      </c>
      <c r="BM232" t="str">
        <f t="shared" si="248"/>
        <v xml:space="preserve">"cost" : 0, </v>
      </c>
      <c r="BN232" t="str">
        <f t="shared" si="238"/>
        <v xml:space="preserve">"costJ" : 0, </v>
      </c>
      <c r="BO232" t="str">
        <f t="shared" si="249"/>
        <v xml:space="preserve">"crecB" : 0, </v>
      </c>
      <c r="BP232" t="str">
        <f t="shared" si="250"/>
        <v xml:space="preserve">"def" : 0, </v>
      </c>
      <c r="BQ232" t="str">
        <f t="shared" si="251"/>
        <v xml:space="preserve">"eBos" : 0, </v>
      </c>
      <c r="BR232" t="str">
        <f t="shared" si="252"/>
        <v xml:space="preserve">"eDes" : 0, </v>
      </c>
      <c r="BS232" t="str">
        <f t="shared" si="253"/>
        <v xml:space="preserve">"eDul" : 0, </v>
      </c>
      <c r="BT232" t="str">
        <f t="shared" si="254"/>
        <v xml:space="preserve">"eJun" : 0, </v>
      </c>
      <c r="BU232" t="str">
        <f t="shared" si="255"/>
        <v xml:space="preserve">"eLla" : 0, </v>
      </c>
      <c r="BV232" t="str">
        <f t="shared" si="256"/>
        <v xml:space="preserve">"eMon" : 0, </v>
      </c>
      <c r="BW232" t="str">
        <f t="shared" si="257"/>
        <v xml:space="preserve">"eSal" : 0, </v>
      </c>
      <c r="BX232" t="str">
        <f t="shared" si="258"/>
        <v xml:space="preserve">"eTun" : 0, </v>
      </c>
      <c r="BY232" t="str">
        <f t="shared" si="259"/>
        <v xml:space="preserve">"flag" : 0, </v>
      </c>
      <c r="BZ232" t="str">
        <f t="shared" si="260"/>
        <v xml:space="preserve">"max" : 0, </v>
      </c>
      <c r="CA232" t="str">
        <f t="shared" si="261"/>
        <v xml:space="preserve">"req" : 0, </v>
      </c>
      <c r="CB232" t="str">
        <f t="shared" si="262"/>
        <v xml:space="preserve">"tam" : 0, </v>
      </c>
      <c r="CC232" t="str">
        <f t="shared" si="263"/>
        <v xml:space="preserve">"uid" : 0 } </v>
      </c>
    </row>
    <row r="233" spans="3:81" x14ac:dyDescent="0.25">
      <c r="C233" t="s">
        <v>32</v>
      </c>
      <c r="D233" t="str">
        <f t="shared" si="214"/>
        <v>0,0,0,0,0,0,0,0,0,0,0,0,0,0,0,0,0,0,0,0,0,0,0,0,</v>
      </c>
      <c r="AE233">
        <f t="shared" si="239"/>
        <v>0</v>
      </c>
      <c r="AG233">
        <f t="shared" si="240"/>
        <v>0</v>
      </c>
      <c r="AH233">
        <f t="shared" si="215"/>
        <v>0</v>
      </c>
      <c r="AI233">
        <f t="shared" si="216"/>
        <v>0</v>
      </c>
      <c r="AJ233">
        <f t="shared" si="217"/>
        <v>0</v>
      </c>
      <c r="AK233">
        <f t="shared" si="218"/>
        <v>0</v>
      </c>
      <c r="AL233">
        <f t="shared" si="219"/>
        <v>0</v>
      </c>
      <c r="AM233">
        <f t="shared" si="220"/>
        <v>0</v>
      </c>
      <c r="AN233">
        <f t="shared" si="221"/>
        <v>0</v>
      </c>
      <c r="AO233">
        <f t="shared" si="222"/>
        <v>0</v>
      </c>
      <c r="AP233">
        <f t="shared" si="223"/>
        <v>0</v>
      </c>
      <c r="AQ233">
        <f t="shared" si="224"/>
        <v>0</v>
      </c>
      <c r="AR233">
        <f t="shared" si="225"/>
        <v>0</v>
      </c>
      <c r="AS233">
        <f t="shared" si="226"/>
        <v>0</v>
      </c>
      <c r="AT233">
        <f t="shared" si="227"/>
        <v>0</v>
      </c>
      <c r="AU233">
        <f t="shared" si="228"/>
        <v>0</v>
      </c>
      <c r="AV233">
        <f t="shared" si="229"/>
        <v>0</v>
      </c>
      <c r="AW233">
        <f t="shared" si="230"/>
        <v>0</v>
      </c>
      <c r="AX233">
        <f t="shared" si="231"/>
        <v>0</v>
      </c>
      <c r="AY233">
        <f t="shared" si="232"/>
        <v>0</v>
      </c>
      <c r="AZ233">
        <f t="shared" si="233"/>
        <v>0</v>
      </c>
      <c r="BA233">
        <f t="shared" si="234"/>
        <v>0</v>
      </c>
      <c r="BB233">
        <f t="shared" si="235"/>
        <v>0</v>
      </c>
      <c r="BC233">
        <f t="shared" si="236"/>
        <v>0</v>
      </c>
      <c r="BD233">
        <f t="shared" si="237"/>
        <v>0</v>
      </c>
      <c r="BF233" t="str">
        <f t="shared" si="241"/>
        <v xml:space="preserve">"0" : { </v>
      </c>
      <c r="BG233" t="str">
        <f t="shared" si="242"/>
        <v xml:space="preserve">"alimDad" : 0, </v>
      </c>
      <c r="BH233" t="str">
        <f t="shared" si="243"/>
        <v xml:space="preserve">"alimDadB" : 0, </v>
      </c>
      <c r="BI233" t="str">
        <f t="shared" si="244"/>
        <v xml:space="preserve">"alimReq" : 0, </v>
      </c>
      <c r="BJ233" t="str">
        <f t="shared" si="245"/>
        <v xml:space="preserve">"cam" : 0, </v>
      </c>
      <c r="BK233" t="str">
        <f t="shared" si="246"/>
        <v xml:space="preserve">"caz" : 0, </v>
      </c>
      <c r="BL233" t="str">
        <f t="shared" si="247"/>
        <v xml:space="preserve">"comb" : 0, </v>
      </c>
      <c r="BM233" t="str">
        <f t="shared" si="248"/>
        <v xml:space="preserve">"cost" : 0, </v>
      </c>
      <c r="BN233" t="str">
        <f t="shared" si="238"/>
        <v xml:space="preserve">"costJ" : 0, </v>
      </c>
      <c r="BO233" t="str">
        <f t="shared" si="249"/>
        <v xml:space="preserve">"crecB" : 0, </v>
      </c>
      <c r="BP233" t="str">
        <f t="shared" si="250"/>
        <v xml:space="preserve">"def" : 0, </v>
      </c>
      <c r="BQ233" t="str">
        <f t="shared" si="251"/>
        <v xml:space="preserve">"eBos" : 0, </v>
      </c>
      <c r="BR233" t="str">
        <f t="shared" si="252"/>
        <v xml:space="preserve">"eDes" : 0, </v>
      </c>
      <c r="BS233" t="str">
        <f t="shared" si="253"/>
        <v xml:space="preserve">"eDul" : 0, </v>
      </c>
      <c r="BT233" t="str">
        <f t="shared" si="254"/>
        <v xml:space="preserve">"eJun" : 0, </v>
      </c>
      <c r="BU233" t="str">
        <f t="shared" si="255"/>
        <v xml:space="preserve">"eLla" : 0, </v>
      </c>
      <c r="BV233" t="str">
        <f t="shared" si="256"/>
        <v xml:space="preserve">"eMon" : 0, </v>
      </c>
      <c r="BW233" t="str">
        <f t="shared" si="257"/>
        <v xml:space="preserve">"eSal" : 0, </v>
      </c>
      <c r="BX233" t="str">
        <f t="shared" si="258"/>
        <v xml:space="preserve">"eTun" : 0, </v>
      </c>
      <c r="BY233" t="str">
        <f t="shared" si="259"/>
        <v xml:space="preserve">"flag" : 0, </v>
      </c>
      <c r="BZ233" t="str">
        <f t="shared" si="260"/>
        <v xml:space="preserve">"max" : 0, </v>
      </c>
      <c r="CA233" t="str">
        <f t="shared" si="261"/>
        <v xml:space="preserve">"req" : 0, </v>
      </c>
      <c r="CB233" t="str">
        <f t="shared" si="262"/>
        <v xml:space="preserve">"tam" : 0, </v>
      </c>
      <c r="CC233" t="str">
        <f t="shared" si="263"/>
        <v xml:space="preserve">"uid" : 0 } </v>
      </c>
    </row>
    <row r="234" spans="3:81" x14ac:dyDescent="0.25">
      <c r="C234" t="s">
        <v>32</v>
      </c>
      <c r="D234" t="str">
        <f t="shared" si="214"/>
        <v>0,0,0,0,0,0,0,0,0,0,0,0,0,0,0,0,0,0,0,0,0,0,0,0,</v>
      </c>
      <c r="AE234">
        <f t="shared" si="239"/>
        <v>0</v>
      </c>
      <c r="AG234">
        <f t="shared" si="240"/>
        <v>0</v>
      </c>
      <c r="AH234">
        <f t="shared" si="215"/>
        <v>0</v>
      </c>
      <c r="AI234">
        <f t="shared" si="216"/>
        <v>0</v>
      </c>
      <c r="AJ234">
        <f t="shared" si="217"/>
        <v>0</v>
      </c>
      <c r="AK234">
        <f t="shared" si="218"/>
        <v>0</v>
      </c>
      <c r="AL234">
        <f t="shared" si="219"/>
        <v>0</v>
      </c>
      <c r="AM234">
        <f t="shared" si="220"/>
        <v>0</v>
      </c>
      <c r="AN234">
        <f t="shared" si="221"/>
        <v>0</v>
      </c>
      <c r="AO234">
        <f t="shared" si="222"/>
        <v>0</v>
      </c>
      <c r="AP234">
        <f t="shared" si="223"/>
        <v>0</v>
      </c>
      <c r="AQ234">
        <f t="shared" si="224"/>
        <v>0</v>
      </c>
      <c r="AR234">
        <f t="shared" si="225"/>
        <v>0</v>
      </c>
      <c r="AS234">
        <f t="shared" si="226"/>
        <v>0</v>
      </c>
      <c r="AT234">
        <f t="shared" si="227"/>
        <v>0</v>
      </c>
      <c r="AU234">
        <f t="shared" si="228"/>
        <v>0</v>
      </c>
      <c r="AV234">
        <f t="shared" si="229"/>
        <v>0</v>
      </c>
      <c r="AW234">
        <f t="shared" si="230"/>
        <v>0</v>
      </c>
      <c r="AX234">
        <f t="shared" si="231"/>
        <v>0</v>
      </c>
      <c r="AY234">
        <f t="shared" si="232"/>
        <v>0</v>
      </c>
      <c r="AZ234">
        <f t="shared" si="233"/>
        <v>0</v>
      </c>
      <c r="BA234">
        <f t="shared" si="234"/>
        <v>0</v>
      </c>
      <c r="BB234">
        <f t="shared" si="235"/>
        <v>0</v>
      </c>
      <c r="BC234">
        <f t="shared" si="236"/>
        <v>0</v>
      </c>
      <c r="BD234">
        <f t="shared" si="237"/>
        <v>0</v>
      </c>
      <c r="BF234" t="str">
        <f t="shared" si="241"/>
        <v xml:space="preserve">"0" : { </v>
      </c>
      <c r="BG234" t="str">
        <f t="shared" si="242"/>
        <v xml:space="preserve">"alimDad" : 0, </v>
      </c>
      <c r="BH234" t="str">
        <f t="shared" si="243"/>
        <v xml:space="preserve">"alimDadB" : 0, </v>
      </c>
      <c r="BI234" t="str">
        <f t="shared" si="244"/>
        <v xml:space="preserve">"alimReq" : 0, </v>
      </c>
      <c r="BJ234" t="str">
        <f t="shared" si="245"/>
        <v xml:space="preserve">"cam" : 0, </v>
      </c>
      <c r="BK234" t="str">
        <f t="shared" si="246"/>
        <v xml:space="preserve">"caz" : 0, </v>
      </c>
      <c r="BL234" t="str">
        <f t="shared" si="247"/>
        <v xml:space="preserve">"comb" : 0, </v>
      </c>
      <c r="BM234" t="str">
        <f t="shared" si="248"/>
        <v xml:space="preserve">"cost" : 0, </v>
      </c>
      <c r="BN234" t="str">
        <f t="shared" si="238"/>
        <v xml:space="preserve">"costJ" : 0, </v>
      </c>
      <c r="BO234" t="str">
        <f t="shared" si="249"/>
        <v xml:space="preserve">"crecB" : 0, </v>
      </c>
      <c r="BP234" t="str">
        <f t="shared" si="250"/>
        <v xml:space="preserve">"def" : 0, </v>
      </c>
      <c r="BQ234" t="str">
        <f t="shared" si="251"/>
        <v xml:space="preserve">"eBos" : 0, </v>
      </c>
      <c r="BR234" t="str">
        <f t="shared" si="252"/>
        <v xml:space="preserve">"eDes" : 0, </v>
      </c>
      <c r="BS234" t="str">
        <f t="shared" si="253"/>
        <v xml:space="preserve">"eDul" : 0, </v>
      </c>
      <c r="BT234" t="str">
        <f t="shared" si="254"/>
        <v xml:space="preserve">"eJun" : 0, </v>
      </c>
      <c r="BU234" t="str">
        <f t="shared" si="255"/>
        <v xml:space="preserve">"eLla" : 0, </v>
      </c>
      <c r="BV234" t="str">
        <f t="shared" si="256"/>
        <v xml:space="preserve">"eMon" : 0, </v>
      </c>
      <c r="BW234" t="str">
        <f t="shared" si="257"/>
        <v xml:space="preserve">"eSal" : 0, </v>
      </c>
      <c r="BX234" t="str">
        <f t="shared" si="258"/>
        <v xml:space="preserve">"eTun" : 0, </v>
      </c>
      <c r="BY234" t="str">
        <f t="shared" si="259"/>
        <v xml:space="preserve">"flag" : 0, </v>
      </c>
      <c r="BZ234" t="str">
        <f t="shared" si="260"/>
        <v xml:space="preserve">"max" : 0, </v>
      </c>
      <c r="CA234" t="str">
        <f t="shared" si="261"/>
        <v xml:space="preserve">"req" : 0, </v>
      </c>
      <c r="CB234" t="str">
        <f t="shared" si="262"/>
        <v xml:space="preserve">"tam" : 0, </v>
      </c>
      <c r="CC234" t="str">
        <f t="shared" si="263"/>
        <v xml:space="preserve">"uid" : 0 } </v>
      </c>
    </row>
    <row r="235" spans="3:81" x14ac:dyDescent="0.25">
      <c r="C235" t="s">
        <v>32</v>
      </c>
      <c r="D235" t="str">
        <f t="shared" si="214"/>
        <v>0,0,0,0,0,0,0,0,0,0,0,0,0,0,0,0,0,0,0,0,0,0,0,0,</v>
      </c>
      <c r="AE235">
        <f t="shared" si="239"/>
        <v>0</v>
      </c>
      <c r="AG235">
        <f t="shared" si="240"/>
        <v>0</v>
      </c>
      <c r="AH235">
        <f t="shared" si="215"/>
        <v>0</v>
      </c>
      <c r="AI235">
        <f t="shared" si="216"/>
        <v>0</v>
      </c>
      <c r="AJ235">
        <f t="shared" si="217"/>
        <v>0</v>
      </c>
      <c r="AK235">
        <f t="shared" si="218"/>
        <v>0</v>
      </c>
      <c r="AL235">
        <f t="shared" si="219"/>
        <v>0</v>
      </c>
      <c r="AM235">
        <f t="shared" si="220"/>
        <v>0</v>
      </c>
      <c r="AN235">
        <f t="shared" si="221"/>
        <v>0</v>
      </c>
      <c r="AO235">
        <f t="shared" si="222"/>
        <v>0</v>
      </c>
      <c r="AP235">
        <f t="shared" si="223"/>
        <v>0</v>
      </c>
      <c r="AQ235">
        <f t="shared" si="224"/>
        <v>0</v>
      </c>
      <c r="AR235">
        <f t="shared" si="225"/>
        <v>0</v>
      </c>
      <c r="AS235">
        <f t="shared" si="226"/>
        <v>0</v>
      </c>
      <c r="AT235">
        <f t="shared" si="227"/>
        <v>0</v>
      </c>
      <c r="AU235">
        <f t="shared" si="228"/>
        <v>0</v>
      </c>
      <c r="AV235">
        <f t="shared" si="229"/>
        <v>0</v>
      </c>
      <c r="AW235">
        <f t="shared" si="230"/>
        <v>0</v>
      </c>
      <c r="AX235">
        <f t="shared" si="231"/>
        <v>0</v>
      </c>
      <c r="AY235">
        <f t="shared" si="232"/>
        <v>0</v>
      </c>
      <c r="AZ235">
        <f t="shared" si="233"/>
        <v>0</v>
      </c>
      <c r="BA235">
        <f t="shared" si="234"/>
        <v>0</v>
      </c>
      <c r="BB235">
        <f t="shared" si="235"/>
        <v>0</v>
      </c>
      <c r="BC235">
        <f t="shared" si="236"/>
        <v>0</v>
      </c>
      <c r="BD235">
        <f t="shared" si="237"/>
        <v>0</v>
      </c>
      <c r="BF235" t="str">
        <f t="shared" si="241"/>
        <v xml:space="preserve">"0" : { </v>
      </c>
      <c r="BG235" t="str">
        <f t="shared" si="242"/>
        <v xml:space="preserve">"alimDad" : 0, </v>
      </c>
      <c r="BH235" t="str">
        <f t="shared" si="243"/>
        <v xml:space="preserve">"alimDadB" : 0, </v>
      </c>
      <c r="BI235" t="str">
        <f t="shared" si="244"/>
        <v xml:space="preserve">"alimReq" : 0, </v>
      </c>
      <c r="BJ235" t="str">
        <f t="shared" si="245"/>
        <v xml:space="preserve">"cam" : 0, </v>
      </c>
      <c r="BK235" t="str">
        <f t="shared" si="246"/>
        <v xml:space="preserve">"caz" : 0, </v>
      </c>
      <c r="BL235" t="str">
        <f t="shared" si="247"/>
        <v xml:space="preserve">"comb" : 0, </v>
      </c>
      <c r="BM235" t="str">
        <f t="shared" si="248"/>
        <v xml:space="preserve">"cost" : 0, </v>
      </c>
      <c r="BN235" t="str">
        <f t="shared" si="238"/>
        <v xml:space="preserve">"costJ" : 0, </v>
      </c>
      <c r="BO235" t="str">
        <f t="shared" si="249"/>
        <v xml:space="preserve">"crecB" : 0, </v>
      </c>
      <c r="BP235" t="str">
        <f t="shared" si="250"/>
        <v xml:space="preserve">"def" : 0, </v>
      </c>
      <c r="BQ235" t="str">
        <f t="shared" si="251"/>
        <v xml:space="preserve">"eBos" : 0, </v>
      </c>
      <c r="BR235" t="str">
        <f t="shared" si="252"/>
        <v xml:space="preserve">"eDes" : 0, </v>
      </c>
      <c r="BS235" t="str">
        <f t="shared" si="253"/>
        <v xml:space="preserve">"eDul" : 0, </v>
      </c>
      <c r="BT235" t="str">
        <f t="shared" si="254"/>
        <v xml:space="preserve">"eJun" : 0, </v>
      </c>
      <c r="BU235" t="str">
        <f t="shared" si="255"/>
        <v xml:space="preserve">"eLla" : 0, </v>
      </c>
      <c r="BV235" t="str">
        <f t="shared" si="256"/>
        <v xml:space="preserve">"eMon" : 0, </v>
      </c>
      <c r="BW235" t="str">
        <f t="shared" si="257"/>
        <v xml:space="preserve">"eSal" : 0, </v>
      </c>
      <c r="BX235" t="str">
        <f t="shared" si="258"/>
        <v xml:space="preserve">"eTun" : 0, </v>
      </c>
      <c r="BY235" t="str">
        <f t="shared" si="259"/>
        <v xml:space="preserve">"flag" : 0, </v>
      </c>
      <c r="BZ235" t="str">
        <f t="shared" si="260"/>
        <v xml:space="preserve">"max" : 0, </v>
      </c>
      <c r="CA235" t="str">
        <f t="shared" si="261"/>
        <v xml:space="preserve">"req" : 0, </v>
      </c>
      <c r="CB235" t="str">
        <f t="shared" si="262"/>
        <v xml:space="preserve">"tam" : 0, </v>
      </c>
      <c r="CC235" t="str">
        <f t="shared" si="263"/>
        <v xml:space="preserve">"uid" : 0 } </v>
      </c>
    </row>
    <row r="236" spans="3:81" x14ac:dyDescent="0.25">
      <c r="C236" t="s">
        <v>32</v>
      </c>
      <c r="D236" t="str">
        <f t="shared" si="214"/>
        <v>0,0,0,0,0,0,0,0,0,0,0,0,0,0,0,0,0,0,0,0,0,0,0,0,</v>
      </c>
      <c r="AE236">
        <f t="shared" si="239"/>
        <v>0</v>
      </c>
      <c r="AG236">
        <f t="shared" si="240"/>
        <v>0</v>
      </c>
      <c r="AH236">
        <f t="shared" si="215"/>
        <v>0</v>
      </c>
      <c r="AI236">
        <f t="shared" si="216"/>
        <v>0</v>
      </c>
      <c r="AJ236">
        <f t="shared" si="217"/>
        <v>0</v>
      </c>
      <c r="AK236">
        <f t="shared" si="218"/>
        <v>0</v>
      </c>
      <c r="AL236">
        <f t="shared" si="219"/>
        <v>0</v>
      </c>
      <c r="AM236">
        <f t="shared" si="220"/>
        <v>0</v>
      </c>
      <c r="AN236">
        <f t="shared" si="221"/>
        <v>0</v>
      </c>
      <c r="AO236">
        <f t="shared" si="222"/>
        <v>0</v>
      </c>
      <c r="AP236">
        <f t="shared" si="223"/>
        <v>0</v>
      </c>
      <c r="AQ236">
        <f t="shared" si="224"/>
        <v>0</v>
      </c>
      <c r="AR236">
        <f t="shared" si="225"/>
        <v>0</v>
      </c>
      <c r="AS236">
        <f t="shared" si="226"/>
        <v>0</v>
      </c>
      <c r="AT236">
        <f t="shared" si="227"/>
        <v>0</v>
      </c>
      <c r="AU236">
        <f t="shared" si="228"/>
        <v>0</v>
      </c>
      <c r="AV236">
        <f t="shared" si="229"/>
        <v>0</v>
      </c>
      <c r="AW236">
        <f t="shared" si="230"/>
        <v>0</v>
      </c>
      <c r="AX236">
        <f t="shared" si="231"/>
        <v>0</v>
      </c>
      <c r="AY236">
        <f t="shared" si="232"/>
        <v>0</v>
      </c>
      <c r="AZ236">
        <f t="shared" si="233"/>
        <v>0</v>
      </c>
      <c r="BA236">
        <f t="shared" si="234"/>
        <v>0</v>
      </c>
      <c r="BB236">
        <f t="shared" si="235"/>
        <v>0</v>
      </c>
      <c r="BC236">
        <f t="shared" si="236"/>
        <v>0</v>
      </c>
      <c r="BD236">
        <f t="shared" si="237"/>
        <v>0</v>
      </c>
      <c r="BF236" t="str">
        <f t="shared" si="241"/>
        <v xml:space="preserve">"0" : { </v>
      </c>
      <c r="BG236" t="str">
        <f t="shared" si="242"/>
        <v xml:space="preserve">"alimDad" : 0, </v>
      </c>
      <c r="BH236" t="str">
        <f t="shared" si="243"/>
        <v xml:space="preserve">"alimDadB" : 0, </v>
      </c>
      <c r="BI236" t="str">
        <f t="shared" si="244"/>
        <v xml:space="preserve">"alimReq" : 0, </v>
      </c>
      <c r="BJ236" t="str">
        <f t="shared" si="245"/>
        <v xml:space="preserve">"cam" : 0, </v>
      </c>
      <c r="BK236" t="str">
        <f t="shared" si="246"/>
        <v xml:space="preserve">"caz" : 0, </v>
      </c>
      <c r="BL236" t="str">
        <f t="shared" si="247"/>
        <v xml:space="preserve">"comb" : 0, </v>
      </c>
      <c r="BM236" t="str">
        <f t="shared" si="248"/>
        <v xml:space="preserve">"cost" : 0, </v>
      </c>
      <c r="BN236" t="str">
        <f t="shared" si="238"/>
        <v xml:space="preserve">"costJ" : 0, </v>
      </c>
      <c r="BO236" t="str">
        <f t="shared" si="249"/>
        <v xml:space="preserve">"crecB" : 0, </v>
      </c>
      <c r="BP236" t="str">
        <f t="shared" si="250"/>
        <v xml:space="preserve">"def" : 0, </v>
      </c>
      <c r="BQ236" t="str">
        <f t="shared" si="251"/>
        <v xml:space="preserve">"eBos" : 0, </v>
      </c>
      <c r="BR236" t="str">
        <f t="shared" si="252"/>
        <v xml:space="preserve">"eDes" : 0, </v>
      </c>
      <c r="BS236" t="str">
        <f t="shared" si="253"/>
        <v xml:space="preserve">"eDul" : 0, </v>
      </c>
      <c r="BT236" t="str">
        <f t="shared" si="254"/>
        <v xml:space="preserve">"eJun" : 0, </v>
      </c>
      <c r="BU236" t="str">
        <f t="shared" si="255"/>
        <v xml:space="preserve">"eLla" : 0, </v>
      </c>
      <c r="BV236" t="str">
        <f t="shared" si="256"/>
        <v xml:space="preserve">"eMon" : 0, </v>
      </c>
      <c r="BW236" t="str">
        <f t="shared" si="257"/>
        <v xml:space="preserve">"eSal" : 0, </v>
      </c>
      <c r="BX236" t="str">
        <f t="shared" si="258"/>
        <v xml:space="preserve">"eTun" : 0, </v>
      </c>
      <c r="BY236" t="str">
        <f t="shared" si="259"/>
        <v xml:space="preserve">"flag" : 0, </v>
      </c>
      <c r="BZ236" t="str">
        <f t="shared" si="260"/>
        <v xml:space="preserve">"max" : 0, </v>
      </c>
      <c r="CA236" t="str">
        <f t="shared" si="261"/>
        <v xml:space="preserve">"req" : 0, </v>
      </c>
      <c r="CB236" t="str">
        <f t="shared" si="262"/>
        <v xml:space="preserve">"tam" : 0, </v>
      </c>
      <c r="CC236" t="str">
        <f t="shared" si="263"/>
        <v xml:space="preserve">"uid" : 0 } </v>
      </c>
    </row>
    <row r="237" spans="3:81" x14ac:dyDescent="0.25">
      <c r="C237" t="s">
        <v>32</v>
      </c>
      <c r="D237" t="str">
        <f t="shared" si="214"/>
        <v>0,0,0,0,0,0,0,0,0,0,0,0,0,0,0,0,0,0,0,0,0,0,0,0,</v>
      </c>
      <c r="AE237">
        <f t="shared" si="239"/>
        <v>0</v>
      </c>
      <c r="AG237">
        <f t="shared" si="240"/>
        <v>0</v>
      </c>
      <c r="AH237">
        <f t="shared" si="215"/>
        <v>0</v>
      </c>
      <c r="AI237">
        <f t="shared" si="216"/>
        <v>0</v>
      </c>
      <c r="AJ237">
        <f t="shared" si="217"/>
        <v>0</v>
      </c>
      <c r="AK237">
        <f t="shared" si="218"/>
        <v>0</v>
      </c>
      <c r="AL237">
        <f t="shared" si="219"/>
        <v>0</v>
      </c>
      <c r="AM237">
        <f t="shared" si="220"/>
        <v>0</v>
      </c>
      <c r="AN237">
        <f t="shared" si="221"/>
        <v>0</v>
      </c>
      <c r="AO237">
        <f t="shared" si="222"/>
        <v>0</v>
      </c>
      <c r="AP237">
        <f t="shared" si="223"/>
        <v>0</v>
      </c>
      <c r="AQ237">
        <f t="shared" si="224"/>
        <v>0</v>
      </c>
      <c r="AR237">
        <f t="shared" si="225"/>
        <v>0</v>
      </c>
      <c r="AS237">
        <f t="shared" si="226"/>
        <v>0</v>
      </c>
      <c r="AT237">
        <f t="shared" si="227"/>
        <v>0</v>
      </c>
      <c r="AU237">
        <f t="shared" si="228"/>
        <v>0</v>
      </c>
      <c r="AV237">
        <f t="shared" si="229"/>
        <v>0</v>
      </c>
      <c r="AW237">
        <f t="shared" si="230"/>
        <v>0</v>
      </c>
      <c r="AX237">
        <f t="shared" si="231"/>
        <v>0</v>
      </c>
      <c r="AY237">
        <f t="shared" si="232"/>
        <v>0</v>
      </c>
      <c r="AZ237">
        <f t="shared" si="233"/>
        <v>0</v>
      </c>
      <c r="BA237">
        <f t="shared" si="234"/>
        <v>0</v>
      </c>
      <c r="BB237">
        <f t="shared" si="235"/>
        <v>0</v>
      </c>
      <c r="BC237">
        <f t="shared" si="236"/>
        <v>0</v>
      </c>
      <c r="BD237">
        <f t="shared" si="237"/>
        <v>0</v>
      </c>
      <c r="BF237" t="str">
        <f t="shared" si="241"/>
        <v xml:space="preserve">"0" : { </v>
      </c>
      <c r="BG237" t="str">
        <f t="shared" si="242"/>
        <v xml:space="preserve">"alimDad" : 0, </v>
      </c>
      <c r="BH237" t="str">
        <f t="shared" si="243"/>
        <v xml:space="preserve">"alimDadB" : 0, </v>
      </c>
      <c r="BI237" t="str">
        <f t="shared" si="244"/>
        <v xml:space="preserve">"alimReq" : 0, </v>
      </c>
      <c r="BJ237" t="str">
        <f t="shared" si="245"/>
        <v xml:space="preserve">"cam" : 0, </v>
      </c>
      <c r="BK237" t="str">
        <f t="shared" si="246"/>
        <v xml:space="preserve">"caz" : 0, </v>
      </c>
      <c r="BL237" t="str">
        <f t="shared" si="247"/>
        <v xml:space="preserve">"comb" : 0, </v>
      </c>
      <c r="BM237" t="str">
        <f t="shared" si="248"/>
        <v xml:space="preserve">"cost" : 0, </v>
      </c>
      <c r="BN237" t="str">
        <f t="shared" si="238"/>
        <v xml:space="preserve">"costJ" : 0, </v>
      </c>
      <c r="BO237" t="str">
        <f t="shared" si="249"/>
        <v xml:space="preserve">"crecB" : 0, </v>
      </c>
      <c r="BP237" t="str">
        <f t="shared" si="250"/>
        <v xml:space="preserve">"def" : 0, </v>
      </c>
      <c r="BQ237" t="str">
        <f t="shared" si="251"/>
        <v xml:space="preserve">"eBos" : 0, </v>
      </c>
      <c r="BR237" t="str">
        <f t="shared" si="252"/>
        <v xml:space="preserve">"eDes" : 0, </v>
      </c>
      <c r="BS237" t="str">
        <f t="shared" si="253"/>
        <v xml:space="preserve">"eDul" : 0, </v>
      </c>
      <c r="BT237" t="str">
        <f t="shared" si="254"/>
        <v xml:space="preserve">"eJun" : 0, </v>
      </c>
      <c r="BU237" t="str">
        <f t="shared" si="255"/>
        <v xml:space="preserve">"eLla" : 0, </v>
      </c>
      <c r="BV237" t="str">
        <f t="shared" si="256"/>
        <v xml:space="preserve">"eMon" : 0, </v>
      </c>
      <c r="BW237" t="str">
        <f t="shared" si="257"/>
        <v xml:space="preserve">"eSal" : 0, </v>
      </c>
      <c r="BX237" t="str">
        <f t="shared" si="258"/>
        <v xml:space="preserve">"eTun" : 0, </v>
      </c>
      <c r="BY237" t="str">
        <f t="shared" si="259"/>
        <v xml:space="preserve">"flag" : 0, </v>
      </c>
      <c r="BZ237" t="str">
        <f t="shared" si="260"/>
        <v xml:space="preserve">"max" : 0, </v>
      </c>
      <c r="CA237" t="str">
        <f t="shared" si="261"/>
        <v xml:space="preserve">"req" : 0, </v>
      </c>
      <c r="CB237" t="str">
        <f t="shared" si="262"/>
        <v xml:space="preserve">"tam" : 0, </v>
      </c>
      <c r="CC237" t="str">
        <f t="shared" si="263"/>
        <v xml:space="preserve">"uid" : 0 } </v>
      </c>
    </row>
    <row r="238" spans="3:81" x14ac:dyDescent="0.25">
      <c r="C238" t="s">
        <v>32</v>
      </c>
      <c r="D238" t="str">
        <f t="shared" si="214"/>
        <v>0,0,0,0,0,0,0,0,0,0,0,0,0,0,0,0,0,0,0,0,0,0,0,0,</v>
      </c>
      <c r="AE238">
        <f t="shared" si="239"/>
        <v>0</v>
      </c>
      <c r="AG238">
        <f t="shared" si="240"/>
        <v>0</v>
      </c>
      <c r="AH238">
        <f t="shared" si="215"/>
        <v>0</v>
      </c>
      <c r="AI238">
        <f t="shared" si="216"/>
        <v>0</v>
      </c>
      <c r="AJ238">
        <f t="shared" si="217"/>
        <v>0</v>
      </c>
      <c r="AK238">
        <f t="shared" si="218"/>
        <v>0</v>
      </c>
      <c r="AL238">
        <f t="shared" si="219"/>
        <v>0</v>
      </c>
      <c r="AM238">
        <f t="shared" si="220"/>
        <v>0</v>
      </c>
      <c r="AN238">
        <f t="shared" si="221"/>
        <v>0</v>
      </c>
      <c r="AO238">
        <f t="shared" si="222"/>
        <v>0</v>
      </c>
      <c r="AP238">
        <f t="shared" si="223"/>
        <v>0</v>
      </c>
      <c r="AQ238">
        <f t="shared" si="224"/>
        <v>0</v>
      </c>
      <c r="AR238">
        <f t="shared" si="225"/>
        <v>0</v>
      </c>
      <c r="AS238">
        <f t="shared" si="226"/>
        <v>0</v>
      </c>
      <c r="AT238">
        <f t="shared" si="227"/>
        <v>0</v>
      </c>
      <c r="AU238">
        <f t="shared" si="228"/>
        <v>0</v>
      </c>
      <c r="AV238">
        <f t="shared" si="229"/>
        <v>0</v>
      </c>
      <c r="AW238">
        <f t="shared" si="230"/>
        <v>0</v>
      </c>
      <c r="AX238">
        <f t="shared" si="231"/>
        <v>0</v>
      </c>
      <c r="AY238">
        <f t="shared" si="232"/>
        <v>0</v>
      </c>
      <c r="AZ238">
        <f t="shared" si="233"/>
        <v>0</v>
      </c>
      <c r="BA238">
        <f t="shared" si="234"/>
        <v>0</v>
      </c>
      <c r="BB238">
        <f t="shared" si="235"/>
        <v>0</v>
      </c>
      <c r="BC238">
        <f t="shared" si="236"/>
        <v>0</v>
      </c>
      <c r="BD238">
        <f t="shared" si="237"/>
        <v>0</v>
      </c>
      <c r="BF238" t="str">
        <f t="shared" si="241"/>
        <v xml:space="preserve">"0" : { </v>
      </c>
      <c r="BG238" t="str">
        <f t="shared" si="242"/>
        <v xml:space="preserve">"alimDad" : 0, </v>
      </c>
      <c r="BH238" t="str">
        <f t="shared" si="243"/>
        <v xml:space="preserve">"alimDadB" : 0, </v>
      </c>
      <c r="BI238" t="str">
        <f t="shared" si="244"/>
        <v xml:space="preserve">"alimReq" : 0, </v>
      </c>
      <c r="BJ238" t="str">
        <f t="shared" si="245"/>
        <v xml:space="preserve">"cam" : 0, </v>
      </c>
      <c r="BK238" t="str">
        <f t="shared" si="246"/>
        <v xml:space="preserve">"caz" : 0, </v>
      </c>
      <c r="BL238" t="str">
        <f t="shared" si="247"/>
        <v xml:space="preserve">"comb" : 0, </v>
      </c>
      <c r="BM238" t="str">
        <f t="shared" si="248"/>
        <v xml:space="preserve">"cost" : 0, </v>
      </c>
      <c r="BN238" t="str">
        <f t="shared" si="238"/>
        <v xml:space="preserve">"costJ" : 0, </v>
      </c>
      <c r="BO238" t="str">
        <f t="shared" si="249"/>
        <v xml:space="preserve">"crecB" : 0, </v>
      </c>
      <c r="BP238" t="str">
        <f t="shared" si="250"/>
        <v xml:space="preserve">"def" : 0, </v>
      </c>
      <c r="BQ238" t="str">
        <f t="shared" si="251"/>
        <v xml:space="preserve">"eBos" : 0, </v>
      </c>
      <c r="BR238" t="str">
        <f t="shared" si="252"/>
        <v xml:space="preserve">"eDes" : 0, </v>
      </c>
      <c r="BS238" t="str">
        <f t="shared" si="253"/>
        <v xml:space="preserve">"eDul" : 0, </v>
      </c>
      <c r="BT238" t="str">
        <f t="shared" si="254"/>
        <v xml:space="preserve">"eJun" : 0, </v>
      </c>
      <c r="BU238" t="str">
        <f t="shared" si="255"/>
        <v xml:space="preserve">"eLla" : 0, </v>
      </c>
      <c r="BV238" t="str">
        <f t="shared" si="256"/>
        <v xml:space="preserve">"eMon" : 0, </v>
      </c>
      <c r="BW238" t="str">
        <f t="shared" si="257"/>
        <v xml:space="preserve">"eSal" : 0, </v>
      </c>
      <c r="BX238" t="str">
        <f t="shared" si="258"/>
        <v xml:space="preserve">"eTun" : 0, </v>
      </c>
      <c r="BY238" t="str">
        <f t="shared" si="259"/>
        <v xml:space="preserve">"flag" : 0, </v>
      </c>
      <c r="BZ238" t="str">
        <f t="shared" si="260"/>
        <v xml:space="preserve">"max" : 0, </v>
      </c>
      <c r="CA238" t="str">
        <f t="shared" si="261"/>
        <v xml:space="preserve">"req" : 0, </v>
      </c>
      <c r="CB238" t="str">
        <f t="shared" si="262"/>
        <v xml:space="preserve">"tam" : 0, </v>
      </c>
      <c r="CC238" t="str">
        <f t="shared" si="263"/>
        <v xml:space="preserve">"uid" : 0 } </v>
      </c>
    </row>
    <row r="239" spans="3:81" x14ac:dyDescent="0.25">
      <c r="C239" t="s">
        <v>32</v>
      </c>
      <c r="D239" t="str">
        <f t="shared" si="214"/>
        <v>0,0,0,0,0,0,0,0,0,0,0,0,0,0,0,0,0,0,0,0,0,0,0,0,</v>
      </c>
      <c r="AE239">
        <f t="shared" si="239"/>
        <v>0</v>
      </c>
      <c r="AG239">
        <f t="shared" si="240"/>
        <v>0</v>
      </c>
      <c r="AH239">
        <f t="shared" si="215"/>
        <v>0</v>
      </c>
      <c r="AI239">
        <f t="shared" si="216"/>
        <v>0</v>
      </c>
      <c r="AJ239">
        <f t="shared" si="217"/>
        <v>0</v>
      </c>
      <c r="AK239">
        <f t="shared" si="218"/>
        <v>0</v>
      </c>
      <c r="AL239">
        <f t="shared" si="219"/>
        <v>0</v>
      </c>
      <c r="AM239">
        <f t="shared" si="220"/>
        <v>0</v>
      </c>
      <c r="AN239">
        <f t="shared" si="221"/>
        <v>0</v>
      </c>
      <c r="AO239">
        <f t="shared" si="222"/>
        <v>0</v>
      </c>
      <c r="AP239">
        <f t="shared" si="223"/>
        <v>0</v>
      </c>
      <c r="AQ239">
        <f t="shared" si="224"/>
        <v>0</v>
      </c>
      <c r="AR239">
        <f t="shared" si="225"/>
        <v>0</v>
      </c>
      <c r="AS239">
        <f t="shared" si="226"/>
        <v>0</v>
      </c>
      <c r="AT239">
        <f t="shared" si="227"/>
        <v>0</v>
      </c>
      <c r="AU239">
        <f t="shared" si="228"/>
        <v>0</v>
      </c>
      <c r="AV239">
        <f t="shared" si="229"/>
        <v>0</v>
      </c>
      <c r="AW239">
        <f t="shared" si="230"/>
        <v>0</v>
      </c>
      <c r="AX239">
        <f t="shared" si="231"/>
        <v>0</v>
      </c>
      <c r="AY239">
        <f t="shared" si="232"/>
        <v>0</v>
      </c>
      <c r="AZ239">
        <f t="shared" si="233"/>
        <v>0</v>
      </c>
      <c r="BA239">
        <f t="shared" si="234"/>
        <v>0</v>
      </c>
      <c r="BB239">
        <f t="shared" si="235"/>
        <v>0</v>
      </c>
      <c r="BC239">
        <f t="shared" si="236"/>
        <v>0</v>
      </c>
      <c r="BD239">
        <f t="shared" si="237"/>
        <v>0</v>
      </c>
      <c r="BF239" t="str">
        <f t="shared" si="241"/>
        <v xml:space="preserve">"0" : { </v>
      </c>
      <c r="BG239" t="str">
        <f t="shared" si="242"/>
        <v xml:space="preserve">"alimDad" : 0, </v>
      </c>
      <c r="BH239" t="str">
        <f t="shared" si="243"/>
        <v xml:space="preserve">"alimDadB" : 0, </v>
      </c>
      <c r="BI239" t="str">
        <f t="shared" si="244"/>
        <v xml:space="preserve">"alimReq" : 0, </v>
      </c>
      <c r="BJ239" t="str">
        <f t="shared" si="245"/>
        <v xml:space="preserve">"cam" : 0, </v>
      </c>
      <c r="BK239" t="str">
        <f t="shared" si="246"/>
        <v xml:space="preserve">"caz" : 0, </v>
      </c>
      <c r="BL239" t="str">
        <f t="shared" si="247"/>
        <v xml:space="preserve">"comb" : 0, </v>
      </c>
      <c r="BM239" t="str">
        <f t="shared" si="248"/>
        <v xml:space="preserve">"cost" : 0, </v>
      </c>
      <c r="BN239" t="str">
        <f t="shared" si="238"/>
        <v xml:space="preserve">"costJ" : 0, </v>
      </c>
      <c r="BO239" t="str">
        <f t="shared" si="249"/>
        <v xml:space="preserve">"crecB" : 0, </v>
      </c>
      <c r="BP239" t="str">
        <f t="shared" si="250"/>
        <v xml:space="preserve">"def" : 0, </v>
      </c>
      <c r="BQ239" t="str">
        <f t="shared" si="251"/>
        <v xml:space="preserve">"eBos" : 0, </v>
      </c>
      <c r="BR239" t="str">
        <f t="shared" si="252"/>
        <v xml:space="preserve">"eDes" : 0, </v>
      </c>
      <c r="BS239" t="str">
        <f t="shared" si="253"/>
        <v xml:space="preserve">"eDul" : 0, </v>
      </c>
      <c r="BT239" t="str">
        <f t="shared" si="254"/>
        <v xml:space="preserve">"eJun" : 0, </v>
      </c>
      <c r="BU239" t="str">
        <f t="shared" si="255"/>
        <v xml:space="preserve">"eLla" : 0, </v>
      </c>
      <c r="BV239" t="str">
        <f t="shared" si="256"/>
        <v xml:space="preserve">"eMon" : 0, </v>
      </c>
      <c r="BW239" t="str">
        <f t="shared" si="257"/>
        <v xml:space="preserve">"eSal" : 0, </v>
      </c>
      <c r="BX239" t="str">
        <f t="shared" si="258"/>
        <v xml:space="preserve">"eTun" : 0, </v>
      </c>
      <c r="BY239" t="str">
        <f t="shared" si="259"/>
        <v xml:space="preserve">"flag" : 0, </v>
      </c>
      <c r="BZ239" t="str">
        <f t="shared" si="260"/>
        <v xml:space="preserve">"max" : 0, </v>
      </c>
      <c r="CA239" t="str">
        <f t="shared" si="261"/>
        <v xml:space="preserve">"req" : 0, </v>
      </c>
      <c r="CB239" t="str">
        <f t="shared" si="262"/>
        <v xml:space="preserve">"tam" : 0, </v>
      </c>
      <c r="CC239" t="str">
        <f t="shared" si="263"/>
        <v xml:space="preserve">"uid" : 0 } </v>
      </c>
    </row>
    <row r="240" spans="3:81" x14ac:dyDescent="0.25">
      <c r="C240" t="s">
        <v>32</v>
      </c>
      <c r="D240" t="str">
        <f t="shared" si="214"/>
        <v>0,0,0,0,0,0,0,0,0,0,0,0,0,0,0,0,0,0,0,0,0,0,0,0,</v>
      </c>
      <c r="AE240">
        <f t="shared" si="239"/>
        <v>0</v>
      </c>
      <c r="AG240">
        <f t="shared" si="240"/>
        <v>0</v>
      </c>
      <c r="AH240">
        <f t="shared" si="215"/>
        <v>0</v>
      </c>
      <c r="AI240">
        <f t="shared" si="216"/>
        <v>0</v>
      </c>
      <c r="AJ240">
        <f t="shared" si="217"/>
        <v>0</v>
      </c>
      <c r="AK240">
        <f t="shared" si="218"/>
        <v>0</v>
      </c>
      <c r="AL240">
        <f t="shared" si="219"/>
        <v>0</v>
      </c>
      <c r="AM240">
        <f t="shared" si="220"/>
        <v>0</v>
      </c>
      <c r="AN240">
        <f t="shared" si="221"/>
        <v>0</v>
      </c>
      <c r="AO240">
        <f t="shared" si="222"/>
        <v>0</v>
      </c>
      <c r="AP240">
        <f t="shared" si="223"/>
        <v>0</v>
      </c>
      <c r="AQ240">
        <f t="shared" si="224"/>
        <v>0</v>
      </c>
      <c r="AR240">
        <f t="shared" si="225"/>
        <v>0</v>
      </c>
      <c r="AS240">
        <f t="shared" si="226"/>
        <v>0</v>
      </c>
      <c r="AT240">
        <f t="shared" si="227"/>
        <v>0</v>
      </c>
      <c r="AU240">
        <f t="shared" si="228"/>
        <v>0</v>
      </c>
      <c r="AV240">
        <f t="shared" si="229"/>
        <v>0</v>
      </c>
      <c r="AW240">
        <f t="shared" si="230"/>
        <v>0</v>
      </c>
      <c r="AX240">
        <f t="shared" si="231"/>
        <v>0</v>
      </c>
      <c r="AY240">
        <f t="shared" si="232"/>
        <v>0</v>
      </c>
      <c r="AZ240">
        <f t="shared" si="233"/>
        <v>0</v>
      </c>
      <c r="BA240">
        <f t="shared" si="234"/>
        <v>0</v>
      </c>
      <c r="BB240">
        <f t="shared" si="235"/>
        <v>0</v>
      </c>
      <c r="BC240">
        <f t="shared" si="236"/>
        <v>0</v>
      </c>
      <c r="BD240">
        <f t="shared" si="237"/>
        <v>0</v>
      </c>
      <c r="BF240" t="str">
        <f t="shared" si="241"/>
        <v xml:space="preserve">"0" : { </v>
      </c>
      <c r="BG240" t="str">
        <f t="shared" si="242"/>
        <v xml:space="preserve">"alimDad" : 0, </v>
      </c>
      <c r="BH240" t="str">
        <f t="shared" si="243"/>
        <v xml:space="preserve">"alimDadB" : 0, </v>
      </c>
      <c r="BI240" t="str">
        <f t="shared" si="244"/>
        <v xml:space="preserve">"alimReq" : 0, </v>
      </c>
      <c r="BJ240" t="str">
        <f t="shared" si="245"/>
        <v xml:space="preserve">"cam" : 0, </v>
      </c>
      <c r="BK240" t="str">
        <f t="shared" si="246"/>
        <v xml:space="preserve">"caz" : 0, </v>
      </c>
      <c r="BL240" t="str">
        <f t="shared" si="247"/>
        <v xml:space="preserve">"comb" : 0, </v>
      </c>
      <c r="BM240" t="str">
        <f t="shared" si="248"/>
        <v xml:space="preserve">"cost" : 0, </v>
      </c>
      <c r="BN240" t="str">
        <f t="shared" si="238"/>
        <v xml:space="preserve">"costJ" : 0, </v>
      </c>
      <c r="BO240" t="str">
        <f t="shared" si="249"/>
        <v xml:space="preserve">"crecB" : 0, </v>
      </c>
      <c r="BP240" t="str">
        <f t="shared" si="250"/>
        <v xml:space="preserve">"def" : 0, </v>
      </c>
      <c r="BQ240" t="str">
        <f t="shared" si="251"/>
        <v xml:space="preserve">"eBos" : 0, </v>
      </c>
      <c r="BR240" t="str">
        <f t="shared" si="252"/>
        <v xml:space="preserve">"eDes" : 0, </v>
      </c>
      <c r="BS240" t="str">
        <f t="shared" si="253"/>
        <v xml:space="preserve">"eDul" : 0, </v>
      </c>
      <c r="BT240" t="str">
        <f t="shared" si="254"/>
        <v xml:space="preserve">"eJun" : 0, </v>
      </c>
      <c r="BU240" t="str">
        <f t="shared" si="255"/>
        <v xml:space="preserve">"eLla" : 0, </v>
      </c>
      <c r="BV240" t="str">
        <f t="shared" si="256"/>
        <v xml:space="preserve">"eMon" : 0, </v>
      </c>
      <c r="BW240" t="str">
        <f t="shared" si="257"/>
        <v xml:space="preserve">"eSal" : 0, </v>
      </c>
      <c r="BX240" t="str">
        <f t="shared" si="258"/>
        <v xml:space="preserve">"eTun" : 0, </v>
      </c>
      <c r="BY240" t="str">
        <f t="shared" si="259"/>
        <v xml:space="preserve">"flag" : 0, </v>
      </c>
      <c r="BZ240" t="str">
        <f t="shared" si="260"/>
        <v xml:space="preserve">"max" : 0, </v>
      </c>
      <c r="CA240" t="str">
        <f t="shared" si="261"/>
        <v xml:space="preserve">"req" : 0, </v>
      </c>
      <c r="CB240" t="str">
        <f t="shared" si="262"/>
        <v xml:space="preserve">"tam" : 0, </v>
      </c>
      <c r="CC240" t="str">
        <f t="shared" si="263"/>
        <v xml:space="preserve">"uid" : 0 } </v>
      </c>
    </row>
    <row r="241" spans="3:81" x14ac:dyDescent="0.25">
      <c r="C241" t="s">
        <v>32</v>
      </c>
      <c r="D241" t="str">
        <f t="shared" si="214"/>
        <v>0,0,0,0,0,0,0,0,0,0,0,0,0,0,0,0,0,0,0,0,0,0,0,0,</v>
      </c>
      <c r="AE241">
        <f t="shared" si="239"/>
        <v>0</v>
      </c>
      <c r="AG241">
        <f t="shared" si="240"/>
        <v>0</v>
      </c>
      <c r="AH241">
        <f t="shared" si="215"/>
        <v>0</v>
      </c>
      <c r="AI241">
        <f t="shared" si="216"/>
        <v>0</v>
      </c>
      <c r="AJ241">
        <f t="shared" si="217"/>
        <v>0</v>
      </c>
      <c r="AK241">
        <f t="shared" si="218"/>
        <v>0</v>
      </c>
      <c r="AL241">
        <f t="shared" si="219"/>
        <v>0</v>
      </c>
      <c r="AM241">
        <f t="shared" si="220"/>
        <v>0</v>
      </c>
      <c r="AN241">
        <f t="shared" si="221"/>
        <v>0</v>
      </c>
      <c r="AO241">
        <f t="shared" si="222"/>
        <v>0</v>
      </c>
      <c r="AP241">
        <f t="shared" si="223"/>
        <v>0</v>
      </c>
      <c r="AQ241">
        <f t="shared" si="224"/>
        <v>0</v>
      </c>
      <c r="AR241">
        <f t="shared" si="225"/>
        <v>0</v>
      </c>
      <c r="AS241">
        <f t="shared" si="226"/>
        <v>0</v>
      </c>
      <c r="AT241">
        <f t="shared" si="227"/>
        <v>0</v>
      </c>
      <c r="AU241">
        <f t="shared" si="228"/>
        <v>0</v>
      </c>
      <c r="AV241">
        <f t="shared" si="229"/>
        <v>0</v>
      </c>
      <c r="AW241">
        <f t="shared" si="230"/>
        <v>0</v>
      </c>
      <c r="AX241">
        <f t="shared" si="231"/>
        <v>0</v>
      </c>
      <c r="AY241">
        <f t="shared" si="232"/>
        <v>0</v>
      </c>
      <c r="AZ241">
        <f t="shared" si="233"/>
        <v>0</v>
      </c>
      <c r="BA241">
        <f t="shared" si="234"/>
        <v>0</v>
      </c>
      <c r="BB241">
        <f t="shared" si="235"/>
        <v>0</v>
      </c>
      <c r="BC241">
        <f t="shared" si="236"/>
        <v>0</v>
      </c>
      <c r="BD241">
        <f t="shared" si="237"/>
        <v>0</v>
      </c>
      <c r="BF241" t="str">
        <f t="shared" si="241"/>
        <v xml:space="preserve">"0" : { </v>
      </c>
      <c r="BG241" t="str">
        <f t="shared" si="242"/>
        <v xml:space="preserve">"alimDad" : 0, </v>
      </c>
      <c r="BH241" t="str">
        <f t="shared" si="243"/>
        <v xml:space="preserve">"alimDadB" : 0, </v>
      </c>
      <c r="BI241" t="str">
        <f t="shared" si="244"/>
        <v xml:space="preserve">"alimReq" : 0, </v>
      </c>
      <c r="BJ241" t="str">
        <f t="shared" si="245"/>
        <v xml:space="preserve">"cam" : 0, </v>
      </c>
      <c r="BK241" t="str">
        <f t="shared" si="246"/>
        <v xml:space="preserve">"caz" : 0, </v>
      </c>
      <c r="BL241" t="str">
        <f t="shared" si="247"/>
        <v xml:space="preserve">"comb" : 0, </v>
      </c>
      <c r="BM241" t="str">
        <f t="shared" si="248"/>
        <v xml:space="preserve">"cost" : 0, </v>
      </c>
      <c r="BN241" t="str">
        <f t="shared" si="238"/>
        <v xml:space="preserve">"costJ" : 0, </v>
      </c>
      <c r="BO241" t="str">
        <f t="shared" si="249"/>
        <v xml:space="preserve">"crecB" : 0, </v>
      </c>
      <c r="BP241" t="str">
        <f t="shared" si="250"/>
        <v xml:space="preserve">"def" : 0, </v>
      </c>
      <c r="BQ241" t="str">
        <f t="shared" si="251"/>
        <v xml:space="preserve">"eBos" : 0, </v>
      </c>
      <c r="BR241" t="str">
        <f t="shared" si="252"/>
        <v xml:space="preserve">"eDes" : 0, </v>
      </c>
      <c r="BS241" t="str">
        <f t="shared" si="253"/>
        <v xml:space="preserve">"eDul" : 0, </v>
      </c>
      <c r="BT241" t="str">
        <f t="shared" si="254"/>
        <v xml:space="preserve">"eJun" : 0, </v>
      </c>
      <c r="BU241" t="str">
        <f t="shared" si="255"/>
        <v xml:space="preserve">"eLla" : 0, </v>
      </c>
      <c r="BV241" t="str">
        <f t="shared" si="256"/>
        <v xml:space="preserve">"eMon" : 0, </v>
      </c>
      <c r="BW241" t="str">
        <f t="shared" si="257"/>
        <v xml:space="preserve">"eSal" : 0, </v>
      </c>
      <c r="BX241" t="str">
        <f t="shared" si="258"/>
        <v xml:space="preserve">"eTun" : 0, </v>
      </c>
      <c r="BY241" t="str">
        <f t="shared" si="259"/>
        <v xml:space="preserve">"flag" : 0, </v>
      </c>
      <c r="BZ241" t="str">
        <f t="shared" si="260"/>
        <v xml:space="preserve">"max" : 0, </v>
      </c>
      <c r="CA241" t="str">
        <f t="shared" si="261"/>
        <v xml:space="preserve">"req" : 0, </v>
      </c>
      <c r="CB241" t="str">
        <f t="shared" si="262"/>
        <v xml:space="preserve">"tam" : 0, </v>
      </c>
      <c r="CC241" t="str">
        <f t="shared" si="263"/>
        <v xml:space="preserve">"uid" : 0 } </v>
      </c>
    </row>
    <row r="242" spans="3:81" x14ac:dyDescent="0.25">
      <c r="C242" t="s">
        <v>32</v>
      </c>
      <c r="D242" t="str">
        <f t="shared" si="214"/>
        <v>0,0,0,0,0,0,0,0,0,0,0,0,0,0,0,0,0,0,0,0,0,0,0,0,</v>
      </c>
      <c r="AE242">
        <f t="shared" si="239"/>
        <v>0</v>
      </c>
      <c r="AG242">
        <f t="shared" si="240"/>
        <v>0</v>
      </c>
      <c r="AH242">
        <f t="shared" si="215"/>
        <v>0</v>
      </c>
      <c r="AI242">
        <f t="shared" si="216"/>
        <v>0</v>
      </c>
      <c r="AJ242">
        <f t="shared" si="217"/>
        <v>0</v>
      </c>
      <c r="AK242">
        <f t="shared" si="218"/>
        <v>0</v>
      </c>
      <c r="AL242">
        <f t="shared" si="219"/>
        <v>0</v>
      </c>
      <c r="AM242">
        <f t="shared" si="220"/>
        <v>0</v>
      </c>
      <c r="AN242">
        <f t="shared" si="221"/>
        <v>0</v>
      </c>
      <c r="AO242">
        <f t="shared" si="222"/>
        <v>0</v>
      </c>
      <c r="AP242">
        <f t="shared" si="223"/>
        <v>0</v>
      </c>
      <c r="AQ242">
        <f t="shared" si="224"/>
        <v>0</v>
      </c>
      <c r="AR242">
        <f t="shared" si="225"/>
        <v>0</v>
      </c>
      <c r="AS242">
        <f t="shared" si="226"/>
        <v>0</v>
      </c>
      <c r="AT242">
        <f t="shared" si="227"/>
        <v>0</v>
      </c>
      <c r="AU242">
        <f t="shared" si="228"/>
        <v>0</v>
      </c>
      <c r="AV242">
        <f t="shared" si="229"/>
        <v>0</v>
      </c>
      <c r="AW242">
        <f t="shared" si="230"/>
        <v>0</v>
      </c>
      <c r="AX242">
        <f t="shared" si="231"/>
        <v>0</v>
      </c>
      <c r="AY242">
        <f t="shared" si="232"/>
        <v>0</v>
      </c>
      <c r="AZ242">
        <f t="shared" si="233"/>
        <v>0</v>
      </c>
      <c r="BA242">
        <f t="shared" si="234"/>
        <v>0</v>
      </c>
      <c r="BB242">
        <f t="shared" si="235"/>
        <v>0</v>
      </c>
      <c r="BC242">
        <f t="shared" si="236"/>
        <v>0</v>
      </c>
      <c r="BD242">
        <f t="shared" si="237"/>
        <v>0</v>
      </c>
      <c r="BF242" t="str">
        <f t="shared" si="241"/>
        <v xml:space="preserve">"0" : { </v>
      </c>
      <c r="BG242" t="str">
        <f t="shared" si="242"/>
        <v xml:space="preserve">"alimDad" : 0, </v>
      </c>
      <c r="BH242" t="str">
        <f t="shared" si="243"/>
        <v xml:space="preserve">"alimDadB" : 0, </v>
      </c>
      <c r="BI242" t="str">
        <f t="shared" si="244"/>
        <v xml:space="preserve">"alimReq" : 0, </v>
      </c>
      <c r="BJ242" t="str">
        <f t="shared" si="245"/>
        <v xml:space="preserve">"cam" : 0, </v>
      </c>
      <c r="BK242" t="str">
        <f t="shared" si="246"/>
        <v xml:space="preserve">"caz" : 0, </v>
      </c>
      <c r="BL242" t="str">
        <f t="shared" si="247"/>
        <v xml:space="preserve">"comb" : 0, </v>
      </c>
      <c r="BM242" t="str">
        <f t="shared" si="248"/>
        <v xml:space="preserve">"cost" : 0, </v>
      </c>
      <c r="BN242" t="str">
        <f t="shared" si="238"/>
        <v xml:space="preserve">"costJ" : 0, </v>
      </c>
      <c r="BO242" t="str">
        <f t="shared" si="249"/>
        <v xml:space="preserve">"crecB" : 0, </v>
      </c>
      <c r="BP242" t="str">
        <f t="shared" si="250"/>
        <v xml:space="preserve">"def" : 0, </v>
      </c>
      <c r="BQ242" t="str">
        <f t="shared" si="251"/>
        <v xml:space="preserve">"eBos" : 0, </v>
      </c>
      <c r="BR242" t="str">
        <f t="shared" si="252"/>
        <v xml:space="preserve">"eDes" : 0, </v>
      </c>
      <c r="BS242" t="str">
        <f t="shared" si="253"/>
        <v xml:space="preserve">"eDul" : 0, </v>
      </c>
      <c r="BT242" t="str">
        <f t="shared" si="254"/>
        <v xml:space="preserve">"eJun" : 0, </v>
      </c>
      <c r="BU242" t="str">
        <f t="shared" si="255"/>
        <v xml:space="preserve">"eLla" : 0, </v>
      </c>
      <c r="BV242" t="str">
        <f t="shared" si="256"/>
        <v xml:space="preserve">"eMon" : 0, </v>
      </c>
      <c r="BW242" t="str">
        <f t="shared" si="257"/>
        <v xml:space="preserve">"eSal" : 0, </v>
      </c>
      <c r="BX242" t="str">
        <f t="shared" si="258"/>
        <v xml:space="preserve">"eTun" : 0, </v>
      </c>
      <c r="BY242" t="str">
        <f t="shared" si="259"/>
        <v xml:space="preserve">"flag" : 0, </v>
      </c>
      <c r="BZ242" t="str">
        <f t="shared" si="260"/>
        <v xml:space="preserve">"max" : 0, </v>
      </c>
      <c r="CA242" t="str">
        <f t="shared" si="261"/>
        <v xml:space="preserve">"req" : 0, </v>
      </c>
      <c r="CB242" t="str">
        <f t="shared" si="262"/>
        <v xml:space="preserve">"tam" : 0, </v>
      </c>
      <c r="CC242" t="str">
        <f t="shared" si="263"/>
        <v xml:space="preserve">"uid" : 0 } </v>
      </c>
    </row>
    <row r="243" spans="3:81" x14ac:dyDescent="0.25">
      <c r="C243" t="s">
        <v>32</v>
      </c>
      <c r="D243" t="str">
        <f t="shared" si="214"/>
        <v>0,0,0,0,0,0,0,0,0,0,0,0,0,0,0,0,0,0,0,0,0,0,0,0,</v>
      </c>
      <c r="AE243">
        <f t="shared" si="239"/>
        <v>0</v>
      </c>
      <c r="AG243">
        <f t="shared" si="240"/>
        <v>0</v>
      </c>
      <c r="AH243">
        <f t="shared" si="215"/>
        <v>0</v>
      </c>
      <c r="AI243">
        <f t="shared" si="216"/>
        <v>0</v>
      </c>
      <c r="AJ243">
        <f t="shared" si="217"/>
        <v>0</v>
      </c>
      <c r="AK243">
        <f t="shared" si="218"/>
        <v>0</v>
      </c>
      <c r="AL243">
        <f t="shared" si="219"/>
        <v>0</v>
      </c>
      <c r="AM243">
        <f t="shared" si="220"/>
        <v>0</v>
      </c>
      <c r="AN243">
        <f t="shared" si="221"/>
        <v>0</v>
      </c>
      <c r="AO243">
        <f t="shared" si="222"/>
        <v>0</v>
      </c>
      <c r="AP243">
        <f t="shared" si="223"/>
        <v>0</v>
      </c>
      <c r="AQ243">
        <f t="shared" si="224"/>
        <v>0</v>
      </c>
      <c r="AR243">
        <f t="shared" si="225"/>
        <v>0</v>
      </c>
      <c r="AS243">
        <f t="shared" si="226"/>
        <v>0</v>
      </c>
      <c r="AT243">
        <f t="shared" si="227"/>
        <v>0</v>
      </c>
      <c r="AU243">
        <f t="shared" si="228"/>
        <v>0</v>
      </c>
      <c r="AV243">
        <f t="shared" si="229"/>
        <v>0</v>
      </c>
      <c r="AW243">
        <f t="shared" si="230"/>
        <v>0</v>
      </c>
      <c r="AX243">
        <f t="shared" si="231"/>
        <v>0</v>
      </c>
      <c r="AY243">
        <f t="shared" si="232"/>
        <v>0</v>
      </c>
      <c r="AZ243">
        <f t="shared" si="233"/>
        <v>0</v>
      </c>
      <c r="BA243">
        <f t="shared" si="234"/>
        <v>0</v>
      </c>
      <c r="BB243">
        <f t="shared" si="235"/>
        <v>0</v>
      </c>
      <c r="BC243">
        <f t="shared" si="236"/>
        <v>0</v>
      </c>
      <c r="BD243">
        <f t="shared" si="237"/>
        <v>0</v>
      </c>
      <c r="BF243" t="str">
        <f t="shared" si="241"/>
        <v xml:space="preserve">"0" : { </v>
      </c>
      <c r="BG243" t="str">
        <f t="shared" si="242"/>
        <v xml:space="preserve">"alimDad" : 0, </v>
      </c>
      <c r="BH243" t="str">
        <f t="shared" si="243"/>
        <v xml:space="preserve">"alimDadB" : 0, </v>
      </c>
      <c r="BI243" t="str">
        <f t="shared" si="244"/>
        <v xml:space="preserve">"alimReq" : 0, </v>
      </c>
      <c r="BJ243" t="str">
        <f t="shared" si="245"/>
        <v xml:space="preserve">"cam" : 0, </v>
      </c>
      <c r="BK243" t="str">
        <f t="shared" si="246"/>
        <v xml:space="preserve">"caz" : 0, </v>
      </c>
      <c r="BL243" t="str">
        <f t="shared" si="247"/>
        <v xml:space="preserve">"comb" : 0, </v>
      </c>
      <c r="BM243" t="str">
        <f t="shared" si="248"/>
        <v xml:space="preserve">"cost" : 0, </v>
      </c>
      <c r="BN243" t="str">
        <f t="shared" si="238"/>
        <v xml:space="preserve">"costJ" : 0, </v>
      </c>
      <c r="BO243" t="str">
        <f t="shared" si="249"/>
        <v xml:space="preserve">"crecB" : 0, </v>
      </c>
      <c r="BP243" t="str">
        <f t="shared" si="250"/>
        <v xml:space="preserve">"def" : 0, </v>
      </c>
      <c r="BQ243" t="str">
        <f t="shared" si="251"/>
        <v xml:space="preserve">"eBos" : 0, </v>
      </c>
      <c r="BR243" t="str">
        <f t="shared" si="252"/>
        <v xml:space="preserve">"eDes" : 0, </v>
      </c>
      <c r="BS243" t="str">
        <f t="shared" si="253"/>
        <v xml:space="preserve">"eDul" : 0, </v>
      </c>
      <c r="BT243" t="str">
        <f t="shared" si="254"/>
        <v xml:space="preserve">"eJun" : 0, </v>
      </c>
      <c r="BU243" t="str">
        <f t="shared" si="255"/>
        <v xml:space="preserve">"eLla" : 0, </v>
      </c>
      <c r="BV243" t="str">
        <f t="shared" si="256"/>
        <v xml:space="preserve">"eMon" : 0, </v>
      </c>
      <c r="BW243" t="str">
        <f t="shared" si="257"/>
        <v xml:space="preserve">"eSal" : 0, </v>
      </c>
      <c r="BX243" t="str">
        <f t="shared" si="258"/>
        <v xml:space="preserve">"eTun" : 0, </v>
      </c>
      <c r="BY243" t="str">
        <f t="shared" si="259"/>
        <v xml:space="preserve">"flag" : 0, </v>
      </c>
      <c r="BZ243" t="str">
        <f t="shared" si="260"/>
        <v xml:space="preserve">"max" : 0, </v>
      </c>
      <c r="CA243" t="str">
        <f t="shared" si="261"/>
        <v xml:space="preserve">"req" : 0, </v>
      </c>
      <c r="CB243" t="str">
        <f t="shared" si="262"/>
        <v xml:space="preserve">"tam" : 0, </v>
      </c>
      <c r="CC243" t="str">
        <f t="shared" si="263"/>
        <v xml:space="preserve">"uid" : 0 } </v>
      </c>
    </row>
    <row r="244" spans="3:81" x14ac:dyDescent="0.25">
      <c r="C244" t="s">
        <v>32</v>
      </c>
      <c r="D244" t="str">
        <f t="shared" si="214"/>
        <v>0,0,0,0,0,0,0,0,0,0,0,0,0,0,0,0,0,0,0,0,0,0,0,0,</v>
      </c>
      <c r="AE244">
        <f t="shared" si="239"/>
        <v>0</v>
      </c>
      <c r="AG244">
        <f t="shared" si="240"/>
        <v>0</v>
      </c>
      <c r="AH244">
        <f t="shared" si="215"/>
        <v>0</v>
      </c>
      <c r="AI244">
        <f t="shared" si="216"/>
        <v>0</v>
      </c>
      <c r="AJ244">
        <f t="shared" si="217"/>
        <v>0</v>
      </c>
      <c r="AK244">
        <f t="shared" si="218"/>
        <v>0</v>
      </c>
      <c r="AL244">
        <f t="shared" si="219"/>
        <v>0</v>
      </c>
      <c r="AM244">
        <f t="shared" si="220"/>
        <v>0</v>
      </c>
      <c r="AN244">
        <f t="shared" si="221"/>
        <v>0</v>
      </c>
      <c r="AO244">
        <f t="shared" si="222"/>
        <v>0</v>
      </c>
      <c r="AP244">
        <f t="shared" si="223"/>
        <v>0</v>
      </c>
      <c r="AQ244">
        <f t="shared" si="224"/>
        <v>0</v>
      </c>
      <c r="AR244">
        <f t="shared" si="225"/>
        <v>0</v>
      </c>
      <c r="AS244">
        <f t="shared" si="226"/>
        <v>0</v>
      </c>
      <c r="AT244">
        <f t="shared" si="227"/>
        <v>0</v>
      </c>
      <c r="AU244">
        <f t="shared" si="228"/>
        <v>0</v>
      </c>
      <c r="AV244">
        <f t="shared" si="229"/>
        <v>0</v>
      </c>
      <c r="AW244">
        <f t="shared" si="230"/>
        <v>0</v>
      </c>
      <c r="AX244">
        <f t="shared" si="231"/>
        <v>0</v>
      </c>
      <c r="AY244">
        <f t="shared" si="232"/>
        <v>0</v>
      </c>
      <c r="AZ244">
        <f t="shared" si="233"/>
        <v>0</v>
      </c>
      <c r="BA244">
        <f t="shared" si="234"/>
        <v>0</v>
      </c>
      <c r="BB244">
        <f t="shared" si="235"/>
        <v>0</v>
      </c>
      <c r="BC244">
        <f t="shared" si="236"/>
        <v>0</v>
      </c>
      <c r="BD244">
        <f t="shared" si="237"/>
        <v>0</v>
      </c>
      <c r="BF244" t="str">
        <f t="shared" si="241"/>
        <v xml:space="preserve">"0" : { </v>
      </c>
      <c r="BG244" t="str">
        <f t="shared" si="242"/>
        <v xml:space="preserve">"alimDad" : 0, </v>
      </c>
      <c r="BH244" t="str">
        <f t="shared" si="243"/>
        <v xml:space="preserve">"alimDadB" : 0, </v>
      </c>
      <c r="BI244" t="str">
        <f t="shared" si="244"/>
        <v xml:space="preserve">"alimReq" : 0, </v>
      </c>
      <c r="BJ244" t="str">
        <f t="shared" si="245"/>
        <v xml:space="preserve">"cam" : 0, </v>
      </c>
      <c r="BK244" t="str">
        <f t="shared" si="246"/>
        <v xml:space="preserve">"caz" : 0, </v>
      </c>
      <c r="BL244" t="str">
        <f t="shared" si="247"/>
        <v xml:space="preserve">"comb" : 0, </v>
      </c>
      <c r="BM244" t="str">
        <f t="shared" si="248"/>
        <v xml:space="preserve">"cost" : 0, </v>
      </c>
      <c r="BN244" t="str">
        <f t="shared" si="238"/>
        <v xml:space="preserve">"costJ" : 0, </v>
      </c>
      <c r="BO244" t="str">
        <f t="shared" si="249"/>
        <v xml:space="preserve">"crecB" : 0, </v>
      </c>
      <c r="BP244" t="str">
        <f t="shared" si="250"/>
        <v xml:space="preserve">"def" : 0, </v>
      </c>
      <c r="BQ244" t="str">
        <f t="shared" si="251"/>
        <v xml:space="preserve">"eBos" : 0, </v>
      </c>
      <c r="BR244" t="str">
        <f t="shared" si="252"/>
        <v xml:space="preserve">"eDes" : 0, </v>
      </c>
      <c r="BS244" t="str">
        <f t="shared" si="253"/>
        <v xml:space="preserve">"eDul" : 0, </v>
      </c>
      <c r="BT244" t="str">
        <f t="shared" si="254"/>
        <v xml:space="preserve">"eJun" : 0, </v>
      </c>
      <c r="BU244" t="str">
        <f t="shared" si="255"/>
        <v xml:space="preserve">"eLla" : 0, </v>
      </c>
      <c r="BV244" t="str">
        <f t="shared" si="256"/>
        <v xml:space="preserve">"eMon" : 0, </v>
      </c>
      <c r="BW244" t="str">
        <f t="shared" si="257"/>
        <v xml:space="preserve">"eSal" : 0, </v>
      </c>
      <c r="BX244" t="str">
        <f t="shared" si="258"/>
        <v xml:space="preserve">"eTun" : 0, </v>
      </c>
      <c r="BY244" t="str">
        <f t="shared" si="259"/>
        <v xml:space="preserve">"flag" : 0, </v>
      </c>
      <c r="BZ244" t="str">
        <f t="shared" si="260"/>
        <v xml:space="preserve">"max" : 0, </v>
      </c>
      <c r="CA244" t="str">
        <f t="shared" si="261"/>
        <v xml:space="preserve">"req" : 0, </v>
      </c>
      <c r="CB244" t="str">
        <f t="shared" si="262"/>
        <v xml:space="preserve">"tam" : 0, </v>
      </c>
      <c r="CC244" t="str">
        <f t="shared" si="263"/>
        <v xml:space="preserve">"uid" : 0 } </v>
      </c>
    </row>
    <row r="245" spans="3:81" x14ac:dyDescent="0.25">
      <c r="C245" t="s">
        <v>32</v>
      </c>
      <c r="D245" t="str">
        <f t="shared" si="214"/>
        <v>0,0,0,0,0,0,0,0,0,0,0,0,0,0,0,0,0,0,0,0,0,0,0,0,</v>
      </c>
      <c r="AE245">
        <f t="shared" si="239"/>
        <v>0</v>
      </c>
      <c r="AG245">
        <f t="shared" si="240"/>
        <v>0</v>
      </c>
      <c r="AH245">
        <f t="shared" si="215"/>
        <v>0</v>
      </c>
      <c r="AI245">
        <f t="shared" si="216"/>
        <v>0</v>
      </c>
      <c r="AJ245">
        <f t="shared" si="217"/>
        <v>0</v>
      </c>
      <c r="AK245">
        <f t="shared" si="218"/>
        <v>0</v>
      </c>
      <c r="AL245">
        <f t="shared" si="219"/>
        <v>0</v>
      </c>
      <c r="AM245">
        <f t="shared" si="220"/>
        <v>0</v>
      </c>
      <c r="AN245">
        <f t="shared" si="221"/>
        <v>0</v>
      </c>
      <c r="AO245">
        <f t="shared" si="222"/>
        <v>0</v>
      </c>
      <c r="AP245">
        <f t="shared" si="223"/>
        <v>0</v>
      </c>
      <c r="AQ245">
        <f t="shared" si="224"/>
        <v>0</v>
      </c>
      <c r="AR245">
        <f t="shared" si="225"/>
        <v>0</v>
      </c>
      <c r="AS245">
        <f t="shared" si="226"/>
        <v>0</v>
      </c>
      <c r="AT245">
        <f t="shared" si="227"/>
        <v>0</v>
      </c>
      <c r="AU245">
        <f t="shared" si="228"/>
        <v>0</v>
      </c>
      <c r="AV245">
        <f t="shared" si="229"/>
        <v>0</v>
      </c>
      <c r="AW245">
        <f t="shared" si="230"/>
        <v>0</v>
      </c>
      <c r="AX245">
        <f t="shared" si="231"/>
        <v>0</v>
      </c>
      <c r="AY245">
        <f t="shared" si="232"/>
        <v>0</v>
      </c>
      <c r="AZ245">
        <f t="shared" si="233"/>
        <v>0</v>
      </c>
      <c r="BA245">
        <f t="shared" si="234"/>
        <v>0</v>
      </c>
      <c r="BB245">
        <f t="shared" si="235"/>
        <v>0</v>
      </c>
      <c r="BC245">
        <f t="shared" si="236"/>
        <v>0</v>
      </c>
      <c r="BD245">
        <f t="shared" si="237"/>
        <v>0</v>
      </c>
      <c r="BF245" t="str">
        <f t="shared" si="241"/>
        <v xml:space="preserve">"0" : { </v>
      </c>
      <c r="BG245" t="str">
        <f t="shared" si="242"/>
        <v xml:space="preserve">"alimDad" : 0, </v>
      </c>
      <c r="BH245" t="str">
        <f t="shared" si="243"/>
        <v xml:space="preserve">"alimDadB" : 0, </v>
      </c>
      <c r="BI245" t="str">
        <f t="shared" si="244"/>
        <v xml:space="preserve">"alimReq" : 0, </v>
      </c>
      <c r="BJ245" t="str">
        <f t="shared" si="245"/>
        <v xml:space="preserve">"cam" : 0, </v>
      </c>
      <c r="BK245" t="str">
        <f t="shared" si="246"/>
        <v xml:space="preserve">"caz" : 0, </v>
      </c>
      <c r="BL245" t="str">
        <f t="shared" si="247"/>
        <v xml:space="preserve">"comb" : 0, </v>
      </c>
      <c r="BM245" t="str">
        <f t="shared" si="248"/>
        <v xml:space="preserve">"cost" : 0, </v>
      </c>
      <c r="BN245" t="str">
        <f t="shared" si="238"/>
        <v xml:space="preserve">"costJ" : 0, </v>
      </c>
      <c r="BO245" t="str">
        <f t="shared" si="249"/>
        <v xml:space="preserve">"crecB" : 0, </v>
      </c>
      <c r="BP245" t="str">
        <f t="shared" si="250"/>
        <v xml:space="preserve">"def" : 0, </v>
      </c>
      <c r="BQ245" t="str">
        <f t="shared" si="251"/>
        <v xml:space="preserve">"eBos" : 0, </v>
      </c>
      <c r="BR245" t="str">
        <f t="shared" si="252"/>
        <v xml:space="preserve">"eDes" : 0, </v>
      </c>
      <c r="BS245" t="str">
        <f t="shared" si="253"/>
        <v xml:space="preserve">"eDul" : 0, </v>
      </c>
      <c r="BT245" t="str">
        <f t="shared" si="254"/>
        <v xml:space="preserve">"eJun" : 0, </v>
      </c>
      <c r="BU245" t="str">
        <f t="shared" si="255"/>
        <v xml:space="preserve">"eLla" : 0, </v>
      </c>
      <c r="BV245" t="str">
        <f t="shared" si="256"/>
        <v xml:space="preserve">"eMon" : 0, </v>
      </c>
      <c r="BW245" t="str">
        <f t="shared" si="257"/>
        <v xml:space="preserve">"eSal" : 0, </v>
      </c>
      <c r="BX245" t="str">
        <f t="shared" si="258"/>
        <v xml:space="preserve">"eTun" : 0, </v>
      </c>
      <c r="BY245" t="str">
        <f t="shared" si="259"/>
        <v xml:space="preserve">"flag" : 0, </v>
      </c>
      <c r="BZ245" t="str">
        <f t="shared" si="260"/>
        <v xml:space="preserve">"max" : 0, </v>
      </c>
      <c r="CA245" t="str">
        <f t="shared" si="261"/>
        <v xml:space="preserve">"req" : 0, </v>
      </c>
      <c r="CB245" t="str">
        <f t="shared" si="262"/>
        <v xml:space="preserve">"tam" : 0, </v>
      </c>
      <c r="CC245" t="str">
        <f t="shared" si="263"/>
        <v xml:space="preserve">"uid" : 0 } </v>
      </c>
    </row>
    <row r="246" spans="3:81" x14ac:dyDescent="0.25">
      <c r="C246" t="s">
        <v>32</v>
      </c>
      <c r="D246" t="str">
        <f t="shared" si="214"/>
        <v>0,0,0,0,0,0,0,0,0,0,0,0,0,0,0,0,0,0,0,0,0,0,0,0,</v>
      </c>
      <c r="AE246">
        <f t="shared" si="239"/>
        <v>0</v>
      </c>
      <c r="AG246">
        <f t="shared" si="240"/>
        <v>0</v>
      </c>
      <c r="AH246">
        <f t="shared" si="215"/>
        <v>0</v>
      </c>
      <c r="AI246">
        <f t="shared" si="216"/>
        <v>0</v>
      </c>
      <c r="AJ246">
        <f t="shared" si="217"/>
        <v>0</v>
      </c>
      <c r="AK246">
        <f t="shared" si="218"/>
        <v>0</v>
      </c>
      <c r="AL246">
        <f t="shared" si="219"/>
        <v>0</v>
      </c>
      <c r="AM246">
        <f t="shared" si="220"/>
        <v>0</v>
      </c>
      <c r="AN246">
        <f t="shared" si="221"/>
        <v>0</v>
      </c>
      <c r="AO246">
        <f t="shared" si="222"/>
        <v>0</v>
      </c>
      <c r="AP246">
        <f t="shared" si="223"/>
        <v>0</v>
      </c>
      <c r="AQ246">
        <f t="shared" si="224"/>
        <v>0</v>
      </c>
      <c r="AR246">
        <f t="shared" si="225"/>
        <v>0</v>
      </c>
      <c r="AS246">
        <f t="shared" si="226"/>
        <v>0</v>
      </c>
      <c r="AT246">
        <f t="shared" si="227"/>
        <v>0</v>
      </c>
      <c r="AU246">
        <f t="shared" si="228"/>
        <v>0</v>
      </c>
      <c r="AV246">
        <f t="shared" si="229"/>
        <v>0</v>
      </c>
      <c r="AW246">
        <f t="shared" si="230"/>
        <v>0</v>
      </c>
      <c r="AX246">
        <f t="shared" si="231"/>
        <v>0</v>
      </c>
      <c r="AY246">
        <f t="shared" si="232"/>
        <v>0</v>
      </c>
      <c r="AZ246">
        <f t="shared" si="233"/>
        <v>0</v>
      </c>
      <c r="BA246">
        <f t="shared" si="234"/>
        <v>0</v>
      </c>
      <c r="BB246">
        <f t="shared" si="235"/>
        <v>0</v>
      </c>
      <c r="BC246">
        <f t="shared" si="236"/>
        <v>0</v>
      </c>
      <c r="BD246">
        <f t="shared" si="237"/>
        <v>0</v>
      </c>
      <c r="BF246" t="str">
        <f t="shared" si="241"/>
        <v xml:space="preserve">"0" : { </v>
      </c>
      <c r="BG246" t="str">
        <f t="shared" si="242"/>
        <v xml:space="preserve">"alimDad" : 0, </v>
      </c>
      <c r="BH246" t="str">
        <f t="shared" si="243"/>
        <v xml:space="preserve">"alimDadB" : 0, </v>
      </c>
      <c r="BI246" t="str">
        <f t="shared" si="244"/>
        <v xml:space="preserve">"alimReq" : 0, </v>
      </c>
      <c r="BJ246" t="str">
        <f t="shared" si="245"/>
        <v xml:space="preserve">"cam" : 0, </v>
      </c>
      <c r="BK246" t="str">
        <f t="shared" si="246"/>
        <v xml:space="preserve">"caz" : 0, </v>
      </c>
      <c r="BL246" t="str">
        <f t="shared" si="247"/>
        <v xml:space="preserve">"comb" : 0, </v>
      </c>
      <c r="BM246" t="str">
        <f t="shared" si="248"/>
        <v xml:space="preserve">"cost" : 0, </v>
      </c>
      <c r="BN246" t="str">
        <f t="shared" si="238"/>
        <v xml:space="preserve">"costJ" : 0, </v>
      </c>
      <c r="BO246" t="str">
        <f t="shared" si="249"/>
        <v xml:space="preserve">"crecB" : 0, </v>
      </c>
      <c r="BP246" t="str">
        <f t="shared" si="250"/>
        <v xml:space="preserve">"def" : 0, </v>
      </c>
      <c r="BQ246" t="str">
        <f t="shared" si="251"/>
        <v xml:space="preserve">"eBos" : 0, </v>
      </c>
      <c r="BR246" t="str">
        <f t="shared" si="252"/>
        <v xml:space="preserve">"eDes" : 0, </v>
      </c>
      <c r="BS246" t="str">
        <f t="shared" si="253"/>
        <v xml:space="preserve">"eDul" : 0, </v>
      </c>
      <c r="BT246" t="str">
        <f t="shared" si="254"/>
        <v xml:space="preserve">"eJun" : 0, </v>
      </c>
      <c r="BU246" t="str">
        <f t="shared" si="255"/>
        <v xml:space="preserve">"eLla" : 0, </v>
      </c>
      <c r="BV246" t="str">
        <f t="shared" si="256"/>
        <v xml:space="preserve">"eMon" : 0, </v>
      </c>
      <c r="BW246" t="str">
        <f t="shared" si="257"/>
        <v xml:space="preserve">"eSal" : 0, </v>
      </c>
      <c r="BX246" t="str">
        <f t="shared" si="258"/>
        <v xml:space="preserve">"eTun" : 0, </v>
      </c>
      <c r="BY246" t="str">
        <f t="shared" si="259"/>
        <v xml:space="preserve">"flag" : 0, </v>
      </c>
      <c r="BZ246" t="str">
        <f t="shared" si="260"/>
        <v xml:space="preserve">"max" : 0, </v>
      </c>
      <c r="CA246" t="str">
        <f t="shared" si="261"/>
        <v xml:space="preserve">"req" : 0, </v>
      </c>
      <c r="CB246" t="str">
        <f t="shared" si="262"/>
        <v xml:space="preserve">"tam" : 0, </v>
      </c>
      <c r="CC246" t="str">
        <f t="shared" si="263"/>
        <v xml:space="preserve">"uid" : 0 } </v>
      </c>
    </row>
    <row r="247" spans="3:81" x14ac:dyDescent="0.25">
      <c r="C247" t="s">
        <v>32</v>
      </c>
      <c r="D247" t="str">
        <f t="shared" si="214"/>
        <v>0,0,0,0,0,0,0,0,0,0,0,0,0,0,0,0,0,0,0,0,0,0,0,0,</v>
      </c>
      <c r="AE247">
        <f t="shared" si="239"/>
        <v>0</v>
      </c>
      <c r="AG247">
        <f t="shared" si="240"/>
        <v>0</v>
      </c>
      <c r="AH247">
        <f t="shared" si="215"/>
        <v>0</v>
      </c>
      <c r="AI247">
        <f t="shared" si="216"/>
        <v>0</v>
      </c>
      <c r="AJ247">
        <f t="shared" si="217"/>
        <v>0</v>
      </c>
      <c r="AK247">
        <f t="shared" si="218"/>
        <v>0</v>
      </c>
      <c r="AL247">
        <f t="shared" si="219"/>
        <v>0</v>
      </c>
      <c r="AM247">
        <f t="shared" si="220"/>
        <v>0</v>
      </c>
      <c r="AN247">
        <f t="shared" si="221"/>
        <v>0</v>
      </c>
      <c r="AO247">
        <f t="shared" si="222"/>
        <v>0</v>
      </c>
      <c r="AP247">
        <f t="shared" si="223"/>
        <v>0</v>
      </c>
      <c r="AQ247">
        <f t="shared" si="224"/>
        <v>0</v>
      </c>
      <c r="AR247">
        <f t="shared" si="225"/>
        <v>0</v>
      </c>
      <c r="AS247">
        <f t="shared" si="226"/>
        <v>0</v>
      </c>
      <c r="AT247">
        <f t="shared" si="227"/>
        <v>0</v>
      </c>
      <c r="AU247">
        <f t="shared" si="228"/>
        <v>0</v>
      </c>
      <c r="AV247">
        <f t="shared" si="229"/>
        <v>0</v>
      </c>
      <c r="AW247">
        <f t="shared" si="230"/>
        <v>0</v>
      </c>
      <c r="AX247">
        <f t="shared" si="231"/>
        <v>0</v>
      </c>
      <c r="AY247">
        <f t="shared" si="232"/>
        <v>0</v>
      </c>
      <c r="AZ247">
        <f t="shared" si="233"/>
        <v>0</v>
      </c>
      <c r="BA247">
        <f t="shared" si="234"/>
        <v>0</v>
      </c>
      <c r="BB247">
        <f t="shared" si="235"/>
        <v>0</v>
      </c>
      <c r="BC247">
        <f t="shared" si="236"/>
        <v>0</v>
      </c>
      <c r="BD247">
        <f t="shared" si="237"/>
        <v>0</v>
      </c>
      <c r="BF247" t="str">
        <f t="shared" si="241"/>
        <v xml:space="preserve">"0" : { </v>
      </c>
      <c r="BG247" t="str">
        <f t="shared" si="242"/>
        <v xml:space="preserve">"alimDad" : 0, </v>
      </c>
      <c r="BH247" t="str">
        <f t="shared" si="243"/>
        <v xml:space="preserve">"alimDadB" : 0, </v>
      </c>
      <c r="BI247" t="str">
        <f t="shared" si="244"/>
        <v xml:space="preserve">"alimReq" : 0, </v>
      </c>
      <c r="BJ247" t="str">
        <f t="shared" si="245"/>
        <v xml:space="preserve">"cam" : 0, </v>
      </c>
      <c r="BK247" t="str">
        <f t="shared" si="246"/>
        <v xml:space="preserve">"caz" : 0, </v>
      </c>
      <c r="BL247" t="str">
        <f t="shared" si="247"/>
        <v xml:space="preserve">"comb" : 0, </v>
      </c>
      <c r="BM247" t="str">
        <f t="shared" si="248"/>
        <v xml:space="preserve">"cost" : 0, </v>
      </c>
      <c r="BN247" t="str">
        <f t="shared" si="238"/>
        <v xml:space="preserve">"costJ" : 0, </v>
      </c>
      <c r="BO247" t="str">
        <f t="shared" si="249"/>
        <v xml:space="preserve">"crecB" : 0, </v>
      </c>
      <c r="BP247" t="str">
        <f t="shared" si="250"/>
        <v xml:space="preserve">"def" : 0, </v>
      </c>
      <c r="BQ247" t="str">
        <f t="shared" si="251"/>
        <v xml:space="preserve">"eBos" : 0, </v>
      </c>
      <c r="BR247" t="str">
        <f t="shared" si="252"/>
        <v xml:space="preserve">"eDes" : 0, </v>
      </c>
      <c r="BS247" t="str">
        <f t="shared" si="253"/>
        <v xml:space="preserve">"eDul" : 0, </v>
      </c>
      <c r="BT247" t="str">
        <f t="shared" si="254"/>
        <v xml:space="preserve">"eJun" : 0, </v>
      </c>
      <c r="BU247" t="str">
        <f t="shared" si="255"/>
        <v xml:space="preserve">"eLla" : 0, </v>
      </c>
      <c r="BV247" t="str">
        <f t="shared" si="256"/>
        <v xml:space="preserve">"eMon" : 0, </v>
      </c>
      <c r="BW247" t="str">
        <f t="shared" si="257"/>
        <v xml:space="preserve">"eSal" : 0, </v>
      </c>
      <c r="BX247" t="str">
        <f t="shared" si="258"/>
        <v xml:space="preserve">"eTun" : 0, </v>
      </c>
      <c r="BY247" t="str">
        <f t="shared" si="259"/>
        <v xml:space="preserve">"flag" : 0, </v>
      </c>
      <c r="BZ247" t="str">
        <f t="shared" si="260"/>
        <v xml:space="preserve">"max" : 0, </v>
      </c>
      <c r="CA247" t="str">
        <f t="shared" si="261"/>
        <v xml:space="preserve">"req" : 0, </v>
      </c>
      <c r="CB247" t="str">
        <f t="shared" si="262"/>
        <v xml:space="preserve">"tam" : 0, </v>
      </c>
      <c r="CC247" t="str">
        <f t="shared" si="263"/>
        <v xml:space="preserve">"uid" : 0 } </v>
      </c>
    </row>
    <row r="248" spans="3:81" x14ac:dyDescent="0.25">
      <c r="C248" t="s">
        <v>32</v>
      </c>
      <c r="D248" t="str">
        <f t="shared" si="214"/>
        <v>0,0,0,0,0,0,0,0,0,0,0,0,0,0,0,0,0,0,0,0,0,0,0,0,</v>
      </c>
      <c r="AE248">
        <f t="shared" si="239"/>
        <v>0</v>
      </c>
      <c r="AG248">
        <f t="shared" si="240"/>
        <v>0</v>
      </c>
      <c r="AH248">
        <f t="shared" si="215"/>
        <v>0</v>
      </c>
      <c r="AI248">
        <f t="shared" si="216"/>
        <v>0</v>
      </c>
      <c r="AJ248">
        <f t="shared" si="217"/>
        <v>0</v>
      </c>
      <c r="AK248">
        <f t="shared" si="218"/>
        <v>0</v>
      </c>
      <c r="AL248">
        <f t="shared" si="219"/>
        <v>0</v>
      </c>
      <c r="AM248">
        <f t="shared" si="220"/>
        <v>0</v>
      </c>
      <c r="AN248">
        <f t="shared" si="221"/>
        <v>0</v>
      </c>
      <c r="AO248">
        <f t="shared" si="222"/>
        <v>0</v>
      </c>
      <c r="AP248">
        <f t="shared" si="223"/>
        <v>0</v>
      </c>
      <c r="AQ248">
        <f t="shared" si="224"/>
        <v>0</v>
      </c>
      <c r="AR248">
        <f t="shared" si="225"/>
        <v>0</v>
      </c>
      <c r="AS248">
        <f t="shared" si="226"/>
        <v>0</v>
      </c>
      <c r="AT248">
        <f t="shared" si="227"/>
        <v>0</v>
      </c>
      <c r="AU248">
        <f t="shared" si="228"/>
        <v>0</v>
      </c>
      <c r="AV248">
        <f t="shared" si="229"/>
        <v>0</v>
      </c>
      <c r="AW248">
        <f t="shared" si="230"/>
        <v>0</v>
      </c>
      <c r="AX248">
        <f t="shared" si="231"/>
        <v>0</v>
      </c>
      <c r="AY248">
        <f t="shared" si="232"/>
        <v>0</v>
      </c>
      <c r="AZ248">
        <f t="shared" si="233"/>
        <v>0</v>
      </c>
      <c r="BA248">
        <f t="shared" si="234"/>
        <v>0</v>
      </c>
      <c r="BB248">
        <f t="shared" si="235"/>
        <v>0</v>
      </c>
      <c r="BC248">
        <f t="shared" si="236"/>
        <v>0</v>
      </c>
      <c r="BD248">
        <f t="shared" si="237"/>
        <v>0</v>
      </c>
      <c r="BF248" t="str">
        <f t="shared" si="241"/>
        <v xml:space="preserve">"0" : { </v>
      </c>
      <c r="BG248" t="str">
        <f t="shared" si="242"/>
        <v xml:space="preserve">"alimDad" : 0, </v>
      </c>
      <c r="BH248" t="str">
        <f t="shared" si="243"/>
        <v xml:space="preserve">"alimDadB" : 0, </v>
      </c>
      <c r="BI248" t="str">
        <f t="shared" si="244"/>
        <v xml:space="preserve">"alimReq" : 0, </v>
      </c>
      <c r="BJ248" t="str">
        <f t="shared" si="245"/>
        <v xml:space="preserve">"cam" : 0, </v>
      </c>
      <c r="BK248" t="str">
        <f t="shared" si="246"/>
        <v xml:space="preserve">"caz" : 0, </v>
      </c>
      <c r="BL248" t="str">
        <f t="shared" si="247"/>
        <v xml:space="preserve">"comb" : 0, </v>
      </c>
      <c r="BM248" t="str">
        <f t="shared" si="248"/>
        <v xml:space="preserve">"cost" : 0, </v>
      </c>
      <c r="BN248" t="str">
        <f t="shared" si="238"/>
        <v xml:space="preserve">"costJ" : 0, </v>
      </c>
      <c r="BO248" t="str">
        <f t="shared" si="249"/>
        <v xml:space="preserve">"crecB" : 0, </v>
      </c>
      <c r="BP248" t="str">
        <f t="shared" si="250"/>
        <v xml:space="preserve">"def" : 0, </v>
      </c>
      <c r="BQ248" t="str">
        <f t="shared" si="251"/>
        <v xml:space="preserve">"eBos" : 0, </v>
      </c>
      <c r="BR248" t="str">
        <f t="shared" si="252"/>
        <v xml:space="preserve">"eDes" : 0, </v>
      </c>
      <c r="BS248" t="str">
        <f t="shared" si="253"/>
        <v xml:space="preserve">"eDul" : 0, </v>
      </c>
      <c r="BT248" t="str">
        <f t="shared" si="254"/>
        <v xml:space="preserve">"eJun" : 0, </v>
      </c>
      <c r="BU248" t="str">
        <f t="shared" si="255"/>
        <v xml:space="preserve">"eLla" : 0, </v>
      </c>
      <c r="BV248" t="str">
        <f t="shared" si="256"/>
        <v xml:space="preserve">"eMon" : 0, </v>
      </c>
      <c r="BW248" t="str">
        <f t="shared" si="257"/>
        <v xml:space="preserve">"eSal" : 0, </v>
      </c>
      <c r="BX248" t="str">
        <f t="shared" si="258"/>
        <v xml:space="preserve">"eTun" : 0, </v>
      </c>
      <c r="BY248" t="str">
        <f t="shared" si="259"/>
        <v xml:space="preserve">"flag" : 0, </v>
      </c>
      <c r="BZ248" t="str">
        <f t="shared" si="260"/>
        <v xml:space="preserve">"max" : 0, </v>
      </c>
      <c r="CA248" t="str">
        <f t="shared" si="261"/>
        <v xml:space="preserve">"req" : 0, </v>
      </c>
      <c r="CB248" t="str">
        <f t="shared" si="262"/>
        <v xml:space="preserve">"tam" : 0, </v>
      </c>
      <c r="CC248" t="str">
        <f t="shared" si="263"/>
        <v xml:space="preserve">"uid" : 0 } </v>
      </c>
    </row>
    <row r="249" spans="3:81" x14ac:dyDescent="0.25">
      <c r="C249" t="s">
        <v>32</v>
      </c>
      <c r="D249" t="str">
        <f t="shared" si="214"/>
        <v>0,0,0,0,0,0,0,0,0,0,0,0,0,0,0,0,0,0,0,0,0,0,0,0,</v>
      </c>
      <c r="AE249">
        <f t="shared" si="239"/>
        <v>0</v>
      </c>
      <c r="AG249">
        <f t="shared" si="240"/>
        <v>0</v>
      </c>
      <c r="AH249">
        <f t="shared" si="215"/>
        <v>0</v>
      </c>
      <c r="AI249">
        <f t="shared" si="216"/>
        <v>0</v>
      </c>
      <c r="AJ249">
        <f t="shared" si="217"/>
        <v>0</v>
      </c>
      <c r="AK249">
        <f t="shared" si="218"/>
        <v>0</v>
      </c>
      <c r="AL249">
        <f t="shared" si="219"/>
        <v>0</v>
      </c>
      <c r="AM249">
        <f t="shared" si="220"/>
        <v>0</v>
      </c>
      <c r="AN249">
        <f t="shared" si="221"/>
        <v>0</v>
      </c>
      <c r="AO249">
        <f t="shared" si="222"/>
        <v>0</v>
      </c>
      <c r="AP249">
        <f t="shared" si="223"/>
        <v>0</v>
      </c>
      <c r="AQ249">
        <f t="shared" si="224"/>
        <v>0</v>
      </c>
      <c r="AR249">
        <f t="shared" si="225"/>
        <v>0</v>
      </c>
      <c r="AS249">
        <f t="shared" si="226"/>
        <v>0</v>
      </c>
      <c r="AT249">
        <f t="shared" si="227"/>
        <v>0</v>
      </c>
      <c r="AU249">
        <f t="shared" si="228"/>
        <v>0</v>
      </c>
      <c r="AV249">
        <f t="shared" si="229"/>
        <v>0</v>
      </c>
      <c r="AW249">
        <f t="shared" si="230"/>
        <v>0</v>
      </c>
      <c r="AX249">
        <f t="shared" si="231"/>
        <v>0</v>
      </c>
      <c r="AY249">
        <f t="shared" si="232"/>
        <v>0</v>
      </c>
      <c r="AZ249">
        <f t="shared" si="233"/>
        <v>0</v>
      </c>
      <c r="BA249">
        <f t="shared" si="234"/>
        <v>0</v>
      </c>
      <c r="BB249">
        <f t="shared" si="235"/>
        <v>0</v>
      </c>
      <c r="BC249">
        <f t="shared" si="236"/>
        <v>0</v>
      </c>
      <c r="BD249">
        <f t="shared" si="237"/>
        <v>0</v>
      </c>
      <c r="BF249" t="str">
        <f t="shared" si="241"/>
        <v xml:space="preserve">"0" : { </v>
      </c>
      <c r="BG249" t="str">
        <f t="shared" si="242"/>
        <v xml:space="preserve">"alimDad" : 0, </v>
      </c>
      <c r="BH249" t="str">
        <f t="shared" si="243"/>
        <v xml:space="preserve">"alimDadB" : 0, </v>
      </c>
      <c r="BI249" t="str">
        <f t="shared" si="244"/>
        <v xml:space="preserve">"alimReq" : 0, </v>
      </c>
      <c r="BJ249" t="str">
        <f t="shared" si="245"/>
        <v xml:space="preserve">"cam" : 0, </v>
      </c>
      <c r="BK249" t="str">
        <f t="shared" si="246"/>
        <v xml:space="preserve">"caz" : 0, </v>
      </c>
      <c r="BL249" t="str">
        <f t="shared" si="247"/>
        <v xml:space="preserve">"comb" : 0, </v>
      </c>
      <c r="BM249" t="str">
        <f t="shared" si="248"/>
        <v xml:space="preserve">"cost" : 0, </v>
      </c>
      <c r="BN249" t="str">
        <f t="shared" si="238"/>
        <v xml:space="preserve">"costJ" : 0, </v>
      </c>
      <c r="BO249" t="str">
        <f t="shared" si="249"/>
        <v xml:space="preserve">"crecB" : 0, </v>
      </c>
      <c r="BP249" t="str">
        <f t="shared" si="250"/>
        <v xml:space="preserve">"def" : 0, </v>
      </c>
      <c r="BQ249" t="str">
        <f t="shared" si="251"/>
        <v xml:space="preserve">"eBos" : 0, </v>
      </c>
      <c r="BR249" t="str">
        <f t="shared" si="252"/>
        <v xml:space="preserve">"eDes" : 0, </v>
      </c>
      <c r="BS249" t="str">
        <f t="shared" si="253"/>
        <v xml:space="preserve">"eDul" : 0, </v>
      </c>
      <c r="BT249" t="str">
        <f t="shared" si="254"/>
        <v xml:space="preserve">"eJun" : 0, </v>
      </c>
      <c r="BU249" t="str">
        <f t="shared" si="255"/>
        <v xml:space="preserve">"eLla" : 0, </v>
      </c>
      <c r="BV249" t="str">
        <f t="shared" si="256"/>
        <v xml:space="preserve">"eMon" : 0, </v>
      </c>
      <c r="BW249" t="str">
        <f t="shared" si="257"/>
        <v xml:space="preserve">"eSal" : 0, </v>
      </c>
      <c r="BX249" t="str">
        <f t="shared" si="258"/>
        <v xml:space="preserve">"eTun" : 0, </v>
      </c>
      <c r="BY249" t="str">
        <f t="shared" si="259"/>
        <v xml:space="preserve">"flag" : 0, </v>
      </c>
      <c r="BZ249" t="str">
        <f t="shared" si="260"/>
        <v xml:space="preserve">"max" : 0, </v>
      </c>
      <c r="CA249" t="str">
        <f t="shared" si="261"/>
        <v xml:space="preserve">"req" : 0, </v>
      </c>
      <c r="CB249" t="str">
        <f t="shared" si="262"/>
        <v xml:space="preserve">"tam" : 0, </v>
      </c>
      <c r="CC249" t="str">
        <f t="shared" si="263"/>
        <v xml:space="preserve">"uid" : 0 } </v>
      </c>
    </row>
    <row r="250" spans="3:81" x14ac:dyDescent="0.25">
      <c r="C250" t="s">
        <v>32</v>
      </c>
      <c r="D250" t="str">
        <f t="shared" si="214"/>
        <v>0,0,0,0,0,0,0,0,0,0,0,0,0,0,0,0,0,0,0,0,0,0,0,0,</v>
      </c>
      <c r="AE250">
        <f t="shared" si="239"/>
        <v>0</v>
      </c>
      <c r="AG250">
        <f t="shared" si="240"/>
        <v>0</v>
      </c>
      <c r="AH250">
        <f t="shared" si="215"/>
        <v>0</v>
      </c>
      <c r="AI250">
        <f t="shared" si="216"/>
        <v>0</v>
      </c>
      <c r="AJ250">
        <f t="shared" si="217"/>
        <v>0</v>
      </c>
      <c r="AK250">
        <f t="shared" si="218"/>
        <v>0</v>
      </c>
      <c r="AL250">
        <f t="shared" si="219"/>
        <v>0</v>
      </c>
      <c r="AM250">
        <f t="shared" si="220"/>
        <v>0</v>
      </c>
      <c r="AN250">
        <f t="shared" si="221"/>
        <v>0</v>
      </c>
      <c r="AO250">
        <f t="shared" si="222"/>
        <v>0</v>
      </c>
      <c r="AP250">
        <f t="shared" si="223"/>
        <v>0</v>
      </c>
      <c r="AQ250">
        <f t="shared" si="224"/>
        <v>0</v>
      </c>
      <c r="AR250">
        <f t="shared" si="225"/>
        <v>0</v>
      </c>
      <c r="AS250">
        <f t="shared" si="226"/>
        <v>0</v>
      </c>
      <c r="AT250">
        <f t="shared" si="227"/>
        <v>0</v>
      </c>
      <c r="AU250">
        <f t="shared" si="228"/>
        <v>0</v>
      </c>
      <c r="AV250">
        <f t="shared" si="229"/>
        <v>0</v>
      </c>
      <c r="AW250">
        <f t="shared" si="230"/>
        <v>0</v>
      </c>
      <c r="AX250">
        <f t="shared" si="231"/>
        <v>0</v>
      </c>
      <c r="AY250">
        <f t="shared" si="232"/>
        <v>0</v>
      </c>
      <c r="AZ250">
        <f t="shared" si="233"/>
        <v>0</v>
      </c>
      <c r="BA250">
        <f t="shared" si="234"/>
        <v>0</v>
      </c>
      <c r="BB250">
        <f t="shared" si="235"/>
        <v>0</v>
      </c>
      <c r="BC250">
        <f t="shared" si="236"/>
        <v>0</v>
      </c>
      <c r="BD250">
        <f t="shared" si="237"/>
        <v>0</v>
      </c>
      <c r="BF250" t="str">
        <f t="shared" si="241"/>
        <v xml:space="preserve">"0" : { </v>
      </c>
      <c r="BG250" t="str">
        <f t="shared" si="242"/>
        <v xml:space="preserve">"alimDad" : 0, </v>
      </c>
      <c r="BH250" t="str">
        <f t="shared" si="243"/>
        <v xml:space="preserve">"alimDadB" : 0, </v>
      </c>
      <c r="BI250" t="str">
        <f t="shared" si="244"/>
        <v xml:space="preserve">"alimReq" : 0, </v>
      </c>
      <c r="BJ250" t="str">
        <f t="shared" si="245"/>
        <v xml:space="preserve">"cam" : 0, </v>
      </c>
      <c r="BK250" t="str">
        <f t="shared" si="246"/>
        <v xml:space="preserve">"caz" : 0, </v>
      </c>
      <c r="BL250" t="str">
        <f t="shared" si="247"/>
        <v xml:space="preserve">"comb" : 0, </v>
      </c>
      <c r="BM250" t="str">
        <f t="shared" si="248"/>
        <v xml:space="preserve">"cost" : 0, </v>
      </c>
      <c r="BN250" t="str">
        <f t="shared" si="238"/>
        <v xml:space="preserve">"costJ" : 0, </v>
      </c>
      <c r="BO250" t="str">
        <f t="shared" si="249"/>
        <v xml:space="preserve">"crecB" : 0, </v>
      </c>
      <c r="BP250" t="str">
        <f t="shared" si="250"/>
        <v xml:space="preserve">"def" : 0, </v>
      </c>
      <c r="BQ250" t="str">
        <f t="shared" si="251"/>
        <v xml:space="preserve">"eBos" : 0, </v>
      </c>
      <c r="BR250" t="str">
        <f t="shared" si="252"/>
        <v xml:space="preserve">"eDes" : 0, </v>
      </c>
      <c r="BS250" t="str">
        <f t="shared" si="253"/>
        <v xml:space="preserve">"eDul" : 0, </v>
      </c>
      <c r="BT250" t="str">
        <f t="shared" si="254"/>
        <v xml:space="preserve">"eJun" : 0, </v>
      </c>
      <c r="BU250" t="str">
        <f t="shared" si="255"/>
        <v xml:space="preserve">"eLla" : 0, </v>
      </c>
      <c r="BV250" t="str">
        <f t="shared" si="256"/>
        <v xml:space="preserve">"eMon" : 0, </v>
      </c>
      <c r="BW250" t="str">
        <f t="shared" si="257"/>
        <v xml:space="preserve">"eSal" : 0, </v>
      </c>
      <c r="BX250" t="str">
        <f t="shared" si="258"/>
        <v xml:space="preserve">"eTun" : 0, </v>
      </c>
      <c r="BY250" t="str">
        <f t="shared" si="259"/>
        <v xml:space="preserve">"flag" : 0, </v>
      </c>
      <c r="BZ250" t="str">
        <f t="shared" si="260"/>
        <v xml:space="preserve">"max" : 0, </v>
      </c>
      <c r="CA250" t="str">
        <f t="shared" si="261"/>
        <v xml:space="preserve">"req" : 0, </v>
      </c>
      <c r="CB250" t="str">
        <f t="shared" si="262"/>
        <v xml:space="preserve">"tam" : 0, </v>
      </c>
      <c r="CC250" t="str">
        <f t="shared" si="263"/>
        <v xml:space="preserve">"uid" : 0 } </v>
      </c>
    </row>
    <row r="251" spans="3:81" x14ac:dyDescent="0.25">
      <c r="C251" t="s">
        <v>32</v>
      </c>
      <c r="D251" t="str">
        <f t="shared" si="214"/>
        <v>0,0,0,0,0,0,0,0,0,0,0,0,0,0,0,0,0,0,0,0,0,0,0,0,</v>
      </c>
      <c r="AE251">
        <f t="shared" si="239"/>
        <v>0</v>
      </c>
      <c r="AG251">
        <f t="shared" si="240"/>
        <v>0</v>
      </c>
      <c r="AH251">
        <f t="shared" si="215"/>
        <v>0</v>
      </c>
      <c r="AI251">
        <f t="shared" si="216"/>
        <v>0</v>
      </c>
      <c r="AJ251">
        <f t="shared" si="217"/>
        <v>0</v>
      </c>
      <c r="AK251">
        <f t="shared" si="218"/>
        <v>0</v>
      </c>
      <c r="AL251">
        <f t="shared" si="219"/>
        <v>0</v>
      </c>
      <c r="AM251">
        <f t="shared" si="220"/>
        <v>0</v>
      </c>
      <c r="AN251">
        <f t="shared" si="221"/>
        <v>0</v>
      </c>
      <c r="AO251">
        <f t="shared" si="222"/>
        <v>0</v>
      </c>
      <c r="AP251">
        <f t="shared" si="223"/>
        <v>0</v>
      </c>
      <c r="AQ251">
        <f t="shared" si="224"/>
        <v>0</v>
      </c>
      <c r="AR251">
        <f t="shared" si="225"/>
        <v>0</v>
      </c>
      <c r="AS251">
        <f t="shared" si="226"/>
        <v>0</v>
      </c>
      <c r="AT251">
        <f t="shared" si="227"/>
        <v>0</v>
      </c>
      <c r="AU251">
        <f t="shared" si="228"/>
        <v>0</v>
      </c>
      <c r="AV251">
        <f t="shared" si="229"/>
        <v>0</v>
      </c>
      <c r="AW251">
        <f t="shared" si="230"/>
        <v>0</v>
      </c>
      <c r="AX251">
        <f t="shared" si="231"/>
        <v>0</v>
      </c>
      <c r="AY251">
        <f t="shared" si="232"/>
        <v>0</v>
      </c>
      <c r="AZ251">
        <f t="shared" si="233"/>
        <v>0</v>
      </c>
      <c r="BA251">
        <f t="shared" si="234"/>
        <v>0</v>
      </c>
      <c r="BB251">
        <f t="shared" si="235"/>
        <v>0</v>
      </c>
      <c r="BC251">
        <f t="shared" si="236"/>
        <v>0</v>
      </c>
      <c r="BD251">
        <f t="shared" si="237"/>
        <v>0</v>
      </c>
      <c r="BF251" t="str">
        <f t="shared" si="241"/>
        <v xml:space="preserve">"0" : { </v>
      </c>
      <c r="BG251" t="str">
        <f t="shared" si="242"/>
        <v xml:space="preserve">"alimDad" : 0, </v>
      </c>
      <c r="BH251" t="str">
        <f t="shared" si="243"/>
        <v xml:space="preserve">"alimDadB" : 0, </v>
      </c>
      <c r="BI251" t="str">
        <f t="shared" si="244"/>
        <v xml:space="preserve">"alimReq" : 0, </v>
      </c>
      <c r="BJ251" t="str">
        <f t="shared" si="245"/>
        <v xml:space="preserve">"cam" : 0, </v>
      </c>
      <c r="BK251" t="str">
        <f t="shared" si="246"/>
        <v xml:space="preserve">"caz" : 0, </v>
      </c>
      <c r="BL251" t="str">
        <f t="shared" si="247"/>
        <v xml:space="preserve">"comb" : 0, </v>
      </c>
      <c r="BM251" t="str">
        <f t="shared" si="248"/>
        <v xml:space="preserve">"cost" : 0, </v>
      </c>
      <c r="BN251" t="str">
        <f t="shared" si="238"/>
        <v xml:space="preserve">"costJ" : 0, </v>
      </c>
      <c r="BO251" t="str">
        <f t="shared" si="249"/>
        <v xml:space="preserve">"crecB" : 0, </v>
      </c>
      <c r="BP251" t="str">
        <f t="shared" si="250"/>
        <v xml:space="preserve">"def" : 0, </v>
      </c>
      <c r="BQ251" t="str">
        <f t="shared" si="251"/>
        <v xml:space="preserve">"eBos" : 0, </v>
      </c>
      <c r="BR251" t="str">
        <f t="shared" si="252"/>
        <v xml:space="preserve">"eDes" : 0, </v>
      </c>
      <c r="BS251" t="str">
        <f t="shared" si="253"/>
        <v xml:space="preserve">"eDul" : 0, </v>
      </c>
      <c r="BT251" t="str">
        <f t="shared" si="254"/>
        <v xml:space="preserve">"eJun" : 0, </v>
      </c>
      <c r="BU251" t="str">
        <f t="shared" si="255"/>
        <v xml:space="preserve">"eLla" : 0, </v>
      </c>
      <c r="BV251" t="str">
        <f t="shared" si="256"/>
        <v xml:space="preserve">"eMon" : 0, </v>
      </c>
      <c r="BW251" t="str">
        <f t="shared" si="257"/>
        <v xml:space="preserve">"eSal" : 0, </v>
      </c>
      <c r="BX251" t="str">
        <f t="shared" si="258"/>
        <v xml:space="preserve">"eTun" : 0, </v>
      </c>
      <c r="BY251" t="str">
        <f t="shared" si="259"/>
        <v xml:space="preserve">"flag" : 0, </v>
      </c>
      <c r="BZ251" t="str">
        <f t="shared" si="260"/>
        <v xml:space="preserve">"max" : 0, </v>
      </c>
      <c r="CA251" t="str">
        <f t="shared" si="261"/>
        <v xml:space="preserve">"req" : 0, </v>
      </c>
      <c r="CB251" t="str">
        <f t="shared" si="262"/>
        <v xml:space="preserve">"tam" : 0, </v>
      </c>
      <c r="CC251" t="str">
        <f t="shared" si="263"/>
        <v xml:space="preserve">"uid" : 0 } </v>
      </c>
    </row>
    <row r="252" spans="3:81" x14ac:dyDescent="0.25">
      <c r="C252" t="s">
        <v>32</v>
      </c>
      <c r="D252" t="str">
        <f t="shared" si="214"/>
        <v>0,0,0,0,0,0,0,0,0,0,0,0,0,0,0,0,0,0,0,0,0,0,0,0,</v>
      </c>
      <c r="AE252">
        <f t="shared" si="239"/>
        <v>0</v>
      </c>
      <c r="AG252">
        <f t="shared" si="240"/>
        <v>0</v>
      </c>
      <c r="AH252">
        <f t="shared" si="215"/>
        <v>0</v>
      </c>
      <c r="AI252">
        <f t="shared" si="216"/>
        <v>0</v>
      </c>
      <c r="AJ252">
        <f t="shared" si="217"/>
        <v>0</v>
      </c>
      <c r="AK252">
        <f t="shared" si="218"/>
        <v>0</v>
      </c>
      <c r="AL252">
        <f t="shared" si="219"/>
        <v>0</v>
      </c>
      <c r="AM252">
        <f t="shared" si="220"/>
        <v>0</v>
      </c>
      <c r="AN252">
        <f t="shared" si="221"/>
        <v>0</v>
      </c>
      <c r="AO252">
        <f t="shared" si="222"/>
        <v>0</v>
      </c>
      <c r="AP252">
        <f t="shared" si="223"/>
        <v>0</v>
      </c>
      <c r="AQ252">
        <f t="shared" si="224"/>
        <v>0</v>
      </c>
      <c r="AR252">
        <f t="shared" si="225"/>
        <v>0</v>
      </c>
      <c r="AS252">
        <f t="shared" si="226"/>
        <v>0</v>
      </c>
      <c r="AT252">
        <f t="shared" si="227"/>
        <v>0</v>
      </c>
      <c r="AU252">
        <f t="shared" si="228"/>
        <v>0</v>
      </c>
      <c r="AV252">
        <f t="shared" si="229"/>
        <v>0</v>
      </c>
      <c r="AW252">
        <f t="shared" si="230"/>
        <v>0</v>
      </c>
      <c r="AX252">
        <f t="shared" si="231"/>
        <v>0</v>
      </c>
      <c r="AY252">
        <f t="shared" si="232"/>
        <v>0</v>
      </c>
      <c r="AZ252">
        <f t="shared" si="233"/>
        <v>0</v>
      </c>
      <c r="BA252">
        <f t="shared" si="234"/>
        <v>0</v>
      </c>
      <c r="BB252">
        <f t="shared" si="235"/>
        <v>0</v>
      </c>
      <c r="BC252">
        <f t="shared" si="236"/>
        <v>0</v>
      </c>
      <c r="BD252">
        <f t="shared" si="237"/>
        <v>0</v>
      </c>
      <c r="BF252" t="str">
        <f t="shared" si="241"/>
        <v xml:space="preserve">"0" : { </v>
      </c>
      <c r="BG252" t="str">
        <f t="shared" si="242"/>
        <v xml:space="preserve">"alimDad" : 0, </v>
      </c>
      <c r="BH252" t="str">
        <f t="shared" si="243"/>
        <v xml:space="preserve">"alimDadB" : 0, </v>
      </c>
      <c r="BI252" t="str">
        <f t="shared" si="244"/>
        <v xml:space="preserve">"alimReq" : 0, </v>
      </c>
      <c r="BJ252" t="str">
        <f t="shared" si="245"/>
        <v xml:space="preserve">"cam" : 0, </v>
      </c>
      <c r="BK252" t="str">
        <f t="shared" si="246"/>
        <v xml:space="preserve">"caz" : 0, </v>
      </c>
      <c r="BL252" t="str">
        <f t="shared" si="247"/>
        <v xml:space="preserve">"comb" : 0, </v>
      </c>
      <c r="BM252" t="str">
        <f t="shared" si="248"/>
        <v xml:space="preserve">"cost" : 0, </v>
      </c>
      <c r="BN252" t="str">
        <f t="shared" si="238"/>
        <v xml:space="preserve">"costJ" : 0, </v>
      </c>
      <c r="BO252" t="str">
        <f t="shared" si="249"/>
        <v xml:space="preserve">"crecB" : 0, </v>
      </c>
      <c r="BP252" t="str">
        <f t="shared" si="250"/>
        <v xml:space="preserve">"def" : 0, </v>
      </c>
      <c r="BQ252" t="str">
        <f t="shared" si="251"/>
        <v xml:space="preserve">"eBos" : 0, </v>
      </c>
      <c r="BR252" t="str">
        <f t="shared" si="252"/>
        <v xml:space="preserve">"eDes" : 0, </v>
      </c>
      <c r="BS252" t="str">
        <f t="shared" si="253"/>
        <v xml:space="preserve">"eDul" : 0, </v>
      </c>
      <c r="BT252" t="str">
        <f t="shared" si="254"/>
        <v xml:space="preserve">"eJun" : 0, </v>
      </c>
      <c r="BU252" t="str">
        <f t="shared" si="255"/>
        <v xml:space="preserve">"eLla" : 0, </v>
      </c>
      <c r="BV252" t="str">
        <f t="shared" si="256"/>
        <v xml:space="preserve">"eMon" : 0, </v>
      </c>
      <c r="BW252" t="str">
        <f t="shared" si="257"/>
        <v xml:space="preserve">"eSal" : 0, </v>
      </c>
      <c r="BX252" t="str">
        <f t="shared" si="258"/>
        <v xml:space="preserve">"eTun" : 0, </v>
      </c>
      <c r="BY252" t="str">
        <f t="shared" si="259"/>
        <v xml:space="preserve">"flag" : 0, </v>
      </c>
      <c r="BZ252" t="str">
        <f t="shared" si="260"/>
        <v xml:space="preserve">"max" : 0, </v>
      </c>
      <c r="CA252" t="str">
        <f t="shared" si="261"/>
        <v xml:space="preserve">"req" : 0, </v>
      </c>
      <c r="CB252" t="str">
        <f t="shared" si="262"/>
        <v xml:space="preserve">"tam" : 0, </v>
      </c>
      <c r="CC252" t="str">
        <f t="shared" si="263"/>
        <v xml:space="preserve">"uid" : 0 } </v>
      </c>
    </row>
    <row r="253" spans="3:81" x14ac:dyDescent="0.25">
      <c r="C253" t="s">
        <v>32</v>
      </c>
      <c r="D253" t="str">
        <f t="shared" si="214"/>
        <v>0,0,0,0,0,0,0,0,0,0,0,0,0,0,0,0,0,0,0,0,0,0,0,0,</v>
      </c>
      <c r="AE253">
        <f t="shared" si="239"/>
        <v>0</v>
      </c>
      <c r="AG253">
        <f t="shared" si="240"/>
        <v>0</v>
      </c>
      <c r="AH253">
        <f t="shared" si="215"/>
        <v>0</v>
      </c>
      <c r="AI253">
        <f t="shared" si="216"/>
        <v>0</v>
      </c>
      <c r="AJ253">
        <f t="shared" si="217"/>
        <v>0</v>
      </c>
      <c r="AK253">
        <f t="shared" si="218"/>
        <v>0</v>
      </c>
      <c r="AL253">
        <f t="shared" si="219"/>
        <v>0</v>
      </c>
      <c r="AM253">
        <f t="shared" si="220"/>
        <v>0</v>
      </c>
      <c r="AN253">
        <f t="shared" si="221"/>
        <v>0</v>
      </c>
      <c r="AO253">
        <f t="shared" si="222"/>
        <v>0</v>
      </c>
      <c r="AP253">
        <f t="shared" si="223"/>
        <v>0</v>
      </c>
      <c r="AQ253">
        <f t="shared" si="224"/>
        <v>0</v>
      </c>
      <c r="AR253">
        <f t="shared" si="225"/>
        <v>0</v>
      </c>
      <c r="AS253">
        <f t="shared" si="226"/>
        <v>0</v>
      </c>
      <c r="AT253">
        <f t="shared" si="227"/>
        <v>0</v>
      </c>
      <c r="AU253">
        <f t="shared" si="228"/>
        <v>0</v>
      </c>
      <c r="AV253">
        <f t="shared" si="229"/>
        <v>0</v>
      </c>
      <c r="AW253">
        <f t="shared" si="230"/>
        <v>0</v>
      </c>
      <c r="AX253">
        <f t="shared" si="231"/>
        <v>0</v>
      </c>
      <c r="AY253">
        <f t="shared" si="232"/>
        <v>0</v>
      </c>
      <c r="AZ253">
        <f t="shared" si="233"/>
        <v>0</v>
      </c>
      <c r="BA253">
        <f t="shared" si="234"/>
        <v>0</v>
      </c>
      <c r="BB253">
        <f t="shared" si="235"/>
        <v>0</v>
      </c>
      <c r="BC253">
        <f t="shared" si="236"/>
        <v>0</v>
      </c>
      <c r="BD253">
        <f t="shared" si="237"/>
        <v>0</v>
      </c>
      <c r="BF253" t="str">
        <f t="shared" si="241"/>
        <v xml:space="preserve">"0" : { </v>
      </c>
      <c r="BG253" t="str">
        <f t="shared" si="242"/>
        <v xml:space="preserve">"alimDad" : 0, </v>
      </c>
      <c r="BH253" t="str">
        <f t="shared" si="243"/>
        <v xml:space="preserve">"alimDadB" : 0, </v>
      </c>
      <c r="BI253" t="str">
        <f t="shared" si="244"/>
        <v xml:space="preserve">"alimReq" : 0, </v>
      </c>
      <c r="BJ253" t="str">
        <f t="shared" si="245"/>
        <v xml:space="preserve">"cam" : 0, </v>
      </c>
      <c r="BK253" t="str">
        <f t="shared" si="246"/>
        <v xml:space="preserve">"caz" : 0, </v>
      </c>
      <c r="BL253" t="str">
        <f t="shared" si="247"/>
        <v xml:space="preserve">"comb" : 0, </v>
      </c>
      <c r="BM253" t="str">
        <f t="shared" si="248"/>
        <v xml:space="preserve">"cost" : 0, </v>
      </c>
      <c r="BN253" t="str">
        <f t="shared" si="238"/>
        <v xml:space="preserve">"costJ" : 0, </v>
      </c>
      <c r="BO253" t="str">
        <f t="shared" si="249"/>
        <v xml:space="preserve">"crecB" : 0, </v>
      </c>
      <c r="BP253" t="str">
        <f t="shared" si="250"/>
        <v xml:space="preserve">"def" : 0, </v>
      </c>
      <c r="BQ253" t="str">
        <f t="shared" si="251"/>
        <v xml:space="preserve">"eBos" : 0, </v>
      </c>
      <c r="BR253" t="str">
        <f t="shared" si="252"/>
        <v xml:space="preserve">"eDes" : 0, </v>
      </c>
      <c r="BS253" t="str">
        <f t="shared" si="253"/>
        <v xml:space="preserve">"eDul" : 0, </v>
      </c>
      <c r="BT253" t="str">
        <f t="shared" si="254"/>
        <v xml:space="preserve">"eJun" : 0, </v>
      </c>
      <c r="BU253" t="str">
        <f t="shared" si="255"/>
        <v xml:space="preserve">"eLla" : 0, </v>
      </c>
      <c r="BV253" t="str">
        <f t="shared" si="256"/>
        <v xml:space="preserve">"eMon" : 0, </v>
      </c>
      <c r="BW253" t="str">
        <f t="shared" si="257"/>
        <v xml:space="preserve">"eSal" : 0, </v>
      </c>
      <c r="BX253" t="str">
        <f t="shared" si="258"/>
        <v xml:space="preserve">"eTun" : 0, </v>
      </c>
      <c r="BY253" t="str">
        <f t="shared" si="259"/>
        <v xml:space="preserve">"flag" : 0, </v>
      </c>
      <c r="BZ253" t="str">
        <f t="shared" si="260"/>
        <v xml:space="preserve">"max" : 0, </v>
      </c>
      <c r="CA253" t="str">
        <f t="shared" si="261"/>
        <v xml:space="preserve">"req" : 0, </v>
      </c>
      <c r="CB253" t="str">
        <f t="shared" si="262"/>
        <v xml:space="preserve">"tam" : 0, </v>
      </c>
      <c r="CC253" t="str">
        <f t="shared" si="263"/>
        <v xml:space="preserve">"uid" : 0 } </v>
      </c>
    </row>
    <row r="254" spans="3:81" x14ac:dyDescent="0.25">
      <c r="C254" t="s">
        <v>32</v>
      </c>
      <c r="D254" t="str">
        <f t="shared" si="214"/>
        <v>0,0,0,0,0,0,0,0,0,0,0,0,0,0,0,0,0,0,0,0,0,0,0,0,</v>
      </c>
      <c r="AE254">
        <f t="shared" si="239"/>
        <v>0</v>
      </c>
      <c r="AG254">
        <f t="shared" si="240"/>
        <v>0</v>
      </c>
      <c r="AH254">
        <f t="shared" si="215"/>
        <v>0</v>
      </c>
      <c r="AI254">
        <f t="shared" si="216"/>
        <v>0</v>
      </c>
      <c r="AJ254">
        <f t="shared" si="217"/>
        <v>0</v>
      </c>
      <c r="AK254">
        <f t="shared" si="218"/>
        <v>0</v>
      </c>
      <c r="AL254">
        <f t="shared" si="219"/>
        <v>0</v>
      </c>
      <c r="AM254">
        <f t="shared" si="220"/>
        <v>0</v>
      </c>
      <c r="AN254">
        <f t="shared" si="221"/>
        <v>0</v>
      </c>
      <c r="AO254">
        <f t="shared" si="222"/>
        <v>0</v>
      </c>
      <c r="AP254">
        <f t="shared" si="223"/>
        <v>0</v>
      </c>
      <c r="AQ254">
        <f t="shared" si="224"/>
        <v>0</v>
      </c>
      <c r="AR254">
        <f t="shared" si="225"/>
        <v>0</v>
      </c>
      <c r="AS254">
        <f t="shared" si="226"/>
        <v>0</v>
      </c>
      <c r="AT254">
        <f t="shared" si="227"/>
        <v>0</v>
      </c>
      <c r="AU254">
        <f t="shared" si="228"/>
        <v>0</v>
      </c>
      <c r="AV254">
        <f t="shared" si="229"/>
        <v>0</v>
      </c>
      <c r="AW254">
        <f t="shared" si="230"/>
        <v>0</v>
      </c>
      <c r="AX254">
        <f t="shared" si="231"/>
        <v>0</v>
      </c>
      <c r="AY254">
        <f t="shared" si="232"/>
        <v>0</v>
      </c>
      <c r="AZ254">
        <f t="shared" si="233"/>
        <v>0</v>
      </c>
      <c r="BA254">
        <f t="shared" si="234"/>
        <v>0</v>
      </c>
      <c r="BB254">
        <f t="shared" si="235"/>
        <v>0</v>
      </c>
      <c r="BC254">
        <f t="shared" si="236"/>
        <v>0</v>
      </c>
      <c r="BD254">
        <f t="shared" si="237"/>
        <v>0</v>
      </c>
      <c r="BF254" t="str">
        <f t="shared" si="241"/>
        <v xml:space="preserve">"0" : { </v>
      </c>
      <c r="BG254" t="str">
        <f t="shared" si="242"/>
        <v xml:space="preserve">"alimDad" : 0, </v>
      </c>
      <c r="BH254" t="str">
        <f t="shared" si="243"/>
        <v xml:space="preserve">"alimDadB" : 0, </v>
      </c>
      <c r="BI254" t="str">
        <f t="shared" si="244"/>
        <v xml:space="preserve">"alimReq" : 0, </v>
      </c>
      <c r="BJ254" t="str">
        <f t="shared" si="245"/>
        <v xml:space="preserve">"cam" : 0, </v>
      </c>
      <c r="BK254" t="str">
        <f t="shared" si="246"/>
        <v xml:space="preserve">"caz" : 0, </v>
      </c>
      <c r="BL254" t="str">
        <f t="shared" si="247"/>
        <v xml:space="preserve">"comb" : 0, </v>
      </c>
      <c r="BM254" t="str">
        <f t="shared" si="248"/>
        <v xml:space="preserve">"cost" : 0, </v>
      </c>
      <c r="BN254" t="str">
        <f t="shared" si="238"/>
        <v xml:space="preserve">"costJ" : 0, </v>
      </c>
      <c r="BO254" t="str">
        <f t="shared" si="249"/>
        <v xml:space="preserve">"crecB" : 0, </v>
      </c>
      <c r="BP254" t="str">
        <f t="shared" si="250"/>
        <v xml:space="preserve">"def" : 0, </v>
      </c>
      <c r="BQ254" t="str">
        <f t="shared" si="251"/>
        <v xml:space="preserve">"eBos" : 0, </v>
      </c>
      <c r="BR254" t="str">
        <f t="shared" si="252"/>
        <v xml:space="preserve">"eDes" : 0, </v>
      </c>
      <c r="BS254" t="str">
        <f t="shared" si="253"/>
        <v xml:space="preserve">"eDul" : 0, </v>
      </c>
      <c r="BT254" t="str">
        <f t="shared" si="254"/>
        <v xml:space="preserve">"eJun" : 0, </v>
      </c>
      <c r="BU254" t="str">
        <f t="shared" si="255"/>
        <v xml:space="preserve">"eLla" : 0, </v>
      </c>
      <c r="BV254" t="str">
        <f t="shared" si="256"/>
        <v xml:space="preserve">"eMon" : 0, </v>
      </c>
      <c r="BW254" t="str">
        <f t="shared" si="257"/>
        <v xml:space="preserve">"eSal" : 0, </v>
      </c>
      <c r="BX254" t="str">
        <f t="shared" si="258"/>
        <v xml:space="preserve">"eTun" : 0, </v>
      </c>
      <c r="BY254" t="str">
        <f t="shared" si="259"/>
        <v xml:space="preserve">"flag" : 0, </v>
      </c>
      <c r="BZ254" t="str">
        <f t="shared" si="260"/>
        <v xml:space="preserve">"max" : 0, </v>
      </c>
      <c r="CA254" t="str">
        <f t="shared" si="261"/>
        <v xml:space="preserve">"req" : 0, </v>
      </c>
      <c r="CB254" t="str">
        <f t="shared" si="262"/>
        <v xml:space="preserve">"tam" : 0, </v>
      </c>
      <c r="CC254" t="str">
        <f t="shared" si="263"/>
        <v xml:space="preserve">"uid" : 0 } </v>
      </c>
    </row>
    <row r="255" spans="3:81" x14ac:dyDescent="0.25">
      <c r="C255" t="s">
        <v>32</v>
      </c>
      <c r="D255" t="str">
        <f t="shared" si="214"/>
        <v>0,0,0,0,0,0,0,0,0,0,0,0,0,0,0,0,0,0,0,0,0,0,0,0,</v>
      </c>
      <c r="AE255">
        <f t="shared" si="239"/>
        <v>0</v>
      </c>
      <c r="AG255">
        <f t="shared" si="240"/>
        <v>0</v>
      </c>
      <c r="AH255">
        <f t="shared" si="215"/>
        <v>0</v>
      </c>
      <c r="AI255">
        <f t="shared" si="216"/>
        <v>0</v>
      </c>
      <c r="AJ255">
        <f t="shared" si="217"/>
        <v>0</v>
      </c>
      <c r="AK255">
        <f t="shared" si="218"/>
        <v>0</v>
      </c>
      <c r="AL255">
        <f t="shared" si="219"/>
        <v>0</v>
      </c>
      <c r="AM255">
        <f t="shared" si="220"/>
        <v>0</v>
      </c>
      <c r="AN255">
        <f t="shared" si="221"/>
        <v>0</v>
      </c>
      <c r="AO255">
        <f t="shared" si="222"/>
        <v>0</v>
      </c>
      <c r="AP255">
        <f t="shared" si="223"/>
        <v>0</v>
      </c>
      <c r="AQ255">
        <f t="shared" si="224"/>
        <v>0</v>
      </c>
      <c r="AR255">
        <f t="shared" si="225"/>
        <v>0</v>
      </c>
      <c r="AS255">
        <f t="shared" si="226"/>
        <v>0</v>
      </c>
      <c r="AT255">
        <f t="shared" si="227"/>
        <v>0</v>
      </c>
      <c r="AU255">
        <f t="shared" si="228"/>
        <v>0</v>
      </c>
      <c r="AV255">
        <f t="shared" si="229"/>
        <v>0</v>
      </c>
      <c r="AW255">
        <f t="shared" si="230"/>
        <v>0</v>
      </c>
      <c r="AX255">
        <f t="shared" si="231"/>
        <v>0</v>
      </c>
      <c r="AY255">
        <f t="shared" si="232"/>
        <v>0</v>
      </c>
      <c r="AZ255">
        <f t="shared" si="233"/>
        <v>0</v>
      </c>
      <c r="BA255">
        <f t="shared" si="234"/>
        <v>0</v>
      </c>
      <c r="BB255">
        <f t="shared" si="235"/>
        <v>0</v>
      </c>
      <c r="BC255">
        <f t="shared" si="236"/>
        <v>0</v>
      </c>
      <c r="BD255">
        <f t="shared" si="237"/>
        <v>0</v>
      </c>
      <c r="BF255" t="str">
        <f t="shared" si="241"/>
        <v xml:space="preserve">"0" : { </v>
      </c>
      <c r="BG255" t="str">
        <f t="shared" si="242"/>
        <v xml:space="preserve">"alimDad" : 0, </v>
      </c>
      <c r="BH255" t="str">
        <f t="shared" si="243"/>
        <v xml:space="preserve">"alimDadB" : 0, </v>
      </c>
      <c r="BI255" t="str">
        <f t="shared" si="244"/>
        <v xml:space="preserve">"alimReq" : 0, </v>
      </c>
      <c r="BJ255" t="str">
        <f t="shared" si="245"/>
        <v xml:space="preserve">"cam" : 0, </v>
      </c>
      <c r="BK255" t="str">
        <f t="shared" si="246"/>
        <v xml:space="preserve">"caz" : 0, </v>
      </c>
      <c r="BL255" t="str">
        <f t="shared" si="247"/>
        <v xml:space="preserve">"comb" : 0, </v>
      </c>
      <c r="BM255" t="str">
        <f t="shared" si="248"/>
        <v xml:space="preserve">"cost" : 0, </v>
      </c>
      <c r="BN255" t="str">
        <f t="shared" si="238"/>
        <v xml:space="preserve">"costJ" : 0, </v>
      </c>
      <c r="BO255" t="str">
        <f t="shared" si="249"/>
        <v xml:space="preserve">"crecB" : 0, </v>
      </c>
      <c r="BP255" t="str">
        <f t="shared" si="250"/>
        <v xml:space="preserve">"def" : 0, </v>
      </c>
      <c r="BQ255" t="str">
        <f t="shared" si="251"/>
        <v xml:space="preserve">"eBos" : 0, </v>
      </c>
      <c r="BR255" t="str">
        <f t="shared" si="252"/>
        <v xml:space="preserve">"eDes" : 0, </v>
      </c>
      <c r="BS255" t="str">
        <f t="shared" si="253"/>
        <v xml:space="preserve">"eDul" : 0, </v>
      </c>
      <c r="BT255" t="str">
        <f t="shared" si="254"/>
        <v xml:space="preserve">"eJun" : 0, </v>
      </c>
      <c r="BU255" t="str">
        <f t="shared" si="255"/>
        <v xml:space="preserve">"eLla" : 0, </v>
      </c>
      <c r="BV255" t="str">
        <f t="shared" si="256"/>
        <v xml:space="preserve">"eMon" : 0, </v>
      </c>
      <c r="BW255" t="str">
        <f t="shared" si="257"/>
        <v xml:space="preserve">"eSal" : 0, </v>
      </c>
      <c r="BX255" t="str">
        <f t="shared" si="258"/>
        <v xml:space="preserve">"eTun" : 0, </v>
      </c>
      <c r="BY255" t="str">
        <f t="shared" si="259"/>
        <v xml:space="preserve">"flag" : 0, </v>
      </c>
      <c r="BZ255" t="str">
        <f t="shared" si="260"/>
        <v xml:space="preserve">"max" : 0, </v>
      </c>
      <c r="CA255" t="str">
        <f t="shared" si="261"/>
        <v xml:space="preserve">"req" : 0, </v>
      </c>
      <c r="CB255" t="str">
        <f t="shared" si="262"/>
        <v xml:space="preserve">"tam" : 0, </v>
      </c>
      <c r="CC255" t="str">
        <f t="shared" si="263"/>
        <v xml:space="preserve">"uid" : 0 } </v>
      </c>
    </row>
    <row r="256" spans="3:81" x14ac:dyDescent="0.25">
      <c r="C256" t="s">
        <v>32</v>
      </c>
      <c r="D256" t="str">
        <f t="shared" si="214"/>
        <v>0,0,0,0,0,0,0,0,0,0,0,0,0,0,0,0,0,0,0,0,0,0,0,0,</v>
      </c>
      <c r="AE256">
        <f t="shared" si="239"/>
        <v>0</v>
      </c>
      <c r="AG256">
        <f t="shared" si="240"/>
        <v>0</v>
      </c>
      <c r="AH256">
        <f t="shared" si="215"/>
        <v>0</v>
      </c>
      <c r="AI256">
        <f t="shared" si="216"/>
        <v>0</v>
      </c>
      <c r="AJ256">
        <f t="shared" si="217"/>
        <v>0</v>
      </c>
      <c r="AK256">
        <f t="shared" si="218"/>
        <v>0</v>
      </c>
      <c r="AL256">
        <f t="shared" si="219"/>
        <v>0</v>
      </c>
      <c r="AM256">
        <f t="shared" si="220"/>
        <v>0</v>
      </c>
      <c r="AN256">
        <f t="shared" si="221"/>
        <v>0</v>
      </c>
      <c r="AO256">
        <f t="shared" si="222"/>
        <v>0</v>
      </c>
      <c r="AP256">
        <f t="shared" si="223"/>
        <v>0</v>
      </c>
      <c r="AQ256">
        <f t="shared" si="224"/>
        <v>0</v>
      </c>
      <c r="AR256">
        <f t="shared" si="225"/>
        <v>0</v>
      </c>
      <c r="AS256">
        <f t="shared" si="226"/>
        <v>0</v>
      </c>
      <c r="AT256">
        <f t="shared" si="227"/>
        <v>0</v>
      </c>
      <c r="AU256">
        <f t="shared" si="228"/>
        <v>0</v>
      </c>
      <c r="AV256">
        <f t="shared" si="229"/>
        <v>0</v>
      </c>
      <c r="AW256">
        <f t="shared" si="230"/>
        <v>0</v>
      </c>
      <c r="AX256">
        <f t="shared" si="231"/>
        <v>0</v>
      </c>
      <c r="AY256">
        <f t="shared" si="232"/>
        <v>0</v>
      </c>
      <c r="AZ256">
        <f t="shared" si="233"/>
        <v>0</v>
      </c>
      <c r="BA256">
        <f t="shared" si="234"/>
        <v>0</v>
      </c>
      <c r="BB256">
        <f t="shared" si="235"/>
        <v>0</v>
      </c>
      <c r="BC256">
        <f t="shared" si="236"/>
        <v>0</v>
      </c>
      <c r="BD256">
        <f t="shared" si="237"/>
        <v>0</v>
      </c>
      <c r="BF256" t="str">
        <f t="shared" si="241"/>
        <v xml:space="preserve">"0" : { </v>
      </c>
      <c r="BG256" t="str">
        <f t="shared" si="242"/>
        <v xml:space="preserve">"alimDad" : 0, </v>
      </c>
      <c r="BH256" t="str">
        <f t="shared" si="243"/>
        <v xml:space="preserve">"alimDadB" : 0, </v>
      </c>
      <c r="BI256" t="str">
        <f t="shared" si="244"/>
        <v xml:space="preserve">"alimReq" : 0, </v>
      </c>
      <c r="BJ256" t="str">
        <f t="shared" si="245"/>
        <v xml:space="preserve">"cam" : 0, </v>
      </c>
      <c r="BK256" t="str">
        <f t="shared" si="246"/>
        <v xml:space="preserve">"caz" : 0, </v>
      </c>
      <c r="BL256" t="str">
        <f t="shared" si="247"/>
        <v xml:space="preserve">"comb" : 0, </v>
      </c>
      <c r="BM256" t="str">
        <f t="shared" si="248"/>
        <v xml:space="preserve">"cost" : 0, </v>
      </c>
      <c r="BN256" t="str">
        <f t="shared" si="238"/>
        <v xml:space="preserve">"costJ" : 0, </v>
      </c>
      <c r="BO256" t="str">
        <f t="shared" si="249"/>
        <v xml:space="preserve">"crecB" : 0, </v>
      </c>
      <c r="BP256" t="str">
        <f t="shared" si="250"/>
        <v xml:space="preserve">"def" : 0, </v>
      </c>
      <c r="BQ256" t="str">
        <f t="shared" si="251"/>
        <v xml:space="preserve">"eBos" : 0, </v>
      </c>
      <c r="BR256" t="str">
        <f t="shared" si="252"/>
        <v xml:space="preserve">"eDes" : 0, </v>
      </c>
      <c r="BS256" t="str">
        <f t="shared" si="253"/>
        <v xml:space="preserve">"eDul" : 0, </v>
      </c>
      <c r="BT256" t="str">
        <f t="shared" si="254"/>
        <v xml:space="preserve">"eJun" : 0, </v>
      </c>
      <c r="BU256" t="str">
        <f t="shared" si="255"/>
        <v xml:space="preserve">"eLla" : 0, </v>
      </c>
      <c r="BV256" t="str">
        <f t="shared" si="256"/>
        <v xml:space="preserve">"eMon" : 0, </v>
      </c>
      <c r="BW256" t="str">
        <f t="shared" si="257"/>
        <v xml:space="preserve">"eSal" : 0, </v>
      </c>
      <c r="BX256" t="str">
        <f t="shared" si="258"/>
        <v xml:space="preserve">"eTun" : 0, </v>
      </c>
      <c r="BY256" t="str">
        <f t="shared" si="259"/>
        <v xml:space="preserve">"flag" : 0, </v>
      </c>
      <c r="BZ256" t="str">
        <f t="shared" si="260"/>
        <v xml:space="preserve">"max" : 0, </v>
      </c>
      <c r="CA256" t="str">
        <f t="shared" si="261"/>
        <v xml:space="preserve">"req" : 0, </v>
      </c>
      <c r="CB256" t="str">
        <f t="shared" si="262"/>
        <v xml:space="preserve">"tam" : 0, </v>
      </c>
      <c r="CC256" t="str">
        <f t="shared" si="263"/>
        <v xml:space="preserve">"uid" : 0 } </v>
      </c>
    </row>
    <row r="257" spans="3:56" x14ac:dyDescent="0.25">
      <c r="C257" t="s">
        <v>32</v>
      </c>
      <c r="D257" t="str">
        <f t="shared" si="214"/>
        <v>0,0,0,0,0,0,0,0,0,0,0,0,0,0,0,0,0,0,0,0,0,0,0,0,</v>
      </c>
      <c r="AE257">
        <f t="shared" si="239"/>
        <v>0</v>
      </c>
      <c r="AG257">
        <f t="shared" si="240"/>
        <v>0</v>
      </c>
      <c r="AH257">
        <f t="shared" si="215"/>
        <v>0</v>
      </c>
      <c r="AI257">
        <f t="shared" si="216"/>
        <v>0</v>
      </c>
      <c r="AJ257">
        <f t="shared" si="217"/>
        <v>0</v>
      </c>
      <c r="AK257">
        <f t="shared" si="218"/>
        <v>0</v>
      </c>
      <c r="AL257">
        <f t="shared" si="219"/>
        <v>0</v>
      </c>
      <c r="AM257">
        <f t="shared" si="220"/>
        <v>0</v>
      </c>
      <c r="AN257">
        <f t="shared" si="221"/>
        <v>0</v>
      </c>
      <c r="AO257">
        <f t="shared" si="222"/>
        <v>0</v>
      </c>
      <c r="AP257">
        <f t="shared" si="223"/>
        <v>0</v>
      </c>
      <c r="AQ257">
        <f t="shared" si="224"/>
        <v>0</v>
      </c>
      <c r="AR257">
        <f t="shared" si="225"/>
        <v>0</v>
      </c>
      <c r="AS257">
        <f t="shared" si="226"/>
        <v>0</v>
      </c>
      <c r="AT257">
        <f t="shared" si="227"/>
        <v>0</v>
      </c>
      <c r="AU257">
        <f t="shared" si="228"/>
        <v>0</v>
      </c>
      <c r="AV257">
        <f t="shared" si="229"/>
        <v>0</v>
      </c>
      <c r="AW257">
        <f t="shared" si="230"/>
        <v>0</v>
      </c>
      <c r="AX257">
        <f t="shared" si="231"/>
        <v>0</v>
      </c>
      <c r="AY257">
        <f t="shared" si="232"/>
        <v>0</v>
      </c>
      <c r="AZ257">
        <f t="shared" si="233"/>
        <v>0</v>
      </c>
      <c r="BA257">
        <f t="shared" si="234"/>
        <v>0</v>
      </c>
      <c r="BB257">
        <f t="shared" si="235"/>
        <v>0</v>
      </c>
      <c r="BC257">
        <f t="shared" si="236"/>
        <v>0</v>
      </c>
      <c r="BD257">
        <f t="shared" si="237"/>
        <v>0</v>
      </c>
    </row>
    <row r="258" spans="3:56" x14ac:dyDescent="0.25">
      <c r="C258" t="s">
        <v>32</v>
      </c>
      <c r="D258" t="str">
        <f t="shared" si="214"/>
        <v>0,0,0,0,0,0,0,0,0,0,0,0,0,0,0,0,0,0,0,0,0,0,0,0,</v>
      </c>
      <c r="AE258">
        <f t="shared" si="239"/>
        <v>0</v>
      </c>
      <c r="AG258">
        <f t="shared" si="240"/>
        <v>0</v>
      </c>
      <c r="AH258">
        <f t="shared" si="215"/>
        <v>0</v>
      </c>
      <c r="AI258">
        <f t="shared" si="216"/>
        <v>0</v>
      </c>
      <c r="AJ258">
        <f t="shared" si="217"/>
        <v>0</v>
      </c>
      <c r="AK258">
        <f t="shared" si="218"/>
        <v>0</v>
      </c>
      <c r="AL258">
        <f t="shared" si="219"/>
        <v>0</v>
      </c>
      <c r="AM258">
        <f t="shared" si="220"/>
        <v>0</v>
      </c>
      <c r="AN258">
        <f t="shared" si="221"/>
        <v>0</v>
      </c>
      <c r="AO258">
        <f t="shared" si="222"/>
        <v>0</v>
      </c>
      <c r="AP258">
        <f t="shared" si="223"/>
        <v>0</v>
      </c>
      <c r="AQ258">
        <f t="shared" si="224"/>
        <v>0</v>
      </c>
      <c r="AR258">
        <f t="shared" si="225"/>
        <v>0</v>
      </c>
      <c r="AS258">
        <f t="shared" si="226"/>
        <v>0</v>
      </c>
      <c r="AT258">
        <f t="shared" si="227"/>
        <v>0</v>
      </c>
      <c r="AU258">
        <f t="shared" si="228"/>
        <v>0</v>
      </c>
      <c r="AV258">
        <f t="shared" si="229"/>
        <v>0</v>
      </c>
      <c r="AW258">
        <f t="shared" si="230"/>
        <v>0</v>
      </c>
      <c r="AX258">
        <f t="shared" si="231"/>
        <v>0</v>
      </c>
      <c r="AY258">
        <f t="shared" si="232"/>
        <v>0</v>
      </c>
      <c r="AZ258">
        <f t="shared" si="233"/>
        <v>0</v>
      </c>
      <c r="BA258">
        <f t="shared" si="234"/>
        <v>0</v>
      </c>
      <c r="BB258">
        <f t="shared" si="235"/>
        <v>0</v>
      </c>
      <c r="BC258">
        <f t="shared" si="236"/>
        <v>0</v>
      </c>
      <c r="BD258">
        <f t="shared" si="237"/>
        <v>0</v>
      </c>
    </row>
    <row r="259" spans="3:56" x14ac:dyDescent="0.25">
      <c r="C259" t="s">
        <v>32</v>
      </c>
      <c r="D259" t="str">
        <f t="shared" ref="D259:D262" si="264">AG259&amp;","&amp;AH259&amp;","&amp;AI259&amp;","&amp;AJ259&amp;","&amp;AK259&amp;","&amp;AL259&amp;","&amp;AM259&amp;","&amp;AN259&amp;","&amp;AO259&amp;","&amp;AP259&amp;","&amp;AQ259&amp;","&amp;AR259&amp;","&amp;AS259&amp;","&amp;AT259&amp;","&amp;AU259&amp;","&amp;AV259&amp;","&amp;AW259&amp;","&amp;AX259&amp;","&amp;AY259&amp;","&amp;AZ259&amp;","&amp;BA259&amp;","&amp;BB259&amp;","&amp;BC259&amp;","&amp;BD259&amp;","</f>
        <v>0,0,0,0,0,0,0,0,0,0,0,0,0,0,0,0,0,0,0,0,0,0,0,0,</v>
      </c>
      <c r="AE259">
        <f t="shared" si="239"/>
        <v>0</v>
      </c>
      <c r="AG259">
        <f t="shared" si="240"/>
        <v>0</v>
      </c>
      <c r="AH259">
        <f t="shared" ref="AH259:AH262" si="265">IF(G259="",0,G259)</f>
        <v>0</v>
      </c>
      <c r="AI259">
        <f t="shared" ref="AI259:AI262" si="266">IF(H259="",0,H259)</f>
        <v>0</v>
      </c>
      <c r="AJ259">
        <f t="shared" ref="AJ259:AJ262" si="267">IF(I259="",0,I259)</f>
        <v>0</v>
      </c>
      <c r="AK259">
        <f t="shared" ref="AK259:AK262" si="268">IF(K259="",0,K259)</f>
        <v>0</v>
      </c>
      <c r="AL259">
        <f t="shared" ref="AL259:AL262" si="269">IF(L259="",0,L259)</f>
        <v>0</v>
      </c>
      <c r="AM259">
        <f t="shared" ref="AM259:AM262" si="270">IF(M259="",0,M259&amp;"f")</f>
        <v>0</v>
      </c>
      <c r="AN259">
        <f t="shared" ref="AN259:AN262" si="271">IF(N259="",0,N259)</f>
        <v>0</v>
      </c>
      <c r="AO259">
        <f t="shared" ref="AO259:AO262" si="272">IF(O259="",0,O259)</f>
        <v>0</v>
      </c>
      <c r="AP259">
        <f t="shared" ref="AP259:AP262" si="273">IF(P259="",0,P259)</f>
        <v>0</v>
      </c>
      <c r="AQ259">
        <f t="shared" ref="AQ259:AQ262" si="274">IF(Q259="",0,Q259)</f>
        <v>0</v>
      </c>
      <c r="AR259">
        <f t="shared" ref="AR259:AR262" si="275">IF(R259="",0,R259)</f>
        <v>0</v>
      </c>
      <c r="AS259">
        <f t="shared" ref="AS259:AS262" si="276">IF(S259="",0,S259)</f>
        <v>0</v>
      </c>
      <c r="AT259">
        <f t="shared" ref="AT259:AT262" si="277">IF(T259="",0,T259)</f>
        <v>0</v>
      </c>
      <c r="AU259">
        <f t="shared" ref="AU259:AU262" si="278">IF(U259="",0,U259)</f>
        <v>0</v>
      </c>
      <c r="AV259">
        <f t="shared" ref="AV259:AV262" si="279">IF(V259="",0,V259)</f>
        <v>0</v>
      </c>
      <c r="AW259">
        <f t="shared" ref="AW259:AW262" si="280">IF(W259="",0,W259)</f>
        <v>0</v>
      </c>
      <c r="AX259">
        <f t="shared" ref="AX259:AX262" si="281">IF(X259="",0,X259)</f>
        <v>0</v>
      </c>
      <c r="AY259">
        <f t="shared" ref="AY259:AY262" si="282">IF(Y259="",0,Y259)</f>
        <v>0</v>
      </c>
      <c r="AZ259">
        <f t="shared" ref="AZ259:AZ262" si="283">IF(Z259="",0,Z259)</f>
        <v>0</v>
      </c>
      <c r="BA259">
        <f t="shared" ref="BA259:BA262" si="284">IF(AA259="",0,AA259)</f>
        <v>0</v>
      </c>
      <c r="BB259">
        <f t="shared" ref="BB259:BB262" si="285">IF(AB259="",0,AB259)</f>
        <v>0</v>
      </c>
      <c r="BC259">
        <f t="shared" ref="BC259:BC262" si="286">IF(AC259="",0,AC259)</f>
        <v>0</v>
      </c>
      <c r="BD259">
        <f t="shared" ref="BD259:BD262" si="287">IF(AD259="",0,AD259)*10</f>
        <v>0</v>
      </c>
    </row>
    <row r="260" spans="3:56" x14ac:dyDescent="0.25">
      <c r="C260" t="s">
        <v>32</v>
      </c>
      <c r="D260" t="str">
        <f t="shared" si="264"/>
        <v>0,0,0,0,0,0,0,0,0,0,0,0,0,0,0,0,0,0,0,0,0,0,0,0,</v>
      </c>
      <c r="AE260">
        <f t="shared" si="239"/>
        <v>0</v>
      </c>
      <c r="AG260">
        <f t="shared" si="240"/>
        <v>0</v>
      </c>
      <c r="AH260">
        <f t="shared" si="265"/>
        <v>0</v>
      </c>
      <c r="AI260">
        <f t="shared" si="266"/>
        <v>0</v>
      </c>
      <c r="AJ260">
        <f t="shared" si="267"/>
        <v>0</v>
      </c>
      <c r="AK260">
        <f t="shared" si="268"/>
        <v>0</v>
      </c>
      <c r="AL260">
        <f t="shared" si="269"/>
        <v>0</v>
      </c>
      <c r="AM260">
        <f t="shared" si="270"/>
        <v>0</v>
      </c>
      <c r="AN260">
        <f t="shared" si="271"/>
        <v>0</v>
      </c>
      <c r="AO260">
        <f t="shared" si="272"/>
        <v>0</v>
      </c>
      <c r="AP260">
        <f t="shared" si="273"/>
        <v>0</v>
      </c>
      <c r="AQ260">
        <f t="shared" si="274"/>
        <v>0</v>
      </c>
      <c r="AR260">
        <f t="shared" si="275"/>
        <v>0</v>
      </c>
      <c r="AS260">
        <f t="shared" si="276"/>
        <v>0</v>
      </c>
      <c r="AT260">
        <f t="shared" si="277"/>
        <v>0</v>
      </c>
      <c r="AU260">
        <f t="shared" si="278"/>
        <v>0</v>
      </c>
      <c r="AV260">
        <f t="shared" si="279"/>
        <v>0</v>
      </c>
      <c r="AW260">
        <f t="shared" si="280"/>
        <v>0</v>
      </c>
      <c r="AX260">
        <f t="shared" si="281"/>
        <v>0</v>
      </c>
      <c r="AY260">
        <f t="shared" si="282"/>
        <v>0</v>
      </c>
      <c r="AZ260">
        <f t="shared" si="283"/>
        <v>0</v>
      </c>
      <c r="BA260">
        <f t="shared" si="284"/>
        <v>0</v>
      </c>
      <c r="BB260">
        <f t="shared" si="285"/>
        <v>0</v>
      </c>
      <c r="BC260">
        <f t="shared" si="286"/>
        <v>0</v>
      </c>
      <c r="BD260">
        <f t="shared" si="287"/>
        <v>0</v>
      </c>
    </row>
    <row r="261" spans="3:56" x14ac:dyDescent="0.25">
      <c r="C261" t="s">
        <v>32</v>
      </c>
      <c r="D261" t="str">
        <f t="shared" si="264"/>
        <v>0,0,0,0,0,0,0,0,0,0,0,0,0,0,0,0,0,0,0,0,0,0,0,0,</v>
      </c>
      <c r="AE261">
        <f t="shared" si="239"/>
        <v>0</v>
      </c>
      <c r="AG261">
        <f t="shared" si="240"/>
        <v>0</v>
      </c>
      <c r="AH261">
        <f t="shared" si="265"/>
        <v>0</v>
      </c>
      <c r="AI261">
        <f t="shared" si="266"/>
        <v>0</v>
      </c>
      <c r="AJ261">
        <f t="shared" si="267"/>
        <v>0</v>
      </c>
      <c r="AK261">
        <f t="shared" si="268"/>
        <v>0</v>
      </c>
      <c r="AL261">
        <f t="shared" si="269"/>
        <v>0</v>
      </c>
      <c r="AM261">
        <f t="shared" si="270"/>
        <v>0</v>
      </c>
      <c r="AN261">
        <f t="shared" si="271"/>
        <v>0</v>
      </c>
      <c r="AO261">
        <f t="shared" si="272"/>
        <v>0</v>
      </c>
      <c r="AP261">
        <f t="shared" si="273"/>
        <v>0</v>
      </c>
      <c r="AQ261">
        <f t="shared" si="274"/>
        <v>0</v>
      </c>
      <c r="AR261">
        <f t="shared" si="275"/>
        <v>0</v>
      </c>
      <c r="AS261">
        <f t="shared" si="276"/>
        <v>0</v>
      </c>
      <c r="AT261">
        <f t="shared" si="277"/>
        <v>0</v>
      </c>
      <c r="AU261">
        <f t="shared" si="278"/>
        <v>0</v>
      </c>
      <c r="AV261">
        <f t="shared" si="279"/>
        <v>0</v>
      </c>
      <c r="AW261">
        <f t="shared" si="280"/>
        <v>0</v>
      </c>
      <c r="AX261">
        <f t="shared" si="281"/>
        <v>0</v>
      </c>
      <c r="AY261">
        <f t="shared" si="282"/>
        <v>0</v>
      </c>
      <c r="AZ261">
        <f t="shared" si="283"/>
        <v>0</v>
      </c>
      <c r="BA261">
        <f t="shared" si="284"/>
        <v>0</v>
      </c>
      <c r="BB261">
        <f t="shared" si="285"/>
        <v>0</v>
      </c>
      <c r="BC261">
        <f t="shared" si="286"/>
        <v>0</v>
      </c>
      <c r="BD261">
        <f t="shared" si="287"/>
        <v>0</v>
      </c>
    </row>
    <row r="262" spans="3:56" x14ac:dyDescent="0.25">
      <c r="C262" t="s">
        <v>32</v>
      </c>
      <c r="D262" t="str">
        <f t="shared" si="264"/>
        <v>0,0,0,0,0,0,0,0,0,0,0,0,0,0,0,0,0,0,0,0,0,0,0,0,</v>
      </c>
      <c r="AE262">
        <f t="shared" si="239"/>
        <v>0</v>
      </c>
      <c r="AG262">
        <f t="shared" si="240"/>
        <v>0</v>
      </c>
      <c r="AH262">
        <f t="shared" si="265"/>
        <v>0</v>
      </c>
      <c r="AI262">
        <f t="shared" si="266"/>
        <v>0</v>
      </c>
      <c r="AJ262">
        <f t="shared" si="267"/>
        <v>0</v>
      </c>
      <c r="AK262">
        <f t="shared" si="268"/>
        <v>0</v>
      </c>
      <c r="AL262">
        <f t="shared" si="269"/>
        <v>0</v>
      </c>
      <c r="AM262">
        <f t="shared" si="270"/>
        <v>0</v>
      </c>
      <c r="AN262">
        <f t="shared" si="271"/>
        <v>0</v>
      </c>
      <c r="AO262">
        <f t="shared" si="272"/>
        <v>0</v>
      </c>
      <c r="AP262">
        <f t="shared" si="273"/>
        <v>0</v>
      </c>
      <c r="AQ262">
        <f t="shared" si="274"/>
        <v>0</v>
      </c>
      <c r="AR262">
        <f t="shared" si="275"/>
        <v>0</v>
      </c>
      <c r="AS262">
        <f t="shared" si="276"/>
        <v>0</v>
      </c>
      <c r="AT262">
        <f t="shared" si="277"/>
        <v>0</v>
      </c>
      <c r="AU262">
        <f t="shared" si="278"/>
        <v>0</v>
      </c>
      <c r="AV262">
        <f t="shared" si="279"/>
        <v>0</v>
      </c>
      <c r="AW262">
        <f t="shared" si="280"/>
        <v>0</v>
      </c>
      <c r="AX262">
        <f t="shared" si="281"/>
        <v>0</v>
      </c>
      <c r="AY262">
        <f t="shared" si="282"/>
        <v>0</v>
      </c>
      <c r="AZ262">
        <f t="shared" si="283"/>
        <v>0</v>
      </c>
      <c r="BA262">
        <f t="shared" si="284"/>
        <v>0</v>
      </c>
      <c r="BB262">
        <f t="shared" si="285"/>
        <v>0</v>
      </c>
      <c r="BC262">
        <f t="shared" si="286"/>
        <v>0</v>
      </c>
      <c r="BD262">
        <f t="shared" si="287"/>
        <v>0</v>
      </c>
    </row>
  </sheetData>
  <sortState ref="E2:AD59">
    <sortCondition ref="E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Constructor!E2</f>
        <v>Alimentarse de cosas pequeñas</v>
      </c>
    </row>
    <row r="2" spans="1:1" hidden="1" x14ac:dyDescent="0.25">
      <c r="A2" s="2" t="str">
        <f>Constructor!E3</f>
        <v>Animal</v>
      </c>
    </row>
    <row r="3" spans="1:1" hidden="1" x14ac:dyDescent="0.25">
      <c r="A3" s="2" t="str">
        <f>Constructor!E4</f>
        <v>Bastante delgado</v>
      </c>
    </row>
    <row r="4" spans="1:1" hidden="1" x14ac:dyDescent="0.25">
      <c r="A4" s="2" t="str">
        <f>Constructor!E5</f>
        <v>Bipedo</v>
      </c>
    </row>
    <row r="5" spans="1:1" hidden="1" x14ac:dyDescent="0.25">
      <c r="A5" s="2" t="str">
        <f>Constructor!E6</f>
        <v>Camadas grandes</v>
      </c>
    </row>
    <row r="6" spans="1:1" hidden="1" x14ac:dyDescent="0.25">
      <c r="A6" s="2" t="str">
        <f>Constructor!E7</f>
        <v>Camuflaje</v>
      </c>
    </row>
    <row r="7" spans="1:1" hidden="1" x14ac:dyDescent="0.25">
      <c r="A7" s="2" t="str">
        <f>Constructor!E8</f>
        <v>Carnivoro</v>
      </c>
    </row>
    <row r="8" spans="1:1" hidden="1" x14ac:dyDescent="0.25">
      <c r="A8" s="2" t="str">
        <f>Constructor!E9</f>
        <v>Caza en grupo a manadas</v>
      </c>
    </row>
    <row r="9" spans="1:1" hidden="1" x14ac:dyDescent="0.25">
      <c r="A9" s="2" t="str">
        <f>Constructor!E10</f>
        <v>Ciclo reproductivo rápido</v>
      </c>
    </row>
    <row r="10" spans="1:1" hidden="1" x14ac:dyDescent="0.25">
      <c r="A10" s="2" t="str">
        <f>Constructor!E11</f>
        <v>Cola de equilibrio</v>
      </c>
    </row>
    <row r="11" spans="1:1" hidden="1" x14ac:dyDescent="0.25">
      <c r="A11" s="2" t="str">
        <f>Constructor!E12</f>
        <v>Colmillos</v>
      </c>
    </row>
    <row r="12" spans="1:1" hidden="1" x14ac:dyDescent="0.25">
      <c r="A12" s="2" t="str">
        <f>Constructor!E13</f>
        <v>Comerse crias</v>
      </c>
    </row>
    <row r="13" spans="1:1" hidden="1" x14ac:dyDescent="0.25">
      <c r="A13" s="2" t="str">
        <f>Constructor!E14</f>
        <v>Cortejo reproductivo</v>
      </c>
    </row>
    <row r="14" spans="1:1" hidden="1" x14ac:dyDescent="0.25">
      <c r="A14" s="2" t="str">
        <f>Constructor!E15</f>
        <v>Crecimiento rápido</v>
      </c>
    </row>
    <row r="15" spans="1:1" hidden="1" x14ac:dyDescent="0.25">
      <c r="A15" s="2" t="str">
        <f>Constructor!E16</f>
        <v xml:space="preserve">Cuadrupedo </v>
      </c>
    </row>
    <row r="16" spans="1:1" hidden="1" x14ac:dyDescent="0.25">
      <c r="A16" s="2" t="str">
        <f>Constructor!E17</f>
        <v>Dentadura potente</v>
      </c>
    </row>
    <row r="17" spans="1:1" hidden="1" x14ac:dyDescent="0.25">
      <c r="A17" s="2" t="str">
        <f>Constructor!E18</f>
        <v>Desove Masivo</v>
      </c>
    </row>
    <row r="18" spans="1:1" hidden="1" x14ac:dyDescent="0.25">
      <c r="A18" s="2" t="str">
        <f>Constructor!E19</f>
        <v>Dientes afilados</v>
      </c>
    </row>
    <row r="19" spans="1:1" hidden="1" x14ac:dyDescent="0.25">
      <c r="A19" s="2" t="str">
        <f>Constructor!E20</f>
        <v>Espinas</v>
      </c>
    </row>
    <row r="20" spans="1:1" hidden="1" x14ac:dyDescent="0.25">
      <c r="A20" s="2" t="str">
        <f>Constructor!E21</f>
        <v>Familia</v>
      </c>
    </row>
    <row r="21" spans="1:1" hidden="1" x14ac:dyDescent="0.25">
      <c r="A21" s="2" t="str">
        <f>Constructor!E22</f>
        <v>Fotosintesis</v>
      </c>
    </row>
    <row r="22" spans="1:1" hidden="1" x14ac:dyDescent="0.25">
      <c r="A22" s="2" t="str">
        <f>Constructor!E23</f>
        <v>Frutal</v>
      </c>
    </row>
    <row r="23" spans="1:1" hidden="1" x14ac:dyDescent="0.25">
      <c r="A23" s="2" t="str">
        <f>Constructor!E24</f>
        <v>Garras</v>
      </c>
    </row>
    <row r="24" spans="1:1" hidden="1" x14ac:dyDescent="0.25">
      <c r="A24" s="2" t="str">
        <f>Constructor!E25</f>
        <v>Grande</v>
      </c>
    </row>
    <row r="25" spans="1:1" hidden="1" x14ac:dyDescent="0.25">
      <c r="A25" s="2" t="str">
        <f>Constructor!E26</f>
        <v>Grandes extensiones</v>
      </c>
    </row>
    <row r="26" spans="1:1" hidden="1" x14ac:dyDescent="0.25">
      <c r="A26" s="2" t="str">
        <f>Constructor!E27</f>
        <v>Herramientas</v>
      </c>
    </row>
    <row r="27" spans="1:1" hidden="1" x14ac:dyDescent="0.25">
      <c r="A27" s="2" t="str">
        <f>Constructor!E28</f>
        <v>Hervivoro</v>
      </c>
    </row>
    <row r="28" spans="1:1" hidden="1" x14ac:dyDescent="0.25">
      <c r="A28" s="2" t="str">
        <f>Constructor!E29</f>
        <v>Hoja Caduca</v>
      </c>
    </row>
    <row r="29" spans="1:1" hidden="1" x14ac:dyDescent="0.25">
      <c r="A29" s="2" t="str">
        <f>Constructor!E30</f>
        <v>Hoja Perenne</v>
      </c>
    </row>
    <row r="30" spans="1:1" hidden="1" x14ac:dyDescent="0.25">
      <c r="A30" s="2" t="str">
        <f>Constructor!E31</f>
        <v>Manada</v>
      </c>
    </row>
    <row r="31" spans="1:1" hidden="1" x14ac:dyDescent="0.25">
      <c r="A31" s="2" t="str">
        <f>Constructor!E32</f>
        <v>Metabolismo lento</v>
      </c>
    </row>
    <row r="32" spans="1:1" hidden="1" x14ac:dyDescent="0.25">
      <c r="A32" s="2" t="str">
        <f>Constructor!E33</f>
        <v>Muy Pequeño</v>
      </c>
    </row>
    <row r="33" spans="1:1" hidden="1" x14ac:dyDescent="0.25">
      <c r="A33" s="2" t="str">
        <f>Constructor!E34</f>
        <v>Necesita mucho alimento</v>
      </c>
    </row>
    <row r="34" spans="1:1" hidden="1" x14ac:dyDescent="0.25">
      <c r="A34" s="2" t="str">
        <f>Constructor!E35</f>
        <v>Necesita Poco alimento</v>
      </c>
    </row>
    <row r="35" spans="1:1" hidden="1" x14ac:dyDescent="0.25">
      <c r="A35" s="2" t="str">
        <f>Constructor!E36</f>
        <v>Nido</v>
      </c>
    </row>
    <row r="36" spans="1:1" hidden="1" x14ac:dyDescent="0.25">
      <c r="A36" s="2" t="str">
        <f>Constructor!E37</f>
        <v>No nada</v>
      </c>
    </row>
    <row r="37" spans="1:1" hidden="1" x14ac:dyDescent="0.25">
      <c r="A37" s="2" t="str">
        <f>Constructor!E38</f>
        <v xml:space="preserve">No resiste el calor </v>
      </c>
    </row>
    <row r="38" spans="1:1" hidden="1" x14ac:dyDescent="0.25">
      <c r="A38" s="2" t="str">
        <f>Constructor!E39</f>
        <v xml:space="preserve">No resiste el frio </v>
      </c>
    </row>
    <row r="39" spans="1:1" hidden="1" x14ac:dyDescent="0.25">
      <c r="A39" s="2" t="str">
        <f>Constructor!E40</f>
        <v>No resiste temperaturas extremas</v>
      </c>
    </row>
    <row r="40" spans="1:1" hidden="1" x14ac:dyDescent="0.25">
      <c r="A40" s="2" t="str">
        <f>Constructor!E41</f>
        <v xml:space="preserve">Ocultarse en la maleza </v>
      </c>
    </row>
    <row r="41" spans="1:1" hidden="1" x14ac:dyDescent="0.25">
      <c r="A41" s="2" t="str">
        <f>Constructor!E42</f>
        <v>Ojo Compuesto</v>
      </c>
    </row>
    <row r="42" spans="1:1" hidden="1" x14ac:dyDescent="0.25">
      <c r="A42" s="2" t="str">
        <f>Constructor!E43</f>
        <v>Ojo de larga distancia</v>
      </c>
    </row>
    <row r="43" spans="1:1" hidden="1" x14ac:dyDescent="0.25">
      <c r="A43" s="2" t="str">
        <f>Constructor!E44</f>
        <v>Pequeño</v>
      </c>
    </row>
    <row r="44" spans="1:1" hidden="1" x14ac:dyDescent="0.25">
      <c r="A44" s="2" t="str">
        <f>Constructor!E45</f>
        <v>Pezuñas</v>
      </c>
    </row>
    <row r="45" spans="1:1" hidden="1" x14ac:dyDescent="0.25">
      <c r="A45" s="2" t="str">
        <f>Constructor!E46</f>
        <v>Posibles gemelos</v>
      </c>
    </row>
    <row r="46" spans="1:1" hidden="1" x14ac:dyDescent="0.25">
      <c r="A46" s="2" t="str">
        <f>Constructor!E47</f>
        <v>Raices Largas</v>
      </c>
    </row>
    <row r="47" spans="1:1" hidden="1" x14ac:dyDescent="0.25">
      <c r="A47" s="2" t="str">
        <f>Constructor!E48</f>
        <v>Reproduccion interna</v>
      </c>
    </row>
    <row r="48" spans="1:1" hidden="1" x14ac:dyDescent="0.25">
      <c r="A48" s="2" t="str">
        <f>Constructor!E49</f>
        <v>Reproduccion por huevos</v>
      </c>
    </row>
    <row r="49" spans="1:21" hidden="1" x14ac:dyDescent="0.25">
      <c r="A49" s="2" t="str">
        <f>Constructor!E50</f>
        <v xml:space="preserve">Resiste el calor </v>
      </c>
    </row>
    <row r="50" spans="1:21" hidden="1" x14ac:dyDescent="0.25">
      <c r="A50" s="2" t="str">
        <f>Constructor!E51</f>
        <v>Se alimenta de frutas</v>
      </c>
    </row>
    <row r="51" spans="1:21" hidden="1" x14ac:dyDescent="0.25">
      <c r="A51" s="2" t="str">
        <f>Constructor!E52</f>
        <v>Se alimenta de hojas</v>
      </c>
    </row>
    <row r="52" spans="1:21" hidden="1" x14ac:dyDescent="0.25">
      <c r="A52" s="2" t="str">
        <f>Constructor!E53</f>
        <v>Trepar</v>
      </c>
    </row>
    <row r="53" spans="1:21" hidden="1" x14ac:dyDescent="0.25">
      <c r="A53" s="2" t="str">
        <f>Constructor!E54</f>
        <v>Vegetal</v>
      </c>
    </row>
    <row r="54" spans="1:21" hidden="1" x14ac:dyDescent="0.25">
      <c r="A54" s="2" t="str">
        <f>Constructor!E55</f>
        <v xml:space="preserve">Volar </v>
      </c>
    </row>
    <row r="55" spans="1:21" hidden="1" x14ac:dyDescent="0.25">
      <c r="A55" s="2" t="str">
        <f>Constructor!E56</f>
        <v>Voluminoso</v>
      </c>
    </row>
    <row r="56" spans="1:21" hidden="1" x14ac:dyDescent="0.25">
      <c r="A56" s="2" t="str">
        <f>Constructor!E57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VLOOKUP(A59,Constructor!E$2:F$57,2)</f>
        <v>2</v>
      </c>
      <c r="C59">
        <f>INDEX(Constructor!I$2:I$57,$B59,1)</f>
        <v>0</v>
      </c>
      <c r="D59">
        <f>INDEX(Constructor!$L$2:$AC$57,$B59,1)</f>
        <v>0</v>
      </c>
      <c r="E59">
        <f>INDEX(Constructor!$L$2:$AC$57,$B59,2)</f>
        <v>0</v>
      </c>
      <c r="F59">
        <f>INDEX(Constructor!$L$2:$AC$57,$B59,3)</f>
        <v>0</v>
      </c>
      <c r="G59">
        <f>INDEX(Constructor!$L$2:$AC$57,$B59,4)</f>
        <v>0</v>
      </c>
      <c r="H59">
        <f>INDEX(Constructor!$L$2:$AC$57,$B59,5)</f>
        <v>0</v>
      </c>
      <c r="I59">
        <f>INDEX(Constructor!$L$2:$AC$57,$B59,6)</f>
        <v>0</v>
      </c>
      <c r="J59">
        <f>INDEX(Constructor!$L$2:$AC$57,$B59,7)</f>
        <v>0</v>
      </c>
      <c r="K59">
        <f>INDEX(Constructor!$L$2:$AC$57,$B59,8)</f>
        <v>0</v>
      </c>
      <c r="L59">
        <f>INDEX(Constructor!$L$2:$AC$57,$B59,9)</f>
        <v>0</v>
      </c>
      <c r="M59">
        <f>INDEX(Constructor!$L$2:$AC$57,$B59,10)</f>
        <v>0</v>
      </c>
      <c r="N59">
        <f>INDEX(Constructor!$L$2:$AC$57,$B59,11)</f>
        <v>0</v>
      </c>
      <c r="O59">
        <f>INDEX(Constructor!$L$2:$AC$57,$B59,12)</f>
        <v>0</v>
      </c>
      <c r="P59">
        <f>INDEX(Constructor!$L$2:$AC$57,$B59,13)</f>
        <v>0</v>
      </c>
      <c r="Q59">
        <f>INDEX(Constructor!$L$2:$AC$57,$B59,14)</f>
        <v>0</v>
      </c>
      <c r="R59">
        <f>INDEX(Constructor!$L$2:$AC$57,$B59,15)</f>
        <v>0</v>
      </c>
      <c r="S59">
        <f>INDEX(Constructor!$L$2:$AC$57,$B59,16)</f>
        <v>0</v>
      </c>
      <c r="T59">
        <f>INDEX(Constructor!$L$2:$AC$57,$B59,17)</f>
        <v>0</v>
      </c>
      <c r="U59">
        <f>INDEX(Constructor!$L$2:$AC$57,$B59,18)</f>
        <v>0</v>
      </c>
    </row>
    <row r="60" spans="1:21" x14ac:dyDescent="0.25">
      <c r="A60" t="s">
        <v>2</v>
      </c>
      <c r="B60">
        <f>VLOOKUP(A60,Constructor!E$2:F$57,2)</f>
        <v>43</v>
      </c>
      <c r="C60">
        <f>INDEX(Constructor!I$2:I$57,$B60,1)</f>
        <v>0</v>
      </c>
      <c r="D60">
        <f>INDEX(Constructor!$L$2:$AC$57,$B60,1)</f>
        <v>0</v>
      </c>
      <c r="E60">
        <f>INDEX(Constructor!$L$2:$AC$57,$B60,2)</f>
        <v>0</v>
      </c>
      <c r="F60">
        <f>INDEX(Constructor!$L$2:$AC$57,$B60,3)</f>
        <v>0</v>
      </c>
      <c r="G60">
        <f>INDEX(Constructor!$L$2:$AC$57,$B60,4)</f>
        <v>0</v>
      </c>
      <c r="H60">
        <f>INDEX(Constructor!$L$2:$AC$57,$B60,5)</f>
        <v>0</v>
      </c>
      <c r="I60">
        <f>INDEX(Constructor!$L$2:$AC$57,$B60,6)</f>
        <v>4</v>
      </c>
      <c r="J60">
        <f>INDEX(Constructor!$L$2:$AC$57,$B60,7)</f>
        <v>0</v>
      </c>
      <c r="K60">
        <f>INDEX(Constructor!$L$2:$AC$57,$B60,8)</f>
        <v>0</v>
      </c>
      <c r="L60">
        <f>INDEX(Constructor!$L$2:$AC$57,$B60,9)</f>
        <v>0</v>
      </c>
      <c r="M60">
        <f>INDEX(Constructor!$L$2:$AC$57,$B60,10)</f>
        <v>0</v>
      </c>
      <c r="N60">
        <f>INDEX(Constructor!$L$2:$AC$57,$B60,11)</f>
        <v>0</v>
      </c>
      <c r="O60">
        <f>INDEX(Constructor!$L$2:$AC$57,$B60,12)</f>
        <v>0</v>
      </c>
      <c r="P60">
        <f>INDEX(Constructor!$L$2:$AC$57,$B60,13)</f>
        <v>0</v>
      </c>
      <c r="Q60">
        <f>INDEX(Constructor!$L$2:$AC$57,$B60,14)</f>
        <v>0</v>
      </c>
      <c r="R60">
        <f>INDEX(Constructor!$L$2:$AC$57,$B60,15)</f>
        <v>0</v>
      </c>
      <c r="S60">
        <f>INDEX(Constructor!$L$2:$AC$57,$B60,16)</f>
        <v>0</v>
      </c>
      <c r="T60">
        <f>INDEX(Constructor!$L$2:$AC$57,$B60,17)</f>
        <v>0</v>
      </c>
      <c r="U60">
        <f>INDEX(Constructor!$L$2:$AC$57,$B60,18)</f>
        <v>0</v>
      </c>
    </row>
    <row r="61" spans="1:21" x14ac:dyDescent="0.25">
      <c r="A61" t="s">
        <v>7</v>
      </c>
      <c r="B61">
        <f>VLOOKUP(A61,Constructor!E$2:F$57,2)</f>
        <v>27</v>
      </c>
      <c r="C61">
        <f>INDEX(Constructor!I$2:I$57,$B61,1)</f>
        <v>5</v>
      </c>
      <c r="D61">
        <f>INDEX(Constructor!$L$2:$AC$57,$B61,1)</f>
        <v>0</v>
      </c>
      <c r="E61">
        <f>INDEX(Constructor!$L$2:$AC$57,$B61,2)</f>
        <v>0</v>
      </c>
      <c r="F61">
        <f>INDEX(Constructor!$L$2:$AC$57,$B61,3)</f>
        <v>0</v>
      </c>
      <c r="G61">
        <f>INDEX(Constructor!$L$2:$AC$57,$B61,4)</f>
        <v>0</v>
      </c>
      <c r="H61">
        <f>INDEX(Constructor!$L$2:$AC$57,$B61,5)</f>
        <v>1</v>
      </c>
      <c r="I61">
        <f>INDEX(Constructor!$L$2:$AC$57,$B61,6)</f>
        <v>0</v>
      </c>
      <c r="J61">
        <f>INDEX(Constructor!$L$2:$AC$57,$B61,7)</f>
        <v>0</v>
      </c>
      <c r="K61">
        <f>INDEX(Constructor!$L$2:$AC$57,$B61,8)</f>
        <v>0</v>
      </c>
      <c r="L61">
        <f>INDEX(Constructor!$L$2:$AC$57,$B61,9)</f>
        <v>0</v>
      </c>
      <c r="M61">
        <f>INDEX(Constructor!$L$2:$AC$57,$B61,10)</f>
        <v>0</v>
      </c>
      <c r="N61">
        <f>INDEX(Constructor!$L$2:$AC$57,$B61,11)</f>
        <v>0</v>
      </c>
      <c r="O61">
        <f>INDEX(Constructor!$L$2:$AC$57,$B61,12)</f>
        <v>0</v>
      </c>
      <c r="P61">
        <f>INDEX(Constructor!$L$2:$AC$57,$B61,13)</f>
        <v>0</v>
      </c>
      <c r="Q61">
        <f>INDEX(Constructor!$L$2:$AC$57,$B61,14)</f>
        <v>0</v>
      </c>
      <c r="R61">
        <f>INDEX(Constructor!$L$2:$AC$57,$B61,15)</f>
        <v>0</v>
      </c>
      <c r="S61">
        <f>INDEX(Constructor!$L$2:$AC$57,$B61,16)</f>
        <v>0</v>
      </c>
      <c r="T61">
        <f>INDEX(Constructor!$L$2:$AC$57,$B61,17)</f>
        <v>0</v>
      </c>
      <c r="U61">
        <f>INDEX(Constructor!$L$2:$AC$57,$B61,18)</f>
        <v>0</v>
      </c>
    </row>
    <row r="62" spans="1:21" x14ac:dyDescent="0.25">
      <c r="A62" t="s">
        <v>21</v>
      </c>
      <c r="B62">
        <f>VLOOKUP(A62,Constructor!E$2:F$57,2)</f>
        <v>7</v>
      </c>
      <c r="C62">
        <f>INDEX(Constructor!I$2:I$57,$B62,1)</f>
        <v>5</v>
      </c>
      <c r="D62">
        <f>INDEX(Constructor!$L$2:$AC$57,$B62,1)</f>
        <v>0</v>
      </c>
      <c r="E62">
        <f>INDEX(Constructor!$L$2:$AC$57,$B62,2)</f>
        <v>0</v>
      </c>
      <c r="F62">
        <f>INDEX(Constructor!$L$2:$AC$57,$B62,3)</f>
        <v>0</v>
      </c>
      <c r="G62">
        <f>INDEX(Constructor!$L$2:$AC$57,$B62,4)</f>
        <v>1</v>
      </c>
      <c r="H62">
        <f>INDEX(Constructor!$L$2:$AC$57,$B62,5)</f>
        <v>0</v>
      </c>
      <c r="I62">
        <f>INDEX(Constructor!$L$2:$AC$57,$B62,6)</f>
        <v>0</v>
      </c>
      <c r="J62">
        <f>INDEX(Constructor!$L$2:$AC$57,$B62,7)</f>
        <v>0</v>
      </c>
      <c r="K62">
        <f>INDEX(Constructor!$L$2:$AC$57,$B62,8)</f>
        <v>0</v>
      </c>
      <c r="L62">
        <f>INDEX(Constructor!$L$2:$AC$57,$B62,9)</f>
        <v>0</v>
      </c>
      <c r="M62">
        <f>INDEX(Constructor!$L$2:$AC$57,$B62,10)</f>
        <v>0</v>
      </c>
      <c r="N62">
        <f>INDEX(Constructor!$L$2:$AC$57,$B62,11)</f>
        <v>0</v>
      </c>
      <c r="O62">
        <f>INDEX(Constructor!$L$2:$AC$57,$B62,12)</f>
        <v>0</v>
      </c>
      <c r="P62">
        <f>INDEX(Constructor!$L$2:$AC$57,$B62,13)</f>
        <v>0</v>
      </c>
      <c r="Q62">
        <f>INDEX(Constructor!$L$2:$AC$57,$B62,14)</f>
        <v>0</v>
      </c>
      <c r="R62">
        <f>INDEX(Constructor!$L$2:$AC$57,$B62,15)</f>
        <v>0</v>
      </c>
      <c r="S62">
        <f>INDEX(Constructor!$L$2:$AC$57,$B62,16)</f>
        <v>0</v>
      </c>
      <c r="T62">
        <f>INDEX(Constructor!$L$2:$AC$57,$B62,17)</f>
        <v>0</v>
      </c>
      <c r="U62">
        <f>INDEX(Constructor!$L$2:$AC$57,$B62,18)</f>
        <v>0</v>
      </c>
    </row>
    <row r="63" spans="1:21" x14ac:dyDescent="0.25">
      <c r="A63" t="s">
        <v>16</v>
      </c>
      <c r="B63">
        <f>VLOOKUP(A63,Constructor!E$2:F$57,2)</f>
        <v>50</v>
      </c>
      <c r="C63">
        <f>INDEX(Constructor!I$2:I$57,$B63,1)</f>
        <v>5</v>
      </c>
      <c r="D63">
        <f>INDEX(Constructor!$L$2:$AC$57,$B63,1)</f>
        <v>0</v>
      </c>
      <c r="E63">
        <f>INDEX(Constructor!$L$2:$AC$57,$B63,2)</f>
        <v>0</v>
      </c>
      <c r="F63">
        <f>INDEX(Constructor!$L$2:$AC$57,$B63,3)</f>
        <v>0</v>
      </c>
      <c r="G63">
        <f>INDEX(Constructor!$L$2:$AC$57,$B63,4)</f>
        <v>0</v>
      </c>
      <c r="H63">
        <f>INDEX(Constructor!$L$2:$AC$57,$B63,5)</f>
        <v>0</v>
      </c>
      <c r="I63">
        <f>INDEX(Constructor!$L$2:$AC$57,$B63,6)</f>
        <v>0</v>
      </c>
      <c r="J63">
        <f>INDEX(Constructor!$L$2:$AC$57,$B63,7)</f>
        <v>0</v>
      </c>
      <c r="K63">
        <f>INDEX(Constructor!$L$2:$AC$57,$B63,8)</f>
        <v>0</v>
      </c>
      <c r="L63">
        <f>INDEX(Constructor!$L$2:$AC$57,$B63,9)</f>
        <v>0</v>
      </c>
      <c r="M63">
        <f>INDEX(Constructor!$L$2:$AC$57,$B63,10)</f>
        <v>0</v>
      </c>
      <c r="N63">
        <f>INDEX(Constructor!$L$2:$AC$57,$B63,11)</f>
        <v>0</v>
      </c>
      <c r="O63">
        <f>INDEX(Constructor!$L$2:$AC$57,$B63,12)</f>
        <v>0</v>
      </c>
      <c r="P63">
        <f>INDEX(Constructor!$L$2:$AC$57,$B63,13)</f>
        <v>0</v>
      </c>
      <c r="Q63">
        <f>INDEX(Constructor!$L$2:$AC$57,$B63,14)</f>
        <v>0</v>
      </c>
      <c r="R63">
        <f>INDEX(Constructor!$L$2:$AC$57,$B63,15)</f>
        <v>0</v>
      </c>
      <c r="S63">
        <f>INDEX(Constructor!$L$2:$AC$57,$B63,16)</f>
        <v>0</v>
      </c>
      <c r="T63">
        <f>INDEX(Constructor!$L$2:$AC$57,$B63,17)</f>
        <v>0</v>
      </c>
      <c r="U63">
        <f>INDEX(Constructor!$L$2:$AC$57,$B63,18)</f>
        <v>0</v>
      </c>
    </row>
    <row r="64" spans="1:21" x14ac:dyDescent="0.25">
      <c r="A64" t="s">
        <v>12</v>
      </c>
      <c r="B64">
        <f>VLOOKUP(A64,Constructor!E$2:F$57,2)</f>
        <v>1</v>
      </c>
      <c r="C64">
        <f>INDEX(Constructor!I$2:I$57,$B64,1)</f>
        <v>5</v>
      </c>
      <c r="D64">
        <f>INDEX(Constructor!$L$2:$AC$57,$B64,1)</f>
        <v>0</v>
      </c>
      <c r="E64">
        <f>INDEX(Constructor!$L$2:$AC$57,$B64,2)</f>
        <v>0</v>
      </c>
      <c r="F64">
        <f>INDEX(Constructor!$L$2:$AC$57,$B64,3)</f>
        <v>0</v>
      </c>
      <c r="G64">
        <f>INDEX(Constructor!$L$2:$AC$57,$B64,4)</f>
        <v>0</v>
      </c>
      <c r="H64">
        <f>INDEX(Constructor!$L$2:$AC$57,$B64,5)</f>
        <v>0</v>
      </c>
      <c r="I64">
        <f>INDEX(Constructor!$L$2:$AC$57,$B64,6)</f>
        <v>0</v>
      </c>
      <c r="J64">
        <f>INDEX(Constructor!$L$2:$AC$57,$B64,7)</f>
        <v>0</v>
      </c>
      <c r="K64">
        <f>INDEX(Constructor!$L$2:$AC$57,$B64,8)</f>
        <v>0</v>
      </c>
      <c r="L64">
        <f>INDEX(Constructor!$L$2:$AC$57,$B64,9)</f>
        <v>0</v>
      </c>
      <c r="M64">
        <f>INDEX(Constructor!$L$2:$AC$57,$B64,10)</f>
        <v>0</v>
      </c>
      <c r="N64">
        <f>INDEX(Constructor!$L$2:$AC$57,$B64,11)</f>
        <v>0</v>
      </c>
      <c r="O64">
        <f>INDEX(Constructor!$L$2:$AC$57,$B64,12)</f>
        <v>0</v>
      </c>
      <c r="P64">
        <f>INDEX(Constructor!$L$2:$AC$57,$B64,13)</f>
        <v>0</v>
      </c>
      <c r="Q64">
        <f>INDEX(Constructor!$L$2:$AC$57,$B64,14)</f>
        <v>0</v>
      </c>
      <c r="R64">
        <f>INDEX(Constructor!$L$2:$AC$57,$B64,15)</f>
        <v>0</v>
      </c>
      <c r="S64">
        <f>INDEX(Constructor!$L$2:$AC$57,$B64,16)</f>
        <v>0</v>
      </c>
      <c r="T64">
        <f>INDEX(Constructor!$L$2:$AC$57,$B64,17)</f>
        <v>0</v>
      </c>
      <c r="U64">
        <f>INDEX(Constructor!$L$2:$AC$57,$B64,18)</f>
        <v>0</v>
      </c>
    </row>
    <row r="65" spans="1:21" x14ac:dyDescent="0.25">
      <c r="A65" t="s">
        <v>17</v>
      </c>
      <c r="B65">
        <f>VLOOKUP(A65,Constructor!E$2:F$57,2)</f>
        <v>52</v>
      </c>
      <c r="C65">
        <f>INDEX(Constructor!I$2:I$57,$B65,1)</f>
        <v>12</v>
      </c>
      <c r="D65">
        <f>INDEX(Constructor!$L$2:$AC$57,$B65,1)</f>
        <v>0</v>
      </c>
      <c r="E65">
        <f>INDEX(Constructor!$L$2:$AC$57,$B65,2)</f>
        <v>0</v>
      </c>
      <c r="F65">
        <f>INDEX(Constructor!$L$2:$AC$57,$B65,3)</f>
        <v>0</v>
      </c>
      <c r="G65">
        <f>INDEX(Constructor!$L$2:$AC$57,$B65,4)</f>
        <v>0</v>
      </c>
      <c r="H65">
        <f>INDEX(Constructor!$L$2:$AC$57,$B65,5)</f>
        <v>0</v>
      </c>
      <c r="I65">
        <f>INDEX(Constructor!$L$2:$AC$57,$B65,6)</f>
        <v>0</v>
      </c>
      <c r="J65">
        <f>INDEX(Constructor!$L$2:$AC$57,$B65,7)</f>
        <v>0</v>
      </c>
      <c r="K65">
        <f>INDEX(Constructor!$L$2:$AC$57,$B65,8)</f>
        <v>0</v>
      </c>
      <c r="L65">
        <f>INDEX(Constructor!$L$2:$AC$57,$B65,9)</f>
        <v>0</v>
      </c>
      <c r="M65">
        <f>INDEX(Constructor!$L$2:$AC$57,$B65,10)</f>
        <v>0</v>
      </c>
      <c r="N65">
        <f>INDEX(Constructor!$L$2:$AC$57,$B65,11)</f>
        <v>0</v>
      </c>
      <c r="O65">
        <f>INDEX(Constructor!$L$2:$AC$57,$B65,12)</f>
        <v>0</v>
      </c>
      <c r="P65">
        <f>INDEX(Constructor!$L$2:$AC$57,$B65,13)</f>
        <v>0</v>
      </c>
      <c r="Q65">
        <f>INDEX(Constructor!$L$2:$AC$57,$B65,14)</f>
        <v>1</v>
      </c>
      <c r="R65">
        <f>INDEX(Constructor!$L$2:$AC$57,$B65,15)</f>
        <v>2</v>
      </c>
      <c r="S65">
        <f>INDEX(Constructor!$L$2:$AC$57,$B65,16)</f>
        <v>0</v>
      </c>
      <c r="T65">
        <f>INDEX(Constructor!$L$2:$AC$57,$B65,17)</f>
        <v>0</v>
      </c>
      <c r="U65">
        <f>INDEX(Constructor!$L$2:$AC$57,$B65,18)</f>
        <v>1</v>
      </c>
    </row>
    <row r="66" spans="1:21" x14ac:dyDescent="0.25">
      <c r="A66" t="s">
        <v>18</v>
      </c>
      <c r="B66">
        <f>VLOOKUP(A66,Constructor!E$2:F$57,2)</f>
        <v>10</v>
      </c>
      <c r="C66">
        <f>INDEX(Constructor!I$2:I$57,$B66,1)</f>
        <v>11</v>
      </c>
      <c r="D66">
        <f>INDEX(Constructor!$L$2:$AC$57,$B66,1)</f>
        <v>0</v>
      </c>
      <c r="E66">
        <f>INDEX(Constructor!$L$2:$AC$57,$B66,2)</f>
        <v>0</v>
      </c>
      <c r="F66">
        <f>INDEX(Constructor!$L$2:$AC$57,$B66,3)</f>
        <v>0</v>
      </c>
      <c r="G66">
        <f>INDEX(Constructor!$L$2:$AC$57,$B66,4)</f>
        <v>0</v>
      </c>
      <c r="H66">
        <f>INDEX(Constructor!$L$2:$AC$57,$B66,5)</f>
        <v>1</v>
      </c>
      <c r="I66">
        <f>INDEX(Constructor!$L$2:$AC$57,$B66,6)</f>
        <v>0</v>
      </c>
      <c r="J66">
        <f>INDEX(Constructor!$L$2:$AC$57,$B66,7)</f>
        <v>0</v>
      </c>
      <c r="K66">
        <f>INDEX(Constructor!$L$2:$AC$57,$B66,8)</f>
        <v>0</v>
      </c>
      <c r="L66">
        <f>INDEX(Constructor!$L$2:$AC$57,$B66,9)</f>
        <v>0</v>
      </c>
      <c r="M66">
        <f>INDEX(Constructor!$L$2:$AC$57,$B66,10)</f>
        <v>0</v>
      </c>
      <c r="N66">
        <f>INDEX(Constructor!$L$2:$AC$57,$B66,11)</f>
        <v>0</v>
      </c>
      <c r="O66">
        <f>INDEX(Constructor!$L$2:$AC$57,$B66,12)</f>
        <v>0</v>
      </c>
      <c r="P66">
        <f>INDEX(Constructor!$L$2:$AC$57,$B66,13)</f>
        <v>0</v>
      </c>
      <c r="Q66">
        <f>INDEX(Constructor!$L$2:$AC$57,$B66,14)</f>
        <v>1</v>
      </c>
      <c r="R66">
        <f>INDEX(Constructor!$L$2:$AC$57,$B66,15)</f>
        <v>1</v>
      </c>
      <c r="S66">
        <f>INDEX(Constructor!$L$2:$AC$57,$B66,16)</f>
        <v>0</v>
      </c>
      <c r="T66">
        <f>INDEX(Constructor!$L$2:$AC$57,$B66,17)</f>
        <v>0</v>
      </c>
      <c r="U66">
        <f>INDEX(Constructor!$L$2:$AC$57,$B66,18)</f>
        <v>0</v>
      </c>
    </row>
    <row r="67" spans="1:21" x14ac:dyDescent="0.25">
      <c r="A67" t="s">
        <v>19</v>
      </c>
      <c r="B67">
        <f>VLOOKUP(A67,Constructor!E$2:F$57,2)</f>
        <v>4</v>
      </c>
      <c r="C67">
        <f>INDEX(Constructor!I$2:I$57,$B67,1)</f>
        <v>13</v>
      </c>
      <c r="D67">
        <f>INDEX(Constructor!$L$2:$AC$57,$B67,1)</f>
        <v>0</v>
      </c>
      <c r="E67">
        <f>INDEX(Constructor!$L$2:$AC$57,$B67,2)</f>
        <v>0</v>
      </c>
      <c r="F67">
        <f>INDEX(Constructor!$L$2:$AC$57,$B67,3)</f>
        <v>1</v>
      </c>
      <c r="G67">
        <f>INDEX(Constructor!$L$2:$AC$57,$B67,4)</f>
        <v>0</v>
      </c>
      <c r="H67">
        <f>INDEX(Constructor!$L$2:$AC$57,$B67,5)</f>
        <v>0</v>
      </c>
      <c r="I67">
        <f>INDEX(Constructor!$L$2:$AC$57,$B67,6)</f>
        <v>0</v>
      </c>
      <c r="J67">
        <f>INDEX(Constructor!$L$2:$AC$57,$B67,7)</f>
        <v>0</v>
      </c>
      <c r="K67">
        <f>INDEX(Constructor!$L$2:$AC$57,$B67,8)</f>
        <v>0</v>
      </c>
      <c r="L67">
        <f>INDEX(Constructor!$L$2:$AC$57,$B67,9)</f>
        <v>0</v>
      </c>
      <c r="M67">
        <f>INDEX(Constructor!$L$2:$AC$57,$B67,10)</f>
        <v>0</v>
      </c>
      <c r="N67">
        <f>INDEX(Constructor!$L$2:$AC$57,$B67,11)</f>
        <v>0</v>
      </c>
      <c r="O67">
        <f>INDEX(Constructor!$L$2:$AC$57,$B67,12)</f>
        <v>0</v>
      </c>
      <c r="P67">
        <f>INDEX(Constructor!$L$2:$AC$57,$B67,13)</f>
        <v>1</v>
      </c>
      <c r="Q67">
        <f>INDEX(Constructor!$L$2:$AC$57,$B67,14)</f>
        <v>0</v>
      </c>
      <c r="R67">
        <f>INDEX(Constructor!$L$2:$AC$57,$B67,15)</f>
        <v>0</v>
      </c>
      <c r="S67">
        <f>INDEX(Constructor!$L$2:$AC$57,$B67,16)</f>
        <v>0</v>
      </c>
      <c r="T67">
        <f>INDEX(Constructor!$L$2:$AC$57,$B67,17)</f>
        <v>0</v>
      </c>
      <c r="U67">
        <f>INDEX(Constructor!$L$2:$AC$57,$B67,18)</f>
        <v>0</v>
      </c>
    </row>
    <row r="68" spans="1:21" x14ac:dyDescent="0.25">
      <c r="A68" t="s">
        <v>58</v>
      </c>
      <c r="B68">
        <f>VLOOKUP(A68,Constructor!E$2:F$57,2)</f>
        <v>15</v>
      </c>
      <c r="C68">
        <f>INDEX(Constructor!I$2:I$57,$B68,1)</f>
        <v>3</v>
      </c>
      <c r="D68">
        <f>INDEX(Constructor!$L$2:$AC$57,$B68,1)</f>
        <v>0</v>
      </c>
      <c r="E68">
        <f>INDEX(Constructor!$L$2:$AC$57,$B68,2)</f>
        <v>0</v>
      </c>
      <c r="F68">
        <f>INDEX(Constructor!$L$2:$AC$57,$B68,3)</f>
        <v>0</v>
      </c>
      <c r="G68">
        <f>INDEX(Constructor!$L$2:$AC$57,$B68,4)</f>
        <v>0</v>
      </c>
      <c r="H68">
        <f>INDEX(Constructor!$L$2:$AC$57,$B68,5)</f>
        <v>0</v>
      </c>
      <c r="I68">
        <f>INDEX(Constructor!$L$2:$AC$57,$B68,6)</f>
        <v>0</v>
      </c>
      <c r="J68">
        <f>INDEX(Constructor!$L$2:$AC$57,$B68,7)</f>
        <v>0</v>
      </c>
      <c r="K68">
        <f>INDEX(Constructor!$L$2:$AC$57,$B68,8)</f>
        <v>0</v>
      </c>
      <c r="L68">
        <f>INDEX(Constructor!$L$2:$AC$57,$B68,9)</f>
        <v>0</v>
      </c>
      <c r="M68">
        <f>INDEX(Constructor!$L$2:$AC$57,$B68,10)</f>
        <v>0</v>
      </c>
      <c r="N68">
        <f>INDEX(Constructor!$L$2:$AC$57,$B68,11)</f>
        <v>-3</v>
      </c>
      <c r="O68">
        <f>INDEX(Constructor!$L$2:$AC$57,$B68,12)</f>
        <v>-1</v>
      </c>
      <c r="P68">
        <f>INDEX(Constructor!$L$2:$AC$57,$B68,13)</f>
        <v>2</v>
      </c>
      <c r="Q68">
        <f>INDEX(Constructor!$L$2:$AC$57,$B68,14)</f>
        <v>0</v>
      </c>
      <c r="R68">
        <f>INDEX(Constructor!$L$2:$AC$57,$B68,15)</f>
        <v>0</v>
      </c>
      <c r="S68">
        <f>INDEX(Constructor!$L$2:$AC$57,$B68,16)</f>
        <v>1</v>
      </c>
      <c r="T68">
        <f>INDEX(Constructor!$L$2:$AC$57,$B68,17)</f>
        <v>1</v>
      </c>
      <c r="U68">
        <f>INDEX(Constructor!$L$2:$AC$57,$B68,18)</f>
        <v>1</v>
      </c>
    </row>
    <row r="69" spans="1:21" x14ac:dyDescent="0.25">
      <c r="A69" t="s">
        <v>20</v>
      </c>
      <c r="B69">
        <f>VLOOKUP(A69,Constructor!E$2:F$57,2)</f>
        <v>26</v>
      </c>
      <c r="C69">
        <f>INDEX(Constructor!I$2:I$57,$B69,1)</f>
        <v>26</v>
      </c>
      <c r="D69">
        <f>INDEX(Constructor!$L$2:$AC$57,$B69,1)</f>
        <v>0</v>
      </c>
      <c r="E69">
        <f>INDEX(Constructor!$L$2:$AC$57,$B69,2)</f>
        <v>0</v>
      </c>
      <c r="F69">
        <f>INDEX(Constructor!$L$2:$AC$57,$B69,3)</f>
        <v>1</v>
      </c>
      <c r="G69">
        <f>INDEX(Constructor!$L$2:$AC$57,$B69,4)</f>
        <v>0</v>
      </c>
      <c r="H69">
        <f>INDEX(Constructor!$L$2:$AC$57,$B69,5)</f>
        <v>0</v>
      </c>
      <c r="I69">
        <f>INDEX(Constructor!$L$2:$AC$57,$B69,6)</f>
        <v>0</v>
      </c>
      <c r="J69">
        <f>INDEX(Constructor!$L$2:$AC$57,$B69,7)</f>
        <v>1</v>
      </c>
      <c r="K69">
        <f>INDEX(Constructor!$L$2:$AC$57,$B69,8)</f>
        <v>0</v>
      </c>
      <c r="L69">
        <f>INDEX(Constructor!$L$2:$AC$57,$B69,9)</f>
        <v>0</v>
      </c>
      <c r="M69">
        <f>INDEX(Constructor!$L$2:$AC$57,$B69,10)</f>
        <v>0</v>
      </c>
      <c r="N69">
        <f>INDEX(Constructor!$L$2:$AC$57,$B69,11)</f>
        <v>0</v>
      </c>
      <c r="O69">
        <f>INDEX(Constructor!$L$2:$AC$57,$B69,12)</f>
        <v>0</v>
      </c>
      <c r="P69">
        <f>INDEX(Constructor!$L$2:$AC$57,$B69,13)</f>
        <v>1</v>
      </c>
      <c r="Q69">
        <f>INDEX(Constructor!$L$2:$AC$57,$B69,14)</f>
        <v>1</v>
      </c>
      <c r="R69">
        <f>INDEX(Constructor!$L$2:$AC$57,$B69,15)</f>
        <v>1</v>
      </c>
      <c r="S69">
        <f>INDEX(Constructor!$L$2:$AC$57,$B69,16)</f>
        <v>1</v>
      </c>
      <c r="T69">
        <f>INDEX(Constructor!$L$2:$AC$57,$B69,17)</f>
        <v>1</v>
      </c>
      <c r="U69">
        <f>INDEX(Constructor!$L$2:$AC$57,$B69,18)</f>
        <v>1</v>
      </c>
    </row>
    <row r="70" spans="1:21" x14ac:dyDescent="0.25">
      <c r="A70" t="s">
        <v>13</v>
      </c>
      <c r="B70">
        <f>VLOOKUP(A70,Constructor!E$2:F$57,2)</f>
        <v>47</v>
      </c>
      <c r="C70">
        <f>INDEX(Constructor!I$2:I$57,$B70,1)</f>
        <v>5</v>
      </c>
      <c r="D70">
        <f>INDEX(Constructor!$L$2:$AC$57,$B70,1)</f>
        <v>10</v>
      </c>
      <c r="E70">
        <f>INDEX(Constructor!$L$2:$AC$57,$B70,2)</f>
        <v>0</v>
      </c>
      <c r="F70">
        <f>INDEX(Constructor!$L$2:$AC$57,$B70,3)</f>
        <v>0</v>
      </c>
      <c r="G70">
        <f>INDEX(Constructor!$L$2:$AC$57,$B70,4)</f>
        <v>0</v>
      </c>
      <c r="H70">
        <f>INDEX(Constructor!$L$2:$AC$57,$B70,5)</f>
        <v>-1</v>
      </c>
      <c r="I70">
        <f>INDEX(Constructor!$L$2:$AC$57,$B70,6)</f>
        <v>0</v>
      </c>
      <c r="J70">
        <f>INDEX(Constructor!$L$2:$AC$57,$B70,7)</f>
        <v>0</v>
      </c>
      <c r="K70">
        <f>INDEX(Constructor!$L$2:$AC$57,$B70,8)</f>
        <v>0</v>
      </c>
      <c r="L70">
        <f>INDEX(Constructor!$L$2:$AC$57,$B70,9)</f>
        <v>0</v>
      </c>
      <c r="M70">
        <f>INDEX(Constructor!$L$2:$AC$57,$B70,10)</f>
        <v>0</v>
      </c>
      <c r="N70">
        <f>INDEX(Constructor!$L$2:$AC$57,$B70,11)</f>
        <v>0</v>
      </c>
      <c r="O70">
        <f>INDEX(Constructor!$L$2:$AC$57,$B70,12)</f>
        <v>0</v>
      </c>
      <c r="P70">
        <f>INDEX(Constructor!$L$2:$AC$57,$B70,13)</f>
        <v>0</v>
      </c>
      <c r="Q70">
        <f>INDEX(Constructor!$L$2:$AC$57,$B70,14)</f>
        <v>0</v>
      </c>
      <c r="R70">
        <f>INDEX(Constructor!$L$2:$AC$57,$B70,15)</f>
        <v>0</v>
      </c>
      <c r="S70">
        <f>INDEX(Constructor!$L$2:$AC$57,$B70,16)</f>
        <v>0</v>
      </c>
      <c r="T70">
        <f>INDEX(Constructor!$L$2:$AC$57,$B70,17)</f>
        <v>0</v>
      </c>
      <c r="U70">
        <f>INDEX(Constructor!$L$2:$AC$57,$B70,18)</f>
        <v>0</v>
      </c>
    </row>
    <row r="71" spans="1:21" x14ac:dyDescent="0.25">
      <c r="A71" t="s">
        <v>14</v>
      </c>
      <c r="B71">
        <f>VLOOKUP(A71,Constructor!E$2:F$57,2)</f>
        <v>45</v>
      </c>
      <c r="C71">
        <f>INDEX(Constructor!I$2:I$57,$B71,1)</f>
        <v>2</v>
      </c>
      <c r="D71">
        <f>INDEX(Constructor!$L$2:$AC$57,$B71,1)</f>
        <v>0</v>
      </c>
      <c r="E71">
        <f>INDEX(Constructor!$L$2:$AC$57,$B71,2)</f>
        <v>0.5</v>
      </c>
      <c r="F71">
        <f>INDEX(Constructor!$L$2:$AC$57,$B71,3)</f>
        <v>0</v>
      </c>
      <c r="G71">
        <f>INDEX(Constructor!$L$2:$AC$57,$B71,4)</f>
        <v>0</v>
      </c>
      <c r="H71">
        <f>INDEX(Constructor!$L$2:$AC$57,$B71,5)</f>
        <v>0</v>
      </c>
      <c r="I71">
        <f>INDEX(Constructor!$L$2:$AC$57,$B71,6)</f>
        <v>0</v>
      </c>
      <c r="J71">
        <f>INDEX(Constructor!$L$2:$AC$57,$B71,7)</f>
        <v>0</v>
      </c>
      <c r="K71">
        <f>INDEX(Constructor!$L$2:$AC$57,$B71,8)</f>
        <v>0</v>
      </c>
      <c r="L71">
        <f>INDEX(Constructor!$L$2:$AC$57,$B71,9)</f>
        <v>0</v>
      </c>
      <c r="M71">
        <f>INDEX(Constructor!$L$2:$AC$57,$B71,10)</f>
        <v>0</v>
      </c>
      <c r="N71">
        <f>INDEX(Constructor!$L$2:$AC$57,$B71,11)</f>
        <v>0</v>
      </c>
      <c r="O71">
        <f>INDEX(Constructor!$L$2:$AC$57,$B71,12)</f>
        <v>0</v>
      </c>
      <c r="P71">
        <f>INDEX(Constructor!$L$2:$AC$57,$B71,13)</f>
        <v>0</v>
      </c>
      <c r="Q71">
        <f>INDEX(Constructor!$L$2:$AC$57,$B71,14)</f>
        <v>0</v>
      </c>
      <c r="R71">
        <f>INDEX(Constructor!$L$2:$AC$57,$B71,15)</f>
        <v>0</v>
      </c>
      <c r="S71">
        <f>INDEX(Constructor!$L$2:$AC$57,$B71,16)</f>
        <v>0</v>
      </c>
      <c r="T71">
        <f>INDEX(Constructor!$L$2:$AC$57,$B71,17)</f>
        <v>0</v>
      </c>
      <c r="U71">
        <f>INDEX(Constructor!$L$2:$AC$57,$B71,18)</f>
        <v>0</v>
      </c>
    </row>
    <row r="72" spans="1:21" x14ac:dyDescent="0.25">
      <c r="A72" t="s">
        <v>57</v>
      </c>
      <c r="B72">
        <f>VLOOKUP(A72,Constructor!E$2:F$57,2)</f>
        <v>20</v>
      </c>
      <c r="C72">
        <f>INDEX(Constructor!I$2:I$57,$B72,1)</f>
        <v>7</v>
      </c>
      <c r="D72">
        <f>INDEX(Constructor!$L$2:$AC$57,$B72,1)</f>
        <v>5</v>
      </c>
      <c r="E72">
        <f>INDEX(Constructor!$L$2:$AC$57,$B72,2)</f>
        <v>0</v>
      </c>
      <c r="F72">
        <f>INDEX(Constructor!$L$2:$AC$57,$B72,3)</f>
        <v>0</v>
      </c>
      <c r="G72">
        <f>INDEX(Constructor!$L$2:$AC$57,$B72,4)</f>
        <v>0</v>
      </c>
      <c r="H72">
        <f>INDEX(Constructor!$L$2:$AC$57,$B72,5)</f>
        <v>0</v>
      </c>
      <c r="I72">
        <f>INDEX(Constructor!$L$2:$AC$57,$B72,6)</f>
        <v>0</v>
      </c>
      <c r="J72">
        <f>INDEX(Constructor!$L$2:$AC$57,$B72,7)</f>
        <v>-1</v>
      </c>
      <c r="K72">
        <f>INDEX(Constructor!$L$2:$AC$57,$B72,8)</f>
        <v>0</v>
      </c>
      <c r="L72">
        <f>INDEX(Constructor!$L$2:$AC$57,$B72,9)</f>
        <v>0</v>
      </c>
      <c r="M72">
        <f>INDEX(Constructor!$L$2:$AC$57,$B72,10)</f>
        <v>0</v>
      </c>
      <c r="N72">
        <f>INDEX(Constructor!$L$2:$AC$57,$B72,11)</f>
        <v>0</v>
      </c>
      <c r="O72">
        <f>INDEX(Constructor!$L$2:$AC$57,$B72,12)</f>
        <v>0</v>
      </c>
      <c r="P72">
        <f>INDEX(Constructor!$L$2:$AC$57,$B72,13)</f>
        <v>0</v>
      </c>
      <c r="Q72">
        <f>INDEX(Constructor!$L$2:$AC$57,$B72,14)</f>
        <v>0</v>
      </c>
      <c r="R72">
        <f>INDEX(Constructor!$L$2:$AC$57,$B72,15)</f>
        <v>0</v>
      </c>
      <c r="S72">
        <f>INDEX(Constructor!$L$2:$AC$57,$B72,16)</f>
        <v>0</v>
      </c>
      <c r="T72">
        <f>INDEX(Constructor!$L$2:$AC$57,$B72,17)</f>
        <v>0</v>
      </c>
      <c r="U72">
        <f>INDEX(Constructor!$L$2:$AC$57,$B72,18)</f>
        <v>0</v>
      </c>
    </row>
    <row r="73" spans="1:21" x14ac:dyDescent="0.25">
      <c r="A73" t="s">
        <v>0</v>
      </c>
      <c r="B73">
        <f>VLOOKUP(A73,Constructor!E$2:F$57,2)</f>
        <v>53</v>
      </c>
      <c r="C73">
        <f>INDEX(Constructor!I$2:I$57,$B73,1)</f>
        <v>0</v>
      </c>
      <c r="D73">
        <f>INDEX(Constructor!$L$2:$AC$57,$B73,1)</f>
        <v>0</v>
      </c>
      <c r="E73">
        <f>INDEX(Constructor!$L$2:$AC$57,$B73,2)</f>
        <v>0</v>
      </c>
      <c r="F73">
        <f>INDEX(Constructor!$L$2:$AC$57,$B73,3)</f>
        <v>0</v>
      </c>
      <c r="G73">
        <f>INDEX(Constructor!$L$2:$AC$57,$B73,4)</f>
        <v>0</v>
      </c>
      <c r="H73">
        <f>INDEX(Constructor!$L$2:$AC$57,$B73,5)</f>
        <v>0</v>
      </c>
      <c r="I73">
        <f>INDEX(Constructor!$L$2:$AC$57,$B73,6)</f>
        <v>0</v>
      </c>
      <c r="J73">
        <f>INDEX(Constructor!$L$2:$AC$57,$B73,7)</f>
        <v>0</v>
      </c>
      <c r="K73">
        <f>INDEX(Constructor!$L$2:$AC$57,$B73,8)</f>
        <v>0</v>
      </c>
      <c r="L73">
        <f>INDEX(Constructor!$L$2:$AC$57,$B73,9)</f>
        <v>0</v>
      </c>
      <c r="M73">
        <f>INDEX(Constructor!$L$2:$AC$57,$B73,10)</f>
        <v>0</v>
      </c>
      <c r="N73">
        <f>INDEX(Constructor!$L$2:$AC$57,$B73,11)</f>
        <v>0</v>
      </c>
      <c r="O73">
        <f>INDEX(Constructor!$L$2:$AC$57,$B73,12)</f>
        <v>0</v>
      </c>
      <c r="P73">
        <f>INDEX(Constructor!$L$2:$AC$57,$B73,13)</f>
        <v>0</v>
      </c>
      <c r="Q73">
        <f>INDEX(Constructor!$L$2:$AC$57,$B73,14)</f>
        <v>0</v>
      </c>
      <c r="R73">
        <f>INDEX(Constructor!$L$2:$AC$57,$B73,15)</f>
        <v>0</v>
      </c>
      <c r="S73">
        <f>INDEX(Constructor!$L$2:$AC$57,$B73,16)</f>
        <v>0</v>
      </c>
      <c r="T73">
        <f>INDEX(Constructor!$L$2:$AC$57,$B73,17)</f>
        <v>0</v>
      </c>
      <c r="U73">
        <f>INDEX(Constructor!$L$2:$AC$57,$B73,18)</f>
        <v>0</v>
      </c>
    </row>
    <row r="74" spans="1:21" x14ac:dyDescent="0.25">
      <c r="A74" t="s">
        <v>0</v>
      </c>
      <c r="B74">
        <f>VLOOKUP(A74,Constructor!E$2:F$57,2)</f>
        <v>53</v>
      </c>
      <c r="C74">
        <f>INDEX(Constructor!I$2:I$57,$B74,1)</f>
        <v>0</v>
      </c>
      <c r="D74">
        <f>INDEX(Constructor!$L$2:$AC$57,$B74,1)</f>
        <v>0</v>
      </c>
      <c r="E74">
        <f>INDEX(Constructor!$L$2:$AC$57,$B74,2)</f>
        <v>0</v>
      </c>
      <c r="F74">
        <f>INDEX(Constructor!$L$2:$AC$57,$B74,3)</f>
        <v>0</v>
      </c>
      <c r="G74">
        <f>INDEX(Constructor!$L$2:$AC$57,$B74,4)</f>
        <v>0</v>
      </c>
      <c r="H74">
        <f>INDEX(Constructor!$L$2:$AC$57,$B74,5)</f>
        <v>0</v>
      </c>
      <c r="I74">
        <f>INDEX(Constructor!$L$2:$AC$57,$B74,6)</f>
        <v>0</v>
      </c>
      <c r="J74">
        <f>INDEX(Constructor!$L$2:$AC$57,$B74,7)</f>
        <v>0</v>
      </c>
      <c r="K74">
        <f>INDEX(Constructor!$L$2:$AC$57,$B74,8)</f>
        <v>0</v>
      </c>
      <c r="L74">
        <f>INDEX(Constructor!$L$2:$AC$57,$B74,9)</f>
        <v>0</v>
      </c>
      <c r="M74">
        <f>INDEX(Constructor!$L$2:$AC$57,$B74,10)</f>
        <v>0</v>
      </c>
      <c r="N74">
        <f>INDEX(Constructor!$L$2:$AC$57,$B74,11)</f>
        <v>0</v>
      </c>
      <c r="O74">
        <f>INDEX(Constructor!$L$2:$AC$57,$B74,12)</f>
        <v>0</v>
      </c>
      <c r="P74">
        <f>INDEX(Constructor!$L$2:$AC$57,$B74,13)</f>
        <v>0</v>
      </c>
      <c r="Q74">
        <f>INDEX(Constructor!$L$2:$AC$57,$B74,14)</f>
        <v>0</v>
      </c>
      <c r="R74">
        <f>INDEX(Constructor!$L$2:$AC$57,$B74,15)</f>
        <v>0</v>
      </c>
      <c r="S74">
        <f>INDEX(Constructor!$L$2:$AC$57,$B74,16)</f>
        <v>0</v>
      </c>
      <c r="T74">
        <f>INDEX(Constructor!$L$2:$AC$57,$B74,17)</f>
        <v>0</v>
      </c>
      <c r="U74">
        <f>INDEX(Constructor!$L$2:$AC$57,$B74,18)</f>
        <v>0</v>
      </c>
    </row>
    <row r="75" spans="1:21" x14ac:dyDescent="0.25">
      <c r="A75" t="s">
        <v>0</v>
      </c>
      <c r="B75">
        <f>VLOOKUP(A75,Constructor!E$2:F$57,2)</f>
        <v>53</v>
      </c>
      <c r="C75">
        <f>INDEX(Constructor!I$2:I$57,$B75,1)</f>
        <v>0</v>
      </c>
      <c r="D75">
        <f>INDEX(Constructor!$L$2:$AC$57,$B75,1)</f>
        <v>0</v>
      </c>
      <c r="E75">
        <f>INDEX(Constructor!$L$2:$AC$57,$B75,2)</f>
        <v>0</v>
      </c>
      <c r="F75">
        <f>INDEX(Constructor!$L$2:$AC$57,$B75,3)</f>
        <v>0</v>
      </c>
      <c r="G75">
        <f>INDEX(Constructor!$L$2:$AC$57,$B75,4)</f>
        <v>0</v>
      </c>
      <c r="H75">
        <f>INDEX(Constructor!$L$2:$AC$57,$B75,5)</f>
        <v>0</v>
      </c>
      <c r="I75">
        <f>INDEX(Constructor!$L$2:$AC$57,$B75,6)</f>
        <v>0</v>
      </c>
      <c r="J75">
        <f>INDEX(Constructor!$L$2:$AC$57,$B75,7)</f>
        <v>0</v>
      </c>
      <c r="K75">
        <f>INDEX(Constructor!$L$2:$AC$57,$B75,8)</f>
        <v>0</v>
      </c>
      <c r="L75">
        <f>INDEX(Constructor!$L$2:$AC$57,$B75,9)</f>
        <v>0</v>
      </c>
      <c r="M75">
        <f>INDEX(Constructor!$L$2:$AC$57,$B75,10)</f>
        <v>0</v>
      </c>
      <c r="N75">
        <f>INDEX(Constructor!$L$2:$AC$57,$B75,11)</f>
        <v>0</v>
      </c>
      <c r="O75">
        <f>INDEX(Constructor!$L$2:$AC$57,$B75,12)</f>
        <v>0</v>
      </c>
      <c r="P75">
        <f>INDEX(Constructor!$L$2:$AC$57,$B75,13)</f>
        <v>0</v>
      </c>
      <c r="Q75">
        <f>INDEX(Constructor!$L$2:$AC$57,$B75,14)</f>
        <v>0</v>
      </c>
      <c r="R75">
        <f>INDEX(Constructor!$L$2:$AC$57,$B75,15)</f>
        <v>0</v>
      </c>
      <c r="S75">
        <f>INDEX(Constructor!$L$2:$AC$57,$B75,16)</f>
        <v>0</v>
      </c>
      <c r="T75">
        <f>INDEX(Constructor!$L$2:$AC$57,$B75,17)</f>
        <v>0</v>
      </c>
      <c r="U75">
        <f>INDEX(Constructor!$L$2:$AC$57,$B75,18)</f>
        <v>0</v>
      </c>
    </row>
    <row r="76" spans="1:21" x14ac:dyDescent="0.25">
      <c r="A76" t="s">
        <v>0</v>
      </c>
      <c r="B76">
        <f>VLOOKUP(A76,Constructor!E$2:F$57,2)</f>
        <v>53</v>
      </c>
      <c r="C76">
        <f>INDEX(Constructor!I$2:I$57,$B76,1)</f>
        <v>0</v>
      </c>
      <c r="D76">
        <f>INDEX(Constructor!$L$2:$AC$57,$B76,1)</f>
        <v>0</v>
      </c>
      <c r="E76">
        <f>INDEX(Constructor!$L$2:$AC$57,$B76,2)</f>
        <v>0</v>
      </c>
      <c r="F76">
        <f>INDEX(Constructor!$L$2:$AC$57,$B76,3)</f>
        <v>0</v>
      </c>
      <c r="G76">
        <f>INDEX(Constructor!$L$2:$AC$57,$B76,4)</f>
        <v>0</v>
      </c>
      <c r="H76">
        <f>INDEX(Constructor!$L$2:$AC$57,$B76,5)</f>
        <v>0</v>
      </c>
      <c r="I76">
        <f>INDEX(Constructor!$L$2:$AC$57,$B76,6)</f>
        <v>0</v>
      </c>
      <c r="J76">
        <f>INDEX(Constructor!$L$2:$AC$57,$B76,7)</f>
        <v>0</v>
      </c>
      <c r="K76">
        <f>INDEX(Constructor!$L$2:$AC$57,$B76,8)</f>
        <v>0</v>
      </c>
      <c r="L76">
        <f>INDEX(Constructor!$L$2:$AC$57,$B76,9)</f>
        <v>0</v>
      </c>
      <c r="M76">
        <f>INDEX(Constructor!$L$2:$AC$57,$B76,10)</f>
        <v>0</v>
      </c>
      <c r="N76">
        <f>INDEX(Constructor!$L$2:$AC$57,$B76,11)</f>
        <v>0</v>
      </c>
      <c r="O76">
        <f>INDEX(Constructor!$L$2:$AC$57,$B76,12)</f>
        <v>0</v>
      </c>
      <c r="P76">
        <f>INDEX(Constructor!$L$2:$AC$57,$B76,13)</f>
        <v>0</v>
      </c>
      <c r="Q76">
        <f>INDEX(Constructor!$L$2:$AC$57,$B76,14)</f>
        <v>0</v>
      </c>
      <c r="R76">
        <f>INDEX(Constructor!$L$2:$AC$57,$B76,15)</f>
        <v>0</v>
      </c>
      <c r="S76">
        <f>INDEX(Constructor!$L$2:$AC$57,$B76,16)</f>
        <v>0</v>
      </c>
      <c r="T76">
        <f>INDEX(Constructor!$L$2:$AC$57,$B76,17)</f>
        <v>0</v>
      </c>
      <c r="U76">
        <f>INDEX(Constructor!$L$2:$AC$57,$B76,18)</f>
        <v>0</v>
      </c>
    </row>
    <row r="77" spans="1:21" x14ac:dyDescent="0.25">
      <c r="A77" t="s">
        <v>0</v>
      </c>
      <c r="B77">
        <f>VLOOKUP(A77,Constructor!E$2:F$57,2)</f>
        <v>53</v>
      </c>
      <c r="C77">
        <f>INDEX(Constructor!I$2:I$57,$B77,1)</f>
        <v>0</v>
      </c>
      <c r="D77">
        <f>INDEX(Constructor!$L$2:$AC$57,$B77,1)</f>
        <v>0</v>
      </c>
      <c r="E77">
        <f>INDEX(Constructor!$L$2:$AC$57,$B77,2)</f>
        <v>0</v>
      </c>
      <c r="F77">
        <f>INDEX(Constructor!$L$2:$AC$57,$B77,3)</f>
        <v>0</v>
      </c>
      <c r="G77">
        <f>INDEX(Constructor!$L$2:$AC$57,$B77,4)</f>
        <v>0</v>
      </c>
      <c r="H77">
        <f>INDEX(Constructor!$L$2:$AC$57,$B77,5)</f>
        <v>0</v>
      </c>
      <c r="I77">
        <f>INDEX(Constructor!$L$2:$AC$57,$B77,6)</f>
        <v>0</v>
      </c>
      <c r="J77">
        <f>INDEX(Constructor!$L$2:$AC$57,$B77,7)</f>
        <v>0</v>
      </c>
      <c r="K77">
        <f>INDEX(Constructor!$L$2:$AC$57,$B77,8)</f>
        <v>0</v>
      </c>
      <c r="L77">
        <f>INDEX(Constructor!$L$2:$AC$57,$B77,9)</f>
        <v>0</v>
      </c>
      <c r="M77">
        <f>INDEX(Constructor!$L$2:$AC$57,$B77,10)</f>
        <v>0</v>
      </c>
      <c r="N77">
        <f>INDEX(Constructor!$L$2:$AC$57,$B77,11)</f>
        <v>0</v>
      </c>
      <c r="O77">
        <f>INDEX(Constructor!$L$2:$AC$57,$B77,12)</f>
        <v>0</v>
      </c>
      <c r="P77">
        <f>INDEX(Constructor!$L$2:$AC$57,$B77,13)</f>
        <v>0</v>
      </c>
      <c r="Q77">
        <f>INDEX(Constructor!$L$2:$AC$57,$B77,14)</f>
        <v>0</v>
      </c>
      <c r="R77">
        <f>INDEX(Constructor!$L$2:$AC$57,$B77,15)</f>
        <v>0</v>
      </c>
      <c r="S77">
        <f>INDEX(Constructor!$L$2:$AC$57,$B77,16)</f>
        <v>0</v>
      </c>
      <c r="T77">
        <f>INDEX(Constructor!$L$2:$AC$57,$B77,17)</f>
        <v>0</v>
      </c>
      <c r="U77">
        <f>INDEX(Constructor!$L$2:$AC$57,$B77,18)</f>
        <v>0</v>
      </c>
    </row>
    <row r="78" spans="1:21" x14ac:dyDescent="0.25">
      <c r="A78" t="s">
        <v>0</v>
      </c>
      <c r="B78">
        <f>VLOOKUP(A78,Constructor!E$2:F$57,2)</f>
        <v>53</v>
      </c>
      <c r="C78">
        <f>INDEX(Constructor!I$2:I$57,$B78,1)</f>
        <v>0</v>
      </c>
      <c r="D78">
        <f>INDEX(Constructor!$L$2:$AC$57,$B78,1)</f>
        <v>0</v>
      </c>
      <c r="E78">
        <f>INDEX(Constructor!$L$2:$AC$57,$B78,2)</f>
        <v>0</v>
      </c>
      <c r="F78">
        <f>INDEX(Constructor!$L$2:$AC$57,$B78,3)</f>
        <v>0</v>
      </c>
      <c r="G78">
        <f>INDEX(Constructor!$L$2:$AC$57,$B78,4)</f>
        <v>0</v>
      </c>
      <c r="H78">
        <f>INDEX(Constructor!$L$2:$AC$57,$B78,5)</f>
        <v>0</v>
      </c>
      <c r="I78">
        <f>INDEX(Constructor!$L$2:$AC$57,$B78,6)</f>
        <v>0</v>
      </c>
      <c r="J78">
        <f>INDEX(Constructor!$L$2:$AC$57,$B78,7)</f>
        <v>0</v>
      </c>
      <c r="K78">
        <f>INDEX(Constructor!$L$2:$AC$57,$B78,8)</f>
        <v>0</v>
      </c>
      <c r="L78">
        <f>INDEX(Constructor!$L$2:$AC$57,$B78,9)</f>
        <v>0</v>
      </c>
      <c r="M78">
        <f>INDEX(Constructor!$L$2:$AC$57,$B78,10)</f>
        <v>0</v>
      </c>
      <c r="N78">
        <f>INDEX(Constructor!$L$2:$AC$57,$B78,11)</f>
        <v>0</v>
      </c>
      <c r="O78">
        <f>INDEX(Constructor!$L$2:$AC$57,$B78,12)</f>
        <v>0</v>
      </c>
      <c r="P78">
        <f>INDEX(Constructor!$L$2:$AC$57,$B78,13)</f>
        <v>0</v>
      </c>
      <c r="Q78">
        <f>INDEX(Constructor!$L$2:$AC$57,$B78,14)</f>
        <v>0</v>
      </c>
      <c r="R78">
        <f>INDEX(Constructor!$L$2:$AC$57,$B78,15)</f>
        <v>0</v>
      </c>
      <c r="S78">
        <f>INDEX(Constructor!$L$2:$AC$57,$B78,16)</f>
        <v>0</v>
      </c>
      <c r="T78">
        <f>INDEX(Constructor!$L$2:$AC$57,$B78,17)</f>
        <v>0</v>
      </c>
      <c r="U78">
        <f>INDEX(Constructor!$L$2:$AC$57,$B78,18)</f>
        <v>0</v>
      </c>
    </row>
    <row r="79" spans="1:21" x14ac:dyDescent="0.25">
      <c r="A79" t="s">
        <v>0</v>
      </c>
      <c r="B79">
        <f>VLOOKUP(A79,Constructor!E$2:F$57,2)</f>
        <v>53</v>
      </c>
      <c r="C79">
        <f>INDEX(Constructor!I$2:I$57,$B79,1)</f>
        <v>0</v>
      </c>
      <c r="D79">
        <f>INDEX(Constructor!$L$2:$AC$57,$B79,1)</f>
        <v>0</v>
      </c>
      <c r="E79">
        <f>INDEX(Constructor!$L$2:$AC$57,$B79,2)</f>
        <v>0</v>
      </c>
      <c r="F79">
        <f>INDEX(Constructor!$L$2:$AC$57,$B79,3)</f>
        <v>0</v>
      </c>
      <c r="G79">
        <f>INDEX(Constructor!$L$2:$AC$57,$B79,4)</f>
        <v>0</v>
      </c>
      <c r="H79">
        <f>INDEX(Constructor!$L$2:$AC$57,$B79,5)</f>
        <v>0</v>
      </c>
      <c r="I79">
        <f>INDEX(Constructor!$L$2:$AC$57,$B79,6)</f>
        <v>0</v>
      </c>
      <c r="J79">
        <f>INDEX(Constructor!$L$2:$AC$57,$B79,7)</f>
        <v>0</v>
      </c>
      <c r="K79">
        <f>INDEX(Constructor!$L$2:$AC$57,$B79,8)</f>
        <v>0</v>
      </c>
      <c r="L79">
        <f>INDEX(Constructor!$L$2:$AC$57,$B79,9)</f>
        <v>0</v>
      </c>
      <c r="M79">
        <f>INDEX(Constructor!$L$2:$AC$57,$B79,10)</f>
        <v>0</v>
      </c>
      <c r="N79">
        <f>INDEX(Constructor!$L$2:$AC$57,$B79,11)</f>
        <v>0</v>
      </c>
      <c r="O79">
        <f>INDEX(Constructor!$L$2:$AC$57,$B79,12)</f>
        <v>0</v>
      </c>
      <c r="P79">
        <f>INDEX(Constructor!$L$2:$AC$57,$B79,13)</f>
        <v>0</v>
      </c>
      <c r="Q79">
        <f>INDEX(Constructor!$L$2:$AC$57,$B79,14)</f>
        <v>0</v>
      </c>
      <c r="R79">
        <f>INDEX(Constructor!$L$2:$AC$57,$B79,15)</f>
        <v>0</v>
      </c>
      <c r="S79">
        <f>INDEX(Constructor!$L$2:$AC$57,$B79,16)</f>
        <v>0</v>
      </c>
      <c r="T79">
        <f>INDEX(Constructor!$L$2:$AC$57,$B79,17)</f>
        <v>0</v>
      </c>
      <c r="U79">
        <f>INDEX(Constructor!$L$2:$AC$57,$B79,18)</f>
        <v>0</v>
      </c>
    </row>
    <row r="80" spans="1:21" x14ac:dyDescent="0.25">
      <c r="A80" t="s">
        <v>0</v>
      </c>
      <c r="B80">
        <f>VLOOKUP(A80,Constructor!E$2:F$57,2)</f>
        <v>53</v>
      </c>
      <c r="C80">
        <f>INDEX(Constructor!I$2:I$57,$B80,1)</f>
        <v>0</v>
      </c>
      <c r="D80">
        <f>INDEX(Constructor!$L$2:$AC$57,$B80,1)</f>
        <v>0</v>
      </c>
      <c r="E80">
        <f>INDEX(Constructor!$L$2:$AC$57,$B80,2)</f>
        <v>0</v>
      </c>
      <c r="F80">
        <f>INDEX(Constructor!$L$2:$AC$57,$B80,3)</f>
        <v>0</v>
      </c>
      <c r="G80">
        <f>INDEX(Constructor!$L$2:$AC$57,$B80,4)</f>
        <v>0</v>
      </c>
      <c r="H80">
        <f>INDEX(Constructor!$L$2:$AC$57,$B80,5)</f>
        <v>0</v>
      </c>
      <c r="I80">
        <f>INDEX(Constructor!$L$2:$AC$57,$B80,6)</f>
        <v>0</v>
      </c>
      <c r="J80">
        <f>INDEX(Constructor!$L$2:$AC$57,$B80,7)</f>
        <v>0</v>
      </c>
      <c r="K80">
        <f>INDEX(Constructor!$L$2:$AC$57,$B80,8)</f>
        <v>0</v>
      </c>
      <c r="L80">
        <f>INDEX(Constructor!$L$2:$AC$57,$B80,9)</f>
        <v>0</v>
      </c>
      <c r="M80">
        <f>INDEX(Constructor!$L$2:$AC$57,$B80,10)</f>
        <v>0</v>
      </c>
      <c r="N80">
        <f>INDEX(Constructor!$L$2:$AC$57,$B80,11)</f>
        <v>0</v>
      </c>
      <c r="O80">
        <f>INDEX(Constructor!$L$2:$AC$57,$B80,12)</f>
        <v>0</v>
      </c>
      <c r="P80">
        <f>INDEX(Constructor!$L$2:$AC$57,$B80,13)</f>
        <v>0</v>
      </c>
      <c r="Q80">
        <f>INDEX(Constructor!$L$2:$AC$57,$B80,14)</f>
        <v>0</v>
      </c>
      <c r="R80">
        <f>INDEX(Constructor!$L$2:$AC$57,$B80,15)</f>
        <v>0</v>
      </c>
      <c r="S80">
        <f>INDEX(Constructor!$L$2:$AC$57,$B80,16)</f>
        <v>0</v>
      </c>
      <c r="T80">
        <f>INDEX(Constructor!$L$2:$AC$57,$B80,17)</f>
        <v>0</v>
      </c>
      <c r="U80">
        <f>INDEX(Constructor!$L$2:$AC$57,$B80,18)</f>
        <v>0</v>
      </c>
    </row>
    <row r="81" spans="1:21" x14ac:dyDescent="0.25">
      <c r="A81" t="s">
        <v>0</v>
      </c>
      <c r="B81">
        <f>VLOOKUP(A81,Constructor!E$2:F$57,2)</f>
        <v>53</v>
      </c>
      <c r="C81">
        <f>INDEX(Constructor!I$2:I$57,$B81,1)</f>
        <v>0</v>
      </c>
      <c r="D81">
        <f>INDEX(Constructor!$L$2:$AC$57,$B81,1)</f>
        <v>0</v>
      </c>
      <c r="E81">
        <f>INDEX(Constructor!$L$2:$AC$57,$B81,2)</f>
        <v>0</v>
      </c>
      <c r="F81">
        <f>INDEX(Constructor!$L$2:$AC$57,$B81,3)</f>
        <v>0</v>
      </c>
      <c r="G81">
        <f>INDEX(Constructor!$L$2:$AC$57,$B81,4)</f>
        <v>0</v>
      </c>
      <c r="H81">
        <f>INDEX(Constructor!$L$2:$AC$57,$B81,5)</f>
        <v>0</v>
      </c>
      <c r="I81">
        <f>INDEX(Constructor!$L$2:$AC$57,$B81,6)</f>
        <v>0</v>
      </c>
      <c r="J81">
        <f>INDEX(Constructor!$L$2:$AC$57,$B81,7)</f>
        <v>0</v>
      </c>
      <c r="K81">
        <f>INDEX(Constructor!$L$2:$AC$57,$B81,8)</f>
        <v>0</v>
      </c>
      <c r="L81">
        <f>INDEX(Constructor!$L$2:$AC$57,$B81,9)</f>
        <v>0</v>
      </c>
      <c r="M81">
        <f>INDEX(Constructor!$L$2:$AC$57,$B81,10)</f>
        <v>0</v>
      </c>
      <c r="N81">
        <f>INDEX(Constructor!$L$2:$AC$57,$B81,11)</f>
        <v>0</v>
      </c>
      <c r="O81">
        <f>INDEX(Constructor!$L$2:$AC$57,$B81,12)</f>
        <v>0</v>
      </c>
      <c r="P81">
        <f>INDEX(Constructor!$L$2:$AC$57,$B81,13)</f>
        <v>0</v>
      </c>
      <c r="Q81">
        <f>INDEX(Constructor!$L$2:$AC$57,$B81,14)</f>
        <v>0</v>
      </c>
      <c r="R81">
        <f>INDEX(Constructor!$L$2:$AC$57,$B81,15)</f>
        <v>0</v>
      </c>
      <c r="S81">
        <f>INDEX(Constructor!$L$2:$AC$57,$B81,16)</f>
        <v>0</v>
      </c>
      <c r="T81">
        <f>INDEX(Constructor!$L$2:$AC$57,$B81,17)</f>
        <v>0</v>
      </c>
      <c r="U81">
        <f>INDEX(Constructor!$L$2:$AC$57,$B81,18)</f>
        <v>0</v>
      </c>
    </row>
    <row r="82" spans="1:21" x14ac:dyDescent="0.25">
      <c r="A82" t="s">
        <v>0</v>
      </c>
      <c r="B82">
        <f>VLOOKUP(A82,Constructor!E$2:F$57,2)</f>
        <v>53</v>
      </c>
      <c r="C82">
        <f>INDEX(Constructor!I$2:I$57,$B82,1)</f>
        <v>0</v>
      </c>
      <c r="D82">
        <f>INDEX(Constructor!$L$2:$AC$57,$B82,1)</f>
        <v>0</v>
      </c>
      <c r="E82">
        <f>INDEX(Constructor!$L$2:$AC$57,$B82,2)</f>
        <v>0</v>
      </c>
      <c r="F82">
        <f>INDEX(Constructor!$L$2:$AC$57,$B82,3)</f>
        <v>0</v>
      </c>
      <c r="G82">
        <f>INDEX(Constructor!$L$2:$AC$57,$B82,4)</f>
        <v>0</v>
      </c>
      <c r="H82">
        <f>INDEX(Constructor!$L$2:$AC$57,$B82,5)</f>
        <v>0</v>
      </c>
      <c r="I82">
        <f>INDEX(Constructor!$L$2:$AC$57,$B82,6)</f>
        <v>0</v>
      </c>
      <c r="J82">
        <f>INDEX(Constructor!$L$2:$AC$57,$B82,7)</f>
        <v>0</v>
      </c>
      <c r="K82">
        <f>INDEX(Constructor!$L$2:$AC$57,$B82,8)</f>
        <v>0</v>
      </c>
      <c r="L82">
        <f>INDEX(Constructor!$L$2:$AC$57,$B82,9)</f>
        <v>0</v>
      </c>
      <c r="M82">
        <f>INDEX(Constructor!$L$2:$AC$57,$B82,10)</f>
        <v>0</v>
      </c>
      <c r="N82">
        <f>INDEX(Constructor!$L$2:$AC$57,$B82,11)</f>
        <v>0</v>
      </c>
      <c r="O82">
        <f>INDEX(Constructor!$L$2:$AC$57,$B82,12)</f>
        <v>0</v>
      </c>
      <c r="P82">
        <f>INDEX(Constructor!$L$2:$AC$57,$B82,13)</f>
        <v>0</v>
      </c>
      <c r="Q82">
        <f>INDEX(Constructor!$L$2:$AC$57,$B82,14)</f>
        <v>0</v>
      </c>
      <c r="R82">
        <f>INDEX(Constructor!$L$2:$AC$57,$B82,15)</f>
        <v>0</v>
      </c>
      <c r="S82">
        <f>INDEX(Constructor!$L$2:$AC$57,$B82,16)</f>
        <v>0</v>
      </c>
      <c r="T82">
        <f>INDEX(Constructor!$L$2:$AC$57,$B82,17)</f>
        <v>0</v>
      </c>
      <c r="U82">
        <f>INDEX(Constructor!$L$2:$AC$57,$B82,18)</f>
        <v>0</v>
      </c>
    </row>
    <row r="83" spans="1:21" x14ac:dyDescent="0.25">
      <c r="A83" t="s">
        <v>0</v>
      </c>
      <c r="B83">
        <f>VLOOKUP(A83,Constructor!E$2:F$57,2)</f>
        <v>53</v>
      </c>
      <c r="C83">
        <f>INDEX(Constructor!I$2:I$57,$B83,1)</f>
        <v>0</v>
      </c>
      <c r="D83">
        <f>INDEX(Constructor!$L$2:$AC$57,$B83,1)</f>
        <v>0</v>
      </c>
      <c r="E83">
        <f>INDEX(Constructor!$L$2:$AC$57,$B83,2)</f>
        <v>0</v>
      </c>
      <c r="F83">
        <f>INDEX(Constructor!$L$2:$AC$57,$B83,3)</f>
        <v>0</v>
      </c>
      <c r="G83">
        <f>INDEX(Constructor!$L$2:$AC$57,$B83,4)</f>
        <v>0</v>
      </c>
      <c r="H83">
        <f>INDEX(Constructor!$L$2:$AC$57,$B83,5)</f>
        <v>0</v>
      </c>
      <c r="I83">
        <f>INDEX(Constructor!$L$2:$AC$57,$B83,6)</f>
        <v>0</v>
      </c>
      <c r="J83">
        <f>INDEX(Constructor!$L$2:$AC$57,$B83,7)</f>
        <v>0</v>
      </c>
      <c r="K83">
        <f>INDEX(Constructor!$L$2:$AC$57,$B83,8)</f>
        <v>0</v>
      </c>
      <c r="L83">
        <f>INDEX(Constructor!$L$2:$AC$57,$B83,9)</f>
        <v>0</v>
      </c>
      <c r="M83">
        <f>INDEX(Constructor!$L$2:$AC$57,$B83,10)</f>
        <v>0</v>
      </c>
      <c r="N83">
        <f>INDEX(Constructor!$L$2:$AC$57,$B83,11)</f>
        <v>0</v>
      </c>
      <c r="O83">
        <f>INDEX(Constructor!$L$2:$AC$57,$B83,12)</f>
        <v>0</v>
      </c>
      <c r="P83">
        <f>INDEX(Constructor!$L$2:$AC$57,$B83,13)</f>
        <v>0</v>
      </c>
      <c r="Q83">
        <f>INDEX(Constructor!$L$2:$AC$57,$B83,14)</f>
        <v>0</v>
      </c>
      <c r="R83">
        <f>INDEX(Constructor!$L$2:$AC$57,$B83,15)</f>
        <v>0</v>
      </c>
      <c r="S83">
        <f>INDEX(Constructor!$L$2:$AC$57,$B83,16)</f>
        <v>0</v>
      </c>
      <c r="T83">
        <f>INDEX(Constructor!$L$2:$AC$57,$B83,17)</f>
        <v>0</v>
      </c>
      <c r="U83">
        <f>INDEX(Constructor!$L$2:$AC$57,$B83,18)</f>
        <v>0</v>
      </c>
    </row>
    <row r="84" spans="1:21" x14ac:dyDescent="0.25">
      <c r="A84" t="s">
        <v>0</v>
      </c>
      <c r="B84">
        <f>VLOOKUP(A84,Constructor!E$2:F$57,2)</f>
        <v>53</v>
      </c>
      <c r="C84">
        <f>INDEX(Constructor!I$2:I$57,$B84,1)</f>
        <v>0</v>
      </c>
      <c r="D84">
        <f>INDEX(Constructor!$L$2:$AC$57,$B84,1)</f>
        <v>0</v>
      </c>
      <c r="E84">
        <f>INDEX(Constructor!$L$2:$AC$57,$B84,2)</f>
        <v>0</v>
      </c>
      <c r="F84">
        <f>INDEX(Constructor!$L$2:$AC$57,$B84,3)</f>
        <v>0</v>
      </c>
      <c r="G84">
        <f>INDEX(Constructor!$L$2:$AC$57,$B84,4)</f>
        <v>0</v>
      </c>
      <c r="H84">
        <f>INDEX(Constructor!$L$2:$AC$57,$B84,5)</f>
        <v>0</v>
      </c>
      <c r="I84">
        <f>INDEX(Constructor!$L$2:$AC$57,$B84,6)</f>
        <v>0</v>
      </c>
      <c r="J84">
        <f>INDEX(Constructor!$L$2:$AC$57,$B84,7)</f>
        <v>0</v>
      </c>
      <c r="K84">
        <f>INDEX(Constructor!$L$2:$AC$57,$B84,8)</f>
        <v>0</v>
      </c>
      <c r="L84">
        <f>INDEX(Constructor!$L$2:$AC$57,$B84,9)</f>
        <v>0</v>
      </c>
      <c r="M84">
        <f>INDEX(Constructor!$L$2:$AC$57,$B84,10)</f>
        <v>0</v>
      </c>
      <c r="N84">
        <f>INDEX(Constructor!$L$2:$AC$57,$B84,11)</f>
        <v>0</v>
      </c>
      <c r="O84">
        <f>INDEX(Constructor!$L$2:$AC$57,$B84,12)</f>
        <v>0</v>
      </c>
      <c r="P84">
        <f>INDEX(Constructor!$L$2:$AC$57,$B84,13)</f>
        <v>0</v>
      </c>
      <c r="Q84">
        <f>INDEX(Constructor!$L$2:$AC$57,$B84,14)</f>
        <v>0</v>
      </c>
      <c r="R84">
        <f>INDEX(Constructor!$L$2:$AC$57,$B84,15)</f>
        <v>0</v>
      </c>
      <c r="S84">
        <f>INDEX(Constructor!$L$2:$AC$57,$B84,16)</f>
        <v>0</v>
      </c>
      <c r="T84">
        <f>INDEX(Constructor!$L$2:$AC$57,$B84,17)</f>
        <v>0</v>
      </c>
      <c r="U84">
        <f>INDEX(Constructor!$L$2:$AC$57,$B84,18)</f>
        <v>0</v>
      </c>
    </row>
    <row r="85" spans="1:21" x14ac:dyDescent="0.25">
      <c r="A85" t="s">
        <v>0</v>
      </c>
      <c r="B85">
        <f>VLOOKUP(A85,Constructor!E$2:F$57,2)</f>
        <v>53</v>
      </c>
      <c r="C85">
        <f>INDEX(Constructor!I$2:I$57,$B85,1)</f>
        <v>0</v>
      </c>
      <c r="D85">
        <f>INDEX(Constructor!$L$2:$AC$57,$B85,1)</f>
        <v>0</v>
      </c>
      <c r="E85">
        <f>INDEX(Constructor!$L$2:$AC$57,$B85,2)</f>
        <v>0</v>
      </c>
      <c r="F85">
        <f>INDEX(Constructor!$L$2:$AC$57,$B85,3)</f>
        <v>0</v>
      </c>
      <c r="G85">
        <f>INDEX(Constructor!$L$2:$AC$57,$B85,4)</f>
        <v>0</v>
      </c>
      <c r="H85">
        <f>INDEX(Constructor!$L$2:$AC$57,$B85,5)</f>
        <v>0</v>
      </c>
      <c r="I85">
        <f>INDEX(Constructor!$L$2:$AC$57,$B85,6)</f>
        <v>0</v>
      </c>
      <c r="J85">
        <f>INDEX(Constructor!$L$2:$AC$57,$B85,7)</f>
        <v>0</v>
      </c>
      <c r="K85">
        <f>INDEX(Constructor!$L$2:$AC$57,$B85,8)</f>
        <v>0</v>
      </c>
      <c r="L85">
        <f>INDEX(Constructor!$L$2:$AC$57,$B85,9)</f>
        <v>0</v>
      </c>
      <c r="M85">
        <f>INDEX(Constructor!$L$2:$AC$57,$B85,10)</f>
        <v>0</v>
      </c>
      <c r="N85">
        <f>INDEX(Constructor!$L$2:$AC$57,$B85,11)</f>
        <v>0</v>
      </c>
      <c r="O85">
        <f>INDEX(Constructor!$L$2:$AC$57,$B85,12)</f>
        <v>0</v>
      </c>
      <c r="P85">
        <f>INDEX(Constructor!$L$2:$AC$57,$B85,13)</f>
        <v>0</v>
      </c>
      <c r="Q85">
        <f>INDEX(Constructor!$L$2:$AC$57,$B85,14)</f>
        <v>0</v>
      </c>
      <c r="R85">
        <f>INDEX(Constructor!$L$2:$AC$57,$B85,15)</f>
        <v>0</v>
      </c>
      <c r="S85">
        <f>INDEX(Constructor!$L$2:$AC$57,$B85,16)</f>
        <v>0</v>
      </c>
      <c r="T85">
        <f>INDEX(Constructor!$L$2:$AC$57,$B85,17)</f>
        <v>0</v>
      </c>
      <c r="U85">
        <f>INDEX(Constructor!$L$2:$AC$57,$B85,18)</f>
        <v>0</v>
      </c>
    </row>
    <row r="86" spans="1:21" x14ac:dyDescent="0.25">
      <c r="A86" t="s">
        <v>0</v>
      </c>
      <c r="B86">
        <f>VLOOKUP(A86,Constructor!E$2:F$57,2)</f>
        <v>53</v>
      </c>
      <c r="C86">
        <f>INDEX(Constructor!I$2:I$57,$B86,1)</f>
        <v>0</v>
      </c>
      <c r="D86">
        <f>INDEX(Constructor!$L$2:$AC$57,$B86,1)</f>
        <v>0</v>
      </c>
      <c r="E86">
        <f>INDEX(Constructor!$L$2:$AC$57,$B86,2)</f>
        <v>0</v>
      </c>
      <c r="F86">
        <f>INDEX(Constructor!$L$2:$AC$57,$B86,3)</f>
        <v>0</v>
      </c>
      <c r="G86">
        <f>INDEX(Constructor!$L$2:$AC$57,$B86,4)</f>
        <v>0</v>
      </c>
      <c r="H86">
        <f>INDEX(Constructor!$L$2:$AC$57,$B86,5)</f>
        <v>0</v>
      </c>
      <c r="I86">
        <f>INDEX(Constructor!$L$2:$AC$57,$B86,6)</f>
        <v>0</v>
      </c>
      <c r="J86">
        <f>INDEX(Constructor!$L$2:$AC$57,$B86,7)</f>
        <v>0</v>
      </c>
      <c r="K86">
        <f>INDEX(Constructor!$L$2:$AC$57,$B86,8)</f>
        <v>0</v>
      </c>
      <c r="L86">
        <f>INDEX(Constructor!$L$2:$AC$57,$B86,9)</f>
        <v>0</v>
      </c>
      <c r="M86">
        <f>INDEX(Constructor!$L$2:$AC$57,$B86,10)</f>
        <v>0</v>
      </c>
      <c r="N86">
        <f>INDEX(Constructor!$L$2:$AC$57,$B86,11)</f>
        <v>0</v>
      </c>
      <c r="O86">
        <f>INDEX(Constructor!$L$2:$AC$57,$B86,12)</f>
        <v>0</v>
      </c>
      <c r="P86">
        <f>INDEX(Constructor!$L$2:$AC$57,$B86,13)</f>
        <v>0</v>
      </c>
      <c r="Q86">
        <f>INDEX(Constructor!$L$2:$AC$57,$B86,14)</f>
        <v>0</v>
      </c>
      <c r="R86">
        <f>INDEX(Constructor!$L$2:$AC$57,$B86,15)</f>
        <v>0</v>
      </c>
      <c r="S86">
        <f>INDEX(Constructor!$L$2:$AC$57,$B86,16)</f>
        <v>0</v>
      </c>
      <c r="T86">
        <f>INDEX(Constructor!$L$2:$AC$57,$B86,17)</f>
        <v>0</v>
      </c>
      <c r="U86">
        <f>INDEX(Constructor!$L$2:$AC$57,$B86,18)</f>
        <v>0</v>
      </c>
    </row>
    <row r="87" spans="1:21" x14ac:dyDescent="0.25">
      <c r="A87" t="s">
        <v>0</v>
      </c>
      <c r="B87">
        <f>VLOOKUP(A87,Constructor!E$2:F$57,2)</f>
        <v>53</v>
      </c>
      <c r="C87">
        <f>INDEX(Constructor!I$2:I$57,$B87,1)</f>
        <v>0</v>
      </c>
      <c r="D87">
        <f>INDEX(Constructor!$L$2:$AC$57,$B87,1)</f>
        <v>0</v>
      </c>
      <c r="E87">
        <f>INDEX(Constructor!$L$2:$AC$57,$B87,2)</f>
        <v>0</v>
      </c>
      <c r="F87">
        <f>INDEX(Constructor!$L$2:$AC$57,$B87,3)</f>
        <v>0</v>
      </c>
      <c r="G87">
        <f>INDEX(Constructor!$L$2:$AC$57,$B87,4)</f>
        <v>0</v>
      </c>
      <c r="H87">
        <f>INDEX(Constructor!$L$2:$AC$57,$B87,5)</f>
        <v>0</v>
      </c>
      <c r="I87">
        <f>INDEX(Constructor!$L$2:$AC$57,$B87,6)</f>
        <v>0</v>
      </c>
      <c r="J87">
        <f>INDEX(Constructor!$L$2:$AC$57,$B87,7)</f>
        <v>0</v>
      </c>
      <c r="K87">
        <f>INDEX(Constructor!$L$2:$AC$57,$B87,8)</f>
        <v>0</v>
      </c>
      <c r="L87">
        <f>INDEX(Constructor!$L$2:$AC$57,$B87,9)</f>
        <v>0</v>
      </c>
      <c r="M87">
        <f>INDEX(Constructor!$L$2:$AC$57,$B87,10)</f>
        <v>0</v>
      </c>
      <c r="N87">
        <f>INDEX(Constructor!$L$2:$AC$57,$B87,11)</f>
        <v>0</v>
      </c>
      <c r="O87">
        <f>INDEX(Constructor!$L$2:$AC$57,$B87,12)</f>
        <v>0</v>
      </c>
      <c r="P87">
        <f>INDEX(Constructor!$L$2:$AC$57,$B87,13)</f>
        <v>0</v>
      </c>
      <c r="Q87">
        <f>INDEX(Constructor!$L$2:$AC$57,$B87,14)</f>
        <v>0</v>
      </c>
      <c r="R87">
        <f>INDEX(Constructor!$L$2:$AC$57,$B87,15)</f>
        <v>0</v>
      </c>
      <c r="S87">
        <f>INDEX(Constructor!$L$2:$AC$57,$B87,16)</f>
        <v>0</v>
      </c>
      <c r="T87">
        <f>INDEX(Constructor!$L$2:$AC$57,$B87,17)</f>
        <v>0</v>
      </c>
      <c r="U87">
        <f>INDEX(Constructor!$L$2:$AC$57,$B87,18)</f>
        <v>0</v>
      </c>
    </row>
    <row r="88" spans="1:21" x14ac:dyDescent="0.25">
      <c r="A88" t="s">
        <v>0</v>
      </c>
      <c r="B88">
        <f>VLOOKUP(A88,Constructor!E$2:F$57,2)</f>
        <v>53</v>
      </c>
      <c r="C88">
        <f>INDEX(Constructor!I$2:I$57,$B88,1)</f>
        <v>0</v>
      </c>
      <c r="D88">
        <f>INDEX(Constructor!$L$2:$AC$57,$B88,1)</f>
        <v>0</v>
      </c>
      <c r="E88">
        <f>INDEX(Constructor!$L$2:$AC$57,$B88,2)</f>
        <v>0</v>
      </c>
      <c r="F88">
        <f>INDEX(Constructor!$L$2:$AC$57,$B88,3)</f>
        <v>0</v>
      </c>
      <c r="G88">
        <f>INDEX(Constructor!$L$2:$AC$57,$B88,4)</f>
        <v>0</v>
      </c>
      <c r="H88">
        <f>INDEX(Constructor!$L$2:$AC$57,$B88,5)</f>
        <v>0</v>
      </c>
      <c r="I88">
        <f>INDEX(Constructor!$L$2:$AC$57,$B88,6)</f>
        <v>0</v>
      </c>
      <c r="J88">
        <f>INDEX(Constructor!$L$2:$AC$57,$B88,7)</f>
        <v>0</v>
      </c>
      <c r="K88">
        <f>INDEX(Constructor!$L$2:$AC$57,$B88,8)</f>
        <v>0</v>
      </c>
      <c r="L88">
        <f>INDEX(Constructor!$L$2:$AC$57,$B88,9)</f>
        <v>0</v>
      </c>
      <c r="M88">
        <f>INDEX(Constructor!$L$2:$AC$57,$B88,10)</f>
        <v>0</v>
      </c>
      <c r="N88">
        <f>INDEX(Constructor!$L$2:$AC$57,$B88,11)</f>
        <v>0</v>
      </c>
      <c r="O88">
        <f>INDEX(Constructor!$L$2:$AC$57,$B88,12)</f>
        <v>0</v>
      </c>
      <c r="P88">
        <f>INDEX(Constructor!$L$2:$AC$57,$B88,13)</f>
        <v>0</v>
      </c>
      <c r="Q88">
        <f>INDEX(Constructor!$L$2:$AC$57,$B88,14)</f>
        <v>0</v>
      </c>
      <c r="R88">
        <f>INDEX(Constructor!$L$2:$AC$57,$B88,15)</f>
        <v>0</v>
      </c>
      <c r="S88">
        <f>INDEX(Constructor!$L$2:$AC$57,$B88,16)</f>
        <v>0</v>
      </c>
      <c r="T88">
        <f>INDEX(Constructor!$L$2:$AC$57,$B88,17)</f>
        <v>0</v>
      </c>
      <c r="U88">
        <f>INDEX(Constructor!$L$2:$AC$57,$B88,18)</f>
        <v>0</v>
      </c>
    </row>
    <row r="89" spans="1:21" x14ac:dyDescent="0.25">
      <c r="A89" t="s">
        <v>0</v>
      </c>
      <c r="B89">
        <f>VLOOKUP(A89,Constructor!E$2:F$57,2)</f>
        <v>53</v>
      </c>
      <c r="C89">
        <f>INDEX(Constructor!I$2:I$57,$B89,1)</f>
        <v>0</v>
      </c>
      <c r="D89">
        <f>INDEX(Constructor!$L$2:$AC$57,$B89,1)</f>
        <v>0</v>
      </c>
      <c r="E89">
        <f>INDEX(Constructor!$L$2:$AC$57,$B89,2)</f>
        <v>0</v>
      </c>
      <c r="F89">
        <f>INDEX(Constructor!$L$2:$AC$57,$B89,3)</f>
        <v>0</v>
      </c>
      <c r="G89">
        <f>INDEX(Constructor!$L$2:$AC$57,$B89,4)</f>
        <v>0</v>
      </c>
      <c r="H89">
        <f>INDEX(Constructor!$L$2:$AC$57,$B89,5)</f>
        <v>0</v>
      </c>
      <c r="I89">
        <f>INDEX(Constructor!$L$2:$AC$57,$B89,6)</f>
        <v>0</v>
      </c>
      <c r="J89">
        <f>INDEX(Constructor!$L$2:$AC$57,$B89,7)</f>
        <v>0</v>
      </c>
      <c r="K89">
        <f>INDEX(Constructor!$L$2:$AC$57,$B89,8)</f>
        <v>0</v>
      </c>
      <c r="L89">
        <f>INDEX(Constructor!$L$2:$AC$57,$B89,9)</f>
        <v>0</v>
      </c>
      <c r="M89">
        <f>INDEX(Constructor!$L$2:$AC$57,$B89,10)</f>
        <v>0</v>
      </c>
      <c r="N89">
        <f>INDEX(Constructor!$L$2:$AC$57,$B89,11)</f>
        <v>0</v>
      </c>
      <c r="O89">
        <f>INDEX(Constructor!$L$2:$AC$57,$B89,12)</f>
        <v>0</v>
      </c>
      <c r="P89">
        <f>INDEX(Constructor!$L$2:$AC$57,$B89,13)</f>
        <v>0</v>
      </c>
      <c r="Q89">
        <f>INDEX(Constructor!$L$2:$AC$57,$B89,14)</f>
        <v>0</v>
      </c>
      <c r="R89">
        <f>INDEX(Constructor!$L$2:$AC$57,$B89,15)</f>
        <v>0</v>
      </c>
      <c r="S89">
        <f>INDEX(Constructor!$L$2:$AC$57,$B89,16)</f>
        <v>0</v>
      </c>
      <c r="T89">
        <f>INDEX(Constructor!$L$2:$AC$57,$B89,17)</f>
        <v>0</v>
      </c>
      <c r="U89">
        <f>INDEX(Constructor!$L$2:$AC$57,$B89,18)</f>
        <v>0</v>
      </c>
    </row>
    <row r="90" spans="1:21" x14ac:dyDescent="0.25">
      <c r="A90" t="s">
        <v>0</v>
      </c>
      <c r="B90">
        <f>VLOOKUP(A90,Constructor!E$2:F$57,2)</f>
        <v>53</v>
      </c>
      <c r="C90">
        <f>INDEX(Constructor!I$2:I$57,$B90,1)</f>
        <v>0</v>
      </c>
      <c r="D90">
        <f>INDEX(Constructor!$L$2:$AC$57,$B90,1)</f>
        <v>0</v>
      </c>
      <c r="E90">
        <f>INDEX(Constructor!$L$2:$AC$57,$B90,2)</f>
        <v>0</v>
      </c>
      <c r="F90">
        <f>INDEX(Constructor!$L$2:$AC$57,$B90,3)</f>
        <v>0</v>
      </c>
      <c r="G90">
        <f>INDEX(Constructor!$L$2:$AC$57,$B90,4)</f>
        <v>0</v>
      </c>
      <c r="H90">
        <f>INDEX(Constructor!$L$2:$AC$57,$B90,5)</f>
        <v>0</v>
      </c>
      <c r="I90">
        <f>INDEX(Constructor!$L$2:$AC$57,$B90,6)</f>
        <v>0</v>
      </c>
      <c r="J90">
        <f>INDEX(Constructor!$L$2:$AC$57,$B90,7)</f>
        <v>0</v>
      </c>
      <c r="K90">
        <f>INDEX(Constructor!$L$2:$AC$57,$B90,8)</f>
        <v>0</v>
      </c>
      <c r="L90">
        <f>INDEX(Constructor!$L$2:$AC$57,$B90,9)</f>
        <v>0</v>
      </c>
      <c r="M90">
        <f>INDEX(Constructor!$L$2:$AC$57,$B90,10)</f>
        <v>0</v>
      </c>
      <c r="N90">
        <f>INDEX(Constructor!$L$2:$AC$57,$B90,11)</f>
        <v>0</v>
      </c>
      <c r="O90">
        <f>INDEX(Constructor!$L$2:$AC$57,$B90,12)</f>
        <v>0</v>
      </c>
      <c r="P90">
        <f>INDEX(Constructor!$L$2:$AC$57,$B90,13)</f>
        <v>0</v>
      </c>
      <c r="Q90">
        <f>INDEX(Constructor!$L$2:$AC$57,$B90,14)</f>
        <v>0</v>
      </c>
      <c r="R90">
        <f>INDEX(Constructor!$L$2:$AC$57,$B90,15)</f>
        <v>0</v>
      </c>
      <c r="S90">
        <f>INDEX(Constructor!$L$2:$AC$57,$B90,16)</f>
        <v>0</v>
      </c>
      <c r="T90">
        <f>INDEX(Constructor!$L$2:$AC$57,$B90,17)</f>
        <v>0</v>
      </c>
      <c r="U90">
        <f>INDEX(Constructor!$L$2:$AC$57,$B90,18)</f>
        <v>0</v>
      </c>
    </row>
    <row r="91" spans="1:21" x14ac:dyDescent="0.25">
      <c r="A91" t="s">
        <v>0</v>
      </c>
      <c r="B91">
        <f>VLOOKUP(A91,Constructor!E$2:F$57,2)</f>
        <v>53</v>
      </c>
      <c r="C91">
        <f>INDEX(Constructor!I$2:I$57,$B91,1)</f>
        <v>0</v>
      </c>
      <c r="D91">
        <f>INDEX(Constructor!$L$2:$AC$57,$B91,1)</f>
        <v>0</v>
      </c>
      <c r="E91">
        <f>INDEX(Constructor!$L$2:$AC$57,$B91,2)</f>
        <v>0</v>
      </c>
      <c r="F91">
        <f>INDEX(Constructor!$L$2:$AC$57,$B91,3)</f>
        <v>0</v>
      </c>
      <c r="G91">
        <f>INDEX(Constructor!$L$2:$AC$57,$B91,4)</f>
        <v>0</v>
      </c>
      <c r="H91">
        <f>INDEX(Constructor!$L$2:$AC$57,$B91,5)</f>
        <v>0</v>
      </c>
      <c r="I91">
        <f>INDEX(Constructor!$L$2:$AC$57,$B91,6)</f>
        <v>0</v>
      </c>
      <c r="J91">
        <f>INDEX(Constructor!$L$2:$AC$57,$B91,7)</f>
        <v>0</v>
      </c>
      <c r="K91">
        <f>INDEX(Constructor!$L$2:$AC$57,$B91,8)</f>
        <v>0</v>
      </c>
      <c r="L91">
        <f>INDEX(Constructor!$L$2:$AC$57,$B91,9)</f>
        <v>0</v>
      </c>
      <c r="M91">
        <f>INDEX(Constructor!$L$2:$AC$57,$B91,10)</f>
        <v>0</v>
      </c>
      <c r="N91">
        <f>INDEX(Constructor!$L$2:$AC$57,$B91,11)</f>
        <v>0</v>
      </c>
      <c r="O91">
        <f>INDEX(Constructor!$L$2:$AC$57,$B91,12)</f>
        <v>0</v>
      </c>
      <c r="P91">
        <f>INDEX(Constructor!$L$2:$AC$57,$B91,13)</f>
        <v>0</v>
      </c>
      <c r="Q91">
        <f>INDEX(Constructor!$L$2:$AC$57,$B91,14)</f>
        <v>0</v>
      </c>
      <c r="R91">
        <f>INDEX(Constructor!$L$2:$AC$57,$B91,15)</f>
        <v>0</v>
      </c>
      <c r="S91">
        <f>INDEX(Constructor!$L$2:$AC$57,$B91,16)</f>
        <v>0</v>
      </c>
      <c r="T91">
        <f>INDEX(Constructor!$L$2:$AC$57,$B91,17)</f>
        <v>0</v>
      </c>
      <c r="U91">
        <f>INDEX(Constructor!$L$2:$AC$57,$B91,18)</f>
        <v>0</v>
      </c>
    </row>
    <row r="92" spans="1:21" x14ac:dyDescent="0.25">
      <c r="A92" t="s">
        <v>0</v>
      </c>
      <c r="B92">
        <f>VLOOKUP(A92,Constructor!E$2:F$57,2)</f>
        <v>53</v>
      </c>
      <c r="C92">
        <f>INDEX(Constructor!I$2:I$57,$B92,1)</f>
        <v>0</v>
      </c>
      <c r="D92">
        <f>INDEX(Constructor!$L$2:$AC$57,$B92,1)</f>
        <v>0</v>
      </c>
      <c r="E92">
        <f>INDEX(Constructor!$L$2:$AC$57,$B92,2)</f>
        <v>0</v>
      </c>
      <c r="F92">
        <f>INDEX(Constructor!$L$2:$AC$57,$B92,3)</f>
        <v>0</v>
      </c>
      <c r="G92">
        <f>INDEX(Constructor!$L$2:$AC$57,$B92,4)</f>
        <v>0</v>
      </c>
      <c r="H92">
        <f>INDEX(Constructor!$L$2:$AC$57,$B92,5)</f>
        <v>0</v>
      </c>
      <c r="I92">
        <f>INDEX(Constructor!$L$2:$AC$57,$B92,6)</f>
        <v>0</v>
      </c>
      <c r="J92">
        <f>INDEX(Constructor!$L$2:$AC$57,$B92,7)</f>
        <v>0</v>
      </c>
      <c r="K92">
        <f>INDEX(Constructor!$L$2:$AC$57,$B92,8)</f>
        <v>0</v>
      </c>
      <c r="L92">
        <f>INDEX(Constructor!$L$2:$AC$57,$B92,9)</f>
        <v>0</v>
      </c>
      <c r="M92">
        <f>INDEX(Constructor!$L$2:$AC$57,$B92,10)</f>
        <v>0</v>
      </c>
      <c r="N92">
        <f>INDEX(Constructor!$L$2:$AC$57,$B92,11)</f>
        <v>0</v>
      </c>
      <c r="O92">
        <f>INDEX(Constructor!$L$2:$AC$57,$B92,12)</f>
        <v>0</v>
      </c>
      <c r="P92">
        <f>INDEX(Constructor!$L$2:$AC$57,$B92,13)</f>
        <v>0</v>
      </c>
      <c r="Q92">
        <f>INDEX(Constructor!$L$2:$AC$57,$B92,14)</f>
        <v>0</v>
      </c>
      <c r="R92">
        <f>INDEX(Constructor!$L$2:$AC$57,$B92,15)</f>
        <v>0</v>
      </c>
      <c r="S92">
        <f>INDEX(Constructor!$L$2:$AC$57,$B92,16)</f>
        <v>0</v>
      </c>
      <c r="T92">
        <f>INDEX(Constructor!$L$2:$AC$57,$B92,17)</f>
        <v>0</v>
      </c>
      <c r="U92">
        <f>INDEX(Constructor!$L$2:$AC$57,$B92,18)</f>
        <v>0</v>
      </c>
    </row>
    <row r="93" spans="1:21" x14ac:dyDescent="0.25">
      <c r="A93" t="s">
        <v>0</v>
      </c>
      <c r="B93">
        <f>VLOOKUP(A93,Constructor!E$2:F$57,2)</f>
        <v>53</v>
      </c>
      <c r="C93">
        <f>INDEX(Constructor!I$2:I$57,$B93,1)</f>
        <v>0</v>
      </c>
      <c r="D93">
        <f>INDEX(Constructor!$L$2:$AC$57,$B93,1)</f>
        <v>0</v>
      </c>
      <c r="E93">
        <f>INDEX(Constructor!$L$2:$AC$57,$B93,2)</f>
        <v>0</v>
      </c>
      <c r="F93">
        <f>INDEX(Constructor!$L$2:$AC$57,$B93,3)</f>
        <v>0</v>
      </c>
      <c r="G93">
        <f>INDEX(Constructor!$L$2:$AC$57,$B93,4)</f>
        <v>0</v>
      </c>
      <c r="H93">
        <f>INDEX(Constructor!$L$2:$AC$57,$B93,5)</f>
        <v>0</v>
      </c>
      <c r="I93">
        <f>INDEX(Constructor!$L$2:$AC$57,$B93,6)</f>
        <v>0</v>
      </c>
      <c r="J93">
        <f>INDEX(Constructor!$L$2:$AC$57,$B93,7)</f>
        <v>0</v>
      </c>
      <c r="K93">
        <f>INDEX(Constructor!$L$2:$AC$57,$B93,8)</f>
        <v>0</v>
      </c>
      <c r="L93">
        <f>INDEX(Constructor!$L$2:$AC$57,$B93,9)</f>
        <v>0</v>
      </c>
      <c r="M93">
        <f>INDEX(Constructor!$L$2:$AC$57,$B93,10)</f>
        <v>0</v>
      </c>
      <c r="N93">
        <f>INDEX(Constructor!$L$2:$AC$57,$B93,11)</f>
        <v>0</v>
      </c>
      <c r="O93">
        <f>INDEX(Constructor!$L$2:$AC$57,$B93,12)</f>
        <v>0</v>
      </c>
      <c r="P93">
        <f>INDEX(Constructor!$L$2:$AC$57,$B93,13)</f>
        <v>0</v>
      </c>
      <c r="Q93">
        <f>INDEX(Constructor!$L$2:$AC$57,$B93,14)</f>
        <v>0</v>
      </c>
      <c r="R93">
        <f>INDEX(Constructor!$L$2:$AC$57,$B93,15)</f>
        <v>0</v>
      </c>
      <c r="S93">
        <f>INDEX(Constructor!$L$2:$AC$57,$B93,16)</f>
        <v>0</v>
      </c>
      <c r="T93">
        <f>INDEX(Constructor!$L$2:$AC$57,$B93,17)</f>
        <v>0</v>
      </c>
      <c r="U93">
        <f>INDEX(Constructor!$L$2:$AC$57,$B93,18)</f>
        <v>0</v>
      </c>
    </row>
    <row r="94" spans="1:21" x14ac:dyDescent="0.25">
      <c r="A94" t="s">
        <v>0</v>
      </c>
      <c r="B94">
        <f>VLOOKUP(A94,Constructor!E$2:F$57,2)</f>
        <v>53</v>
      </c>
      <c r="C94">
        <f>INDEX(Constructor!I$2:I$57,$B94,1)</f>
        <v>0</v>
      </c>
      <c r="D94">
        <f>INDEX(Constructor!$L$2:$AC$57,$B94,1)</f>
        <v>0</v>
      </c>
      <c r="E94">
        <f>INDEX(Constructor!$L$2:$AC$57,$B94,2)</f>
        <v>0</v>
      </c>
      <c r="F94">
        <f>INDEX(Constructor!$L$2:$AC$57,$B94,3)</f>
        <v>0</v>
      </c>
      <c r="G94">
        <f>INDEX(Constructor!$L$2:$AC$57,$B94,4)</f>
        <v>0</v>
      </c>
      <c r="H94">
        <f>INDEX(Constructor!$L$2:$AC$57,$B94,5)</f>
        <v>0</v>
      </c>
      <c r="I94">
        <f>INDEX(Constructor!$L$2:$AC$57,$B94,6)</f>
        <v>0</v>
      </c>
      <c r="J94">
        <f>INDEX(Constructor!$L$2:$AC$57,$B94,7)</f>
        <v>0</v>
      </c>
      <c r="K94">
        <f>INDEX(Constructor!$L$2:$AC$57,$B94,8)</f>
        <v>0</v>
      </c>
      <c r="L94">
        <f>INDEX(Constructor!$L$2:$AC$57,$B94,9)</f>
        <v>0</v>
      </c>
      <c r="M94">
        <f>INDEX(Constructor!$L$2:$AC$57,$B94,10)</f>
        <v>0</v>
      </c>
      <c r="N94">
        <f>INDEX(Constructor!$L$2:$AC$57,$B94,11)</f>
        <v>0</v>
      </c>
      <c r="O94">
        <f>INDEX(Constructor!$L$2:$AC$57,$B94,12)</f>
        <v>0</v>
      </c>
      <c r="P94">
        <f>INDEX(Constructor!$L$2:$AC$57,$B94,13)</f>
        <v>0</v>
      </c>
      <c r="Q94">
        <f>INDEX(Constructor!$L$2:$AC$57,$B94,14)</f>
        <v>0</v>
      </c>
      <c r="R94">
        <f>INDEX(Constructor!$L$2:$AC$57,$B94,15)</f>
        <v>0</v>
      </c>
      <c r="S94">
        <f>INDEX(Constructor!$L$2:$AC$57,$B94,16)</f>
        <v>0</v>
      </c>
      <c r="T94">
        <f>INDEX(Constructor!$L$2:$AC$57,$B94,17)</f>
        <v>0</v>
      </c>
      <c r="U94">
        <f>INDEX(Constructor!$L$2:$AC$57,$B94,18)</f>
        <v>0</v>
      </c>
    </row>
    <row r="95" spans="1:21" x14ac:dyDescent="0.25">
      <c r="A95" t="s">
        <v>0</v>
      </c>
      <c r="B95">
        <f>VLOOKUP(A95,Constructor!E$2:F$57,2)</f>
        <v>53</v>
      </c>
      <c r="C95">
        <f>INDEX(Constructor!I$2:I$57,$B95,1)</f>
        <v>0</v>
      </c>
      <c r="D95">
        <f>INDEX(Constructor!$L$2:$AC$57,$B95,1)</f>
        <v>0</v>
      </c>
      <c r="E95">
        <f>INDEX(Constructor!$L$2:$AC$57,$B95,2)</f>
        <v>0</v>
      </c>
      <c r="F95">
        <f>INDEX(Constructor!$L$2:$AC$57,$B95,3)</f>
        <v>0</v>
      </c>
      <c r="G95">
        <f>INDEX(Constructor!$L$2:$AC$57,$B95,4)</f>
        <v>0</v>
      </c>
      <c r="H95">
        <f>INDEX(Constructor!$L$2:$AC$57,$B95,5)</f>
        <v>0</v>
      </c>
      <c r="I95">
        <f>INDEX(Constructor!$L$2:$AC$57,$B95,6)</f>
        <v>0</v>
      </c>
      <c r="J95">
        <f>INDEX(Constructor!$L$2:$AC$57,$B95,7)</f>
        <v>0</v>
      </c>
      <c r="K95">
        <f>INDEX(Constructor!$L$2:$AC$57,$B95,8)</f>
        <v>0</v>
      </c>
      <c r="L95">
        <f>INDEX(Constructor!$L$2:$AC$57,$B95,9)</f>
        <v>0</v>
      </c>
      <c r="M95">
        <f>INDEX(Constructor!$L$2:$AC$57,$B95,10)</f>
        <v>0</v>
      </c>
      <c r="N95">
        <f>INDEX(Constructor!$L$2:$AC$57,$B95,11)</f>
        <v>0</v>
      </c>
      <c r="O95">
        <f>INDEX(Constructor!$L$2:$AC$57,$B95,12)</f>
        <v>0</v>
      </c>
      <c r="P95">
        <f>INDEX(Constructor!$L$2:$AC$57,$B95,13)</f>
        <v>0</v>
      </c>
      <c r="Q95">
        <f>INDEX(Constructor!$L$2:$AC$57,$B95,14)</f>
        <v>0</v>
      </c>
      <c r="R95">
        <f>INDEX(Constructor!$L$2:$AC$57,$B95,15)</f>
        <v>0</v>
      </c>
      <c r="S95">
        <f>INDEX(Constructor!$L$2:$AC$57,$B95,16)</f>
        <v>0</v>
      </c>
      <c r="T95">
        <f>INDEX(Constructor!$L$2:$AC$57,$B95,17)</f>
        <v>0</v>
      </c>
      <c r="U95">
        <f>INDEX(Constructor!$L$2:$AC$57,$B95,18)</f>
        <v>0</v>
      </c>
    </row>
    <row r="96" spans="1:21" x14ac:dyDescent="0.25">
      <c r="A96" t="s">
        <v>0</v>
      </c>
      <c r="B96">
        <f>VLOOKUP(A96,Constructor!E$2:F$57,2)</f>
        <v>53</v>
      </c>
      <c r="C96">
        <f>INDEX(Constructor!I$2:I$57,$B96,1)</f>
        <v>0</v>
      </c>
      <c r="D96">
        <f>INDEX(Constructor!$L$2:$AC$57,$B96,1)</f>
        <v>0</v>
      </c>
      <c r="E96">
        <f>INDEX(Constructor!$L$2:$AC$57,$B96,2)</f>
        <v>0</v>
      </c>
      <c r="F96">
        <f>INDEX(Constructor!$L$2:$AC$57,$B96,3)</f>
        <v>0</v>
      </c>
      <c r="G96">
        <f>INDEX(Constructor!$L$2:$AC$57,$B96,4)</f>
        <v>0</v>
      </c>
      <c r="H96">
        <f>INDEX(Constructor!$L$2:$AC$57,$B96,5)</f>
        <v>0</v>
      </c>
      <c r="I96">
        <f>INDEX(Constructor!$L$2:$AC$57,$B96,6)</f>
        <v>0</v>
      </c>
      <c r="J96">
        <f>INDEX(Constructor!$L$2:$AC$57,$B96,7)</f>
        <v>0</v>
      </c>
      <c r="K96">
        <f>INDEX(Constructor!$L$2:$AC$57,$B96,8)</f>
        <v>0</v>
      </c>
      <c r="L96">
        <f>INDEX(Constructor!$L$2:$AC$57,$B96,9)</f>
        <v>0</v>
      </c>
      <c r="M96">
        <f>INDEX(Constructor!$L$2:$AC$57,$B96,10)</f>
        <v>0</v>
      </c>
      <c r="N96">
        <f>INDEX(Constructor!$L$2:$AC$57,$B96,11)</f>
        <v>0</v>
      </c>
      <c r="O96">
        <f>INDEX(Constructor!$L$2:$AC$57,$B96,12)</f>
        <v>0</v>
      </c>
      <c r="P96">
        <f>INDEX(Constructor!$L$2:$AC$57,$B96,13)</f>
        <v>0</v>
      </c>
      <c r="Q96">
        <f>INDEX(Constructor!$L$2:$AC$57,$B96,14)</f>
        <v>0</v>
      </c>
      <c r="R96">
        <f>INDEX(Constructor!$L$2:$AC$57,$B96,15)</f>
        <v>0</v>
      </c>
      <c r="S96">
        <f>INDEX(Constructor!$L$2:$AC$57,$B96,16)</f>
        <v>0</v>
      </c>
      <c r="T96">
        <f>INDEX(Constructor!$L$2:$AC$57,$B96,17)</f>
        <v>0</v>
      </c>
      <c r="U96">
        <f>INDEX(Constructor!$L$2:$AC$57,$B96,18)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Constructor!$E$2:$E$57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C63" sqref="C63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Constructor!E2</f>
        <v>Alimentarse de cosas pequeñas</v>
      </c>
    </row>
    <row r="2" spans="1:1" hidden="1" x14ac:dyDescent="0.25">
      <c r="A2" s="2" t="str">
        <f>Constructor!E3</f>
        <v>Animal</v>
      </c>
    </row>
    <row r="3" spans="1:1" hidden="1" x14ac:dyDescent="0.25">
      <c r="A3" s="2" t="str">
        <f>Constructor!E4</f>
        <v>Bastante delgado</v>
      </c>
    </row>
    <row r="4" spans="1:1" hidden="1" x14ac:dyDescent="0.25">
      <c r="A4" s="2" t="str">
        <f>Constructor!E5</f>
        <v>Bipedo</v>
      </c>
    </row>
    <row r="5" spans="1:1" hidden="1" x14ac:dyDescent="0.25">
      <c r="A5" s="2" t="str">
        <f>Constructor!E6</f>
        <v>Camadas grandes</v>
      </c>
    </row>
    <row r="6" spans="1:1" hidden="1" x14ac:dyDescent="0.25">
      <c r="A6" s="2" t="str">
        <f>Constructor!E7</f>
        <v>Camuflaje</v>
      </c>
    </row>
    <row r="7" spans="1:1" hidden="1" x14ac:dyDescent="0.25">
      <c r="A7" s="2" t="str">
        <f>Constructor!E8</f>
        <v>Carnivoro</v>
      </c>
    </row>
    <row r="8" spans="1:1" hidden="1" x14ac:dyDescent="0.25">
      <c r="A8" s="2" t="str">
        <f>Constructor!E9</f>
        <v>Caza en grupo a manadas</v>
      </c>
    </row>
    <row r="9" spans="1:1" hidden="1" x14ac:dyDescent="0.25">
      <c r="A9" s="2" t="str">
        <f>Constructor!E10</f>
        <v>Ciclo reproductivo rápido</v>
      </c>
    </row>
    <row r="10" spans="1:1" hidden="1" x14ac:dyDescent="0.25">
      <c r="A10" s="2" t="str">
        <f>Constructor!E11</f>
        <v>Cola de equilibrio</v>
      </c>
    </row>
    <row r="11" spans="1:1" hidden="1" x14ac:dyDescent="0.25">
      <c r="A11" s="2" t="str">
        <f>Constructor!E12</f>
        <v>Colmillos</v>
      </c>
    </row>
    <row r="12" spans="1:1" hidden="1" x14ac:dyDescent="0.25">
      <c r="A12" s="2" t="str">
        <f>Constructor!E13</f>
        <v>Comerse crias</v>
      </c>
    </row>
    <row r="13" spans="1:1" hidden="1" x14ac:dyDescent="0.25">
      <c r="A13" s="2" t="str">
        <f>Constructor!E14</f>
        <v>Cortejo reproductivo</v>
      </c>
    </row>
    <row r="14" spans="1:1" hidden="1" x14ac:dyDescent="0.25">
      <c r="A14" s="2" t="str">
        <f>Constructor!E15</f>
        <v>Crecimiento rápido</v>
      </c>
    </row>
    <row r="15" spans="1:1" hidden="1" x14ac:dyDescent="0.25">
      <c r="A15" s="2" t="str">
        <f>Constructor!E16</f>
        <v xml:space="preserve">Cuadrupedo </v>
      </c>
    </row>
    <row r="16" spans="1:1" hidden="1" x14ac:dyDescent="0.25">
      <c r="A16" s="2" t="str">
        <f>Constructor!E17</f>
        <v>Dentadura potente</v>
      </c>
    </row>
    <row r="17" spans="1:1" hidden="1" x14ac:dyDescent="0.25">
      <c r="A17" s="2" t="str">
        <f>Constructor!E18</f>
        <v>Desove Masivo</v>
      </c>
    </row>
    <row r="18" spans="1:1" hidden="1" x14ac:dyDescent="0.25">
      <c r="A18" s="2" t="str">
        <f>Constructor!E19</f>
        <v>Dientes afilados</v>
      </c>
    </row>
    <row r="19" spans="1:1" hidden="1" x14ac:dyDescent="0.25">
      <c r="A19" s="2" t="str">
        <f>Constructor!E20</f>
        <v>Espinas</v>
      </c>
    </row>
    <row r="20" spans="1:1" hidden="1" x14ac:dyDescent="0.25">
      <c r="A20" s="2" t="str">
        <f>Constructor!E21</f>
        <v>Familia</v>
      </c>
    </row>
    <row r="21" spans="1:1" hidden="1" x14ac:dyDescent="0.25">
      <c r="A21" s="2" t="str">
        <f>Constructor!E22</f>
        <v>Fotosintesis</v>
      </c>
    </row>
    <row r="22" spans="1:1" hidden="1" x14ac:dyDescent="0.25">
      <c r="A22" s="2" t="str">
        <f>Constructor!E23</f>
        <v>Frutal</v>
      </c>
    </row>
    <row r="23" spans="1:1" hidden="1" x14ac:dyDescent="0.25">
      <c r="A23" s="2" t="str">
        <f>Constructor!E24</f>
        <v>Garras</v>
      </c>
    </row>
    <row r="24" spans="1:1" hidden="1" x14ac:dyDescent="0.25">
      <c r="A24" s="2" t="str">
        <f>Constructor!E25</f>
        <v>Grande</v>
      </c>
    </row>
    <row r="25" spans="1:1" hidden="1" x14ac:dyDescent="0.25">
      <c r="A25" s="2" t="str">
        <f>Constructor!E26</f>
        <v>Grandes extensiones</v>
      </c>
    </row>
    <row r="26" spans="1:1" hidden="1" x14ac:dyDescent="0.25">
      <c r="A26" s="2" t="str">
        <f>Constructor!E27</f>
        <v>Herramientas</v>
      </c>
    </row>
    <row r="27" spans="1:1" hidden="1" x14ac:dyDescent="0.25">
      <c r="A27" s="2" t="str">
        <f>Constructor!E28</f>
        <v>Hervivoro</v>
      </c>
    </row>
    <row r="28" spans="1:1" hidden="1" x14ac:dyDescent="0.25">
      <c r="A28" s="2" t="str">
        <f>Constructor!E29</f>
        <v>Hoja Caduca</v>
      </c>
    </row>
    <row r="29" spans="1:1" hidden="1" x14ac:dyDescent="0.25">
      <c r="A29" s="2" t="str">
        <f>Constructor!E30</f>
        <v>Hoja Perenne</v>
      </c>
    </row>
    <row r="30" spans="1:1" hidden="1" x14ac:dyDescent="0.25">
      <c r="A30" s="2" t="str">
        <f>Constructor!E31</f>
        <v>Manada</v>
      </c>
    </row>
    <row r="31" spans="1:1" hidden="1" x14ac:dyDescent="0.25">
      <c r="A31" s="2" t="str">
        <f>Constructor!E32</f>
        <v>Metabolismo lento</v>
      </c>
    </row>
    <row r="32" spans="1:1" hidden="1" x14ac:dyDescent="0.25">
      <c r="A32" s="2" t="str">
        <f>Constructor!E33</f>
        <v>Muy Pequeño</v>
      </c>
    </row>
    <row r="33" spans="1:1" hidden="1" x14ac:dyDescent="0.25">
      <c r="A33" s="2" t="str">
        <f>Constructor!E34</f>
        <v>Necesita mucho alimento</v>
      </c>
    </row>
    <row r="34" spans="1:1" hidden="1" x14ac:dyDescent="0.25">
      <c r="A34" s="2" t="str">
        <f>Constructor!E35</f>
        <v>Necesita Poco alimento</v>
      </c>
    </row>
    <row r="35" spans="1:1" hidden="1" x14ac:dyDescent="0.25">
      <c r="A35" s="2" t="str">
        <f>Constructor!E36</f>
        <v>Nido</v>
      </c>
    </row>
    <row r="36" spans="1:1" hidden="1" x14ac:dyDescent="0.25">
      <c r="A36" s="2" t="str">
        <f>Constructor!E37</f>
        <v>No nada</v>
      </c>
    </row>
    <row r="37" spans="1:1" hidden="1" x14ac:dyDescent="0.25">
      <c r="A37" s="2" t="str">
        <f>Constructor!E38</f>
        <v xml:space="preserve">No resiste el calor </v>
      </c>
    </row>
    <row r="38" spans="1:1" hidden="1" x14ac:dyDescent="0.25">
      <c r="A38" s="2" t="str">
        <f>Constructor!E39</f>
        <v xml:space="preserve">No resiste el frio </v>
      </c>
    </row>
    <row r="39" spans="1:1" hidden="1" x14ac:dyDescent="0.25">
      <c r="A39" s="2" t="str">
        <f>Constructor!E40</f>
        <v>No resiste temperaturas extremas</v>
      </c>
    </row>
    <row r="40" spans="1:1" hidden="1" x14ac:dyDescent="0.25">
      <c r="A40" s="2" t="str">
        <f>Constructor!E41</f>
        <v xml:space="preserve">Ocultarse en la maleza </v>
      </c>
    </row>
    <row r="41" spans="1:1" hidden="1" x14ac:dyDescent="0.25">
      <c r="A41" s="2" t="str">
        <f>Constructor!E42</f>
        <v>Ojo Compuesto</v>
      </c>
    </row>
    <row r="42" spans="1:1" hidden="1" x14ac:dyDescent="0.25">
      <c r="A42" s="2" t="str">
        <f>Constructor!E43</f>
        <v>Ojo de larga distancia</v>
      </c>
    </row>
    <row r="43" spans="1:1" hidden="1" x14ac:dyDescent="0.25">
      <c r="A43" s="2" t="str">
        <f>Constructor!E44</f>
        <v>Pequeño</v>
      </c>
    </row>
    <row r="44" spans="1:1" hidden="1" x14ac:dyDescent="0.25">
      <c r="A44" s="2" t="str">
        <f>Constructor!E45</f>
        <v>Pezuñas</v>
      </c>
    </row>
    <row r="45" spans="1:1" hidden="1" x14ac:dyDescent="0.25">
      <c r="A45" s="2" t="str">
        <f>Constructor!E46</f>
        <v>Posibles gemelos</v>
      </c>
    </row>
    <row r="46" spans="1:1" hidden="1" x14ac:dyDescent="0.25">
      <c r="A46" s="2" t="str">
        <f>Constructor!E47</f>
        <v>Raices Largas</v>
      </c>
    </row>
    <row r="47" spans="1:1" hidden="1" x14ac:dyDescent="0.25">
      <c r="A47" s="2" t="str">
        <f>Constructor!E48</f>
        <v>Reproduccion interna</v>
      </c>
    </row>
    <row r="48" spans="1:1" hidden="1" x14ac:dyDescent="0.25">
      <c r="A48" s="2" t="str">
        <f>Constructor!E49</f>
        <v>Reproduccion por huevos</v>
      </c>
    </row>
    <row r="49" spans="1:21" hidden="1" x14ac:dyDescent="0.25">
      <c r="A49" s="2" t="str">
        <f>Constructor!E50</f>
        <v xml:space="preserve">Resiste el calor </v>
      </c>
    </row>
    <row r="50" spans="1:21" hidden="1" x14ac:dyDescent="0.25">
      <c r="A50" s="2" t="str">
        <f>Constructor!E51</f>
        <v>Se alimenta de frutas</v>
      </c>
    </row>
    <row r="51" spans="1:21" hidden="1" x14ac:dyDescent="0.25">
      <c r="A51" s="2" t="str">
        <f>Constructor!E52</f>
        <v>Se alimenta de hojas</v>
      </c>
    </row>
    <row r="52" spans="1:21" hidden="1" x14ac:dyDescent="0.25">
      <c r="A52" s="2" t="str">
        <f>Constructor!E53</f>
        <v>Trepar</v>
      </c>
    </row>
    <row r="53" spans="1:21" hidden="1" x14ac:dyDescent="0.25">
      <c r="A53" s="2" t="str">
        <f>Constructor!E54</f>
        <v>Vegetal</v>
      </c>
    </row>
    <row r="54" spans="1:21" hidden="1" x14ac:dyDescent="0.25">
      <c r="A54" s="2" t="str">
        <f>Constructor!E55</f>
        <v xml:space="preserve">Volar </v>
      </c>
    </row>
    <row r="55" spans="1:21" hidden="1" x14ac:dyDescent="0.25">
      <c r="A55" s="2" t="str">
        <f>Constructor!E56</f>
        <v>Voluminoso</v>
      </c>
    </row>
    <row r="56" spans="1:21" hidden="1" x14ac:dyDescent="0.25">
      <c r="A56" s="2" t="str">
        <f>Constructor!E57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30</v>
      </c>
      <c r="D58">
        <f>5+SUM(D59:D162)</f>
        <v>20</v>
      </c>
      <c r="E58">
        <f>1+SUM(E59:E162)</f>
        <v>1</v>
      </c>
      <c r="F58">
        <f>SUM(F59:F162)</f>
        <v>1</v>
      </c>
      <c r="G58">
        <f t="shared" ref="G58:U58" si="0">SUM(G59:G162)</f>
        <v>0</v>
      </c>
      <c r="H58">
        <f t="shared" si="0"/>
        <v>4</v>
      </c>
      <c r="I58">
        <f>IF(SUM(I59:I162)=0,5,SUM(I59:I162))</f>
        <v>6</v>
      </c>
      <c r="J58">
        <f>10+SUM(J59:J162)</f>
        <v>11</v>
      </c>
      <c r="K58">
        <f>10+SUM(K59:K162)</f>
        <v>12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VLOOKUP(A59,Constructor!E$2:F$57,2)</f>
        <v>2</v>
      </c>
      <c r="C59">
        <f>INDEX(Constructor!I$2:I$57,$B59,1)</f>
        <v>0</v>
      </c>
      <c r="D59">
        <f>INDEX(Constructor!$L$2:$AC$57,$B59,1)</f>
        <v>0</v>
      </c>
      <c r="E59">
        <f>INDEX(Constructor!$L$2:$AC$57,$B59,2)</f>
        <v>0</v>
      </c>
      <c r="F59">
        <f>INDEX(Constructor!$L$2:$AC$57,$B59,3)</f>
        <v>0</v>
      </c>
      <c r="G59">
        <f>INDEX(Constructor!$L$2:$AC$57,$B59,4)</f>
        <v>0</v>
      </c>
      <c r="H59">
        <f>INDEX(Constructor!$L$2:$AC$57,$B59,5)</f>
        <v>0</v>
      </c>
      <c r="I59">
        <f>INDEX(Constructor!$L$2:$AC$57,$B59,6)</f>
        <v>0</v>
      </c>
      <c r="J59">
        <f>INDEX(Constructor!$L$2:$AC$57,$B59,7)</f>
        <v>0</v>
      </c>
      <c r="K59">
        <f>INDEX(Constructor!$L$2:$AC$57,$B59,8)</f>
        <v>0</v>
      </c>
      <c r="L59">
        <f>INDEX(Constructor!$L$2:$AC$57,$B59,9)</f>
        <v>0</v>
      </c>
      <c r="M59">
        <f>INDEX(Constructor!$L$2:$AC$57,$B59,10)</f>
        <v>0</v>
      </c>
      <c r="N59">
        <f>INDEX(Constructor!$L$2:$AC$57,$B59,11)</f>
        <v>0</v>
      </c>
      <c r="O59">
        <f>INDEX(Constructor!$L$2:$AC$57,$B59,12)</f>
        <v>0</v>
      </c>
      <c r="P59">
        <f>INDEX(Constructor!$L$2:$AC$57,$B59,13)</f>
        <v>0</v>
      </c>
      <c r="Q59">
        <f>INDEX(Constructor!$L$2:$AC$57,$B59,14)</f>
        <v>0</v>
      </c>
      <c r="R59">
        <f>INDEX(Constructor!$L$2:$AC$57,$B59,15)</f>
        <v>0</v>
      </c>
      <c r="S59">
        <f>INDEX(Constructor!$L$2:$AC$57,$B59,16)</f>
        <v>0</v>
      </c>
      <c r="T59">
        <f>INDEX(Constructor!$L$2:$AC$57,$B59,17)</f>
        <v>0</v>
      </c>
      <c r="U59">
        <f>INDEX(Constructor!$L$2:$AC$57,$B59,18)</f>
        <v>0</v>
      </c>
    </row>
    <row r="60" spans="1:21" x14ac:dyDescent="0.25">
      <c r="A60" t="s">
        <v>3</v>
      </c>
      <c r="B60">
        <f>VLOOKUP(A60,Constructor!E$2:F$57,2)</f>
        <v>24</v>
      </c>
      <c r="C60">
        <f>INDEX(Constructor!I$2:I$57,$B60,1)</f>
        <v>0</v>
      </c>
      <c r="D60">
        <f>INDEX(Constructor!$L$2:$AC$57,$B60,1)</f>
        <v>0</v>
      </c>
      <c r="E60">
        <f>INDEX(Constructor!$L$2:$AC$57,$B60,2)</f>
        <v>0</v>
      </c>
      <c r="F60">
        <f>INDEX(Constructor!$L$2:$AC$57,$B60,3)</f>
        <v>0</v>
      </c>
      <c r="G60">
        <f>INDEX(Constructor!$L$2:$AC$57,$B60,4)</f>
        <v>0</v>
      </c>
      <c r="H60">
        <f>INDEX(Constructor!$L$2:$AC$57,$B60,5)</f>
        <v>0</v>
      </c>
      <c r="I60">
        <f>INDEX(Constructor!$L$2:$AC$57,$B60,6)</f>
        <v>6</v>
      </c>
      <c r="J60">
        <f>INDEX(Constructor!$L$2:$AC$57,$B60,7)</f>
        <v>0</v>
      </c>
      <c r="K60">
        <f>INDEX(Constructor!$L$2:$AC$57,$B60,8)</f>
        <v>0</v>
      </c>
      <c r="L60">
        <f>INDEX(Constructor!$L$2:$AC$57,$B60,9)</f>
        <v>0</v>
      </c>
      <c r="M60">
        <f>INDEX(Constructor!$L$2:$AC$57,$B60,10)</f>
        <v>0</v>
      </c>
      <c r="N60">
        <f>INDEX(Constructor!$L$2:$AC$57,$B60,11)</f>
        <v>0</v>
      </c>
      <c r="O60">
        <f>INDEX(Constructor!$L$2:$AC$57,$B60,12)</f>
        <v>0</v>
      </c>
      <c r="P60">
        <f>INDEX(Constructor!$L$2:$AC$57,$B60,13)</f>
        <v>0</v>
      </c>
      <c r="Q60">
        <f>INDEX(Constructor!$L$2:$AC$57,$B60,14)</f>
        <v>0</v>
      </c>
      <c r="R60">
        <f>INDEX(Constructor!$L$2:$AC$57,$B60,15)</f>
        <v>0</v>
      </c>
      <c r="S60">
        <f>INDEX(Constructor!$L$2:$AC$57,$B60,16)</f>
        <v>0</v>
      </c>
      <c r="T60">
        <f>INDEX(Constructor!$L$2:$AC$57,$B60,17)</f>
        <v>0</v>
      </c>
      <c r="U60">
        <f>INDEX(Constructor!$L$2:$AC$57,$B60,18)</f>
        <v>0</v>
      </c>
    </row>
    <row r="61" spans="1:21" x14ac:dyDescent="0.25">
      <c r="A61" t="s">
        <v>7</v>
      </c>
      <c r="B61">
        <f>VLOOKUP(A61,Constructor!E$2:F$57,2)</f>
        <v>27</v>
      </c>
      <c r="C61">
        <f>INDEX(Constructor!I$2:I$57,$B61,1)</f>
        <v>5</v>
      </c>
      <c r="D61">
        <f>INDEX(Constructor!$L$2:$AC$57,$B61,1)</f>
        <v>0</v>
      </c>
      <c r="E61">
        <f>INDEX(Constructor!$L$2:$AC$57,$B61,2)</f>
        <v>0</v>
      </c>
      <c r="F61">
        <f>INDEX(Constructor!$L$2:$AC$57,$B61,3)</f>
        <v>0</v>
      </c>
      <c r="G61">
        <f>INDEX(Constructor!$L$2:$AC$57,$B61,4)</f>
        <v>0</v>
      </c>
      <c r="H61">
        <f>INDEX(Constructor!$L$2:$AC$57,$B61,5)</f>
        <v>1</v>
      </c>
      <c r="I61">
        <f>INDEX(Constructor!$L$2:$AC$57,$B61,6)</f>
        <v>0</v>
      </c>
      <c r="J61">
        <f>INDEX(Constructor!$L$2:$AC$57,$B61,7)</f>
        <v>0</v>
      </c>
      <c r="K61">
        <f>INDEX(Constructor!$L$2:$AC$57,$B61,8)</f>
        <v>0</v>
      </c>
      <c r="L61">
        <f>INDEX(Constructor!$L$2:$AC$57,$B61,9)</f>
        <v>0</v>
      </c>
      <c r="M61">
        <f>INDEX(Constructor!$L$2:$AC$57,$B61,10)</f>
        <v>0</v>
      </c>
      <c r="N61">
        <f>INDEX(Constructor!$L$2:$AC$57,$B61,11)</f>
        <v>0</v>
      </c>
      <c r="O61">
        <f>INDEX(Constructor!$L$2:$AC$57,$B61,12)</f>
        <v>0</v>
      </c>
      <c r="P61">
        <f>INDEX(Constructor!$L$2:$AC$57,$B61,13)</f>
        <v>0</v>
      </c>
      <c r="Q61">
        <f>INDEX(Constructor!$L$2:$AC$57,$B61,14)</f>
        <v>0</v>
      </c>
      <c r="R61">
        <f>INDEX(Constructor!$L$2:$AC$57,$B61,15)</f>
        <v>0</v>
      </c>
      <c r="S61">
        <f>INDEX(Constructor!$L$2:$AC$57,$B61,16)</f>
        <v>0</v>
      </c>
      <c r="T61">
        <f>INDEX(Constructor!$L$2:$AC$57,$B61,17)</f>
        <v>0</v>
      </c>
      <c r="U61">
        <f>INDEX(Constructor!$L$2:$AC$57,$B61,18)</f>
        <v>0</v>
      </c>
    </row>
    <row r="62" spans="1:21" x14ac:dyDescent="0.25">
      <c r="A62" t="s">
        <v>58</v>
      </c>
      <c r="B62">
        <f>VLOOKUP(A62,Constructor!E$2:F$57,2)</f>
        <v>15</v>
      </c>
      <c r="C62">
        <f>INDEX(Constructor!I$2:I$57,$B62,1)</f>
        <v>3</v>
      </c>
      <c r="D62">
        <f>INDEX(Constructor!$L$2:$AC$57,$B62,1)</f>
        <v>0</v>
      </c>
      <c r="E62">
        <f>INDEX(Constructor!$L$2:$AC$57,$B62,2)</f>
        <v>0</v>
      </c>
      <c r="F62">
        <f>INDEX(Constructor!$L$2:$AC$57,$B62,3)</f>
        <v>0</v>
      </c>
      <c r="G62">
        <f>INDEX(Constructor!$L$2:$AC$57,$B62,4)</f>
        <v>0</v>
      </c>
      <c r="H62">
        <f>INDEX(Constructor!$L$2:$AC$57,$B62,5)</f>
        <v>0</v>
      </c>
      <c r="I62">
        <f>INDEX(Constructor!$L$2:$AC$57,$B62,6)</f>
        <v>0</v>
      </c>
      <c r="J62">
        <f>INDEX(Constructor!$L$2:$AC$57,$B62,7)</f>
        <v>0</v>
      </c>
      <c r="K62">
        <f>INDEX(Constructor!$L$2:$AC$57,$B62,8)</f>
        <v>0</v>
      </c>
      <c r="L62">
        <f>INDEX(Constructor!$L$2:$AC$57,$B62,9)</f>
        <v>0</v>
      </c>
      <c r="M62">
        <f>INDEX(Constructor!$L$2:$AC$57,$B62,10)</f>
        <v>0</v>
      </c>
      <c r="N62">
        <f>INDEX(Constructor!$L$2:$AC$57,$B62,11)</f>
        <v>-3</v>
      </c>
      <c r="O62">
        <f>INDEX(Constructor!$L$2:$AC$57,$B62,12)</f>
        <v>-1</v>
      </c>
      <c r="P62">
        <f>INDEX(Constructor!$L$2:$AC$57,$B62,13)</f>
        <v>2</v>
      </c>
      <c r="Q62">
        <f>INDEX(Constructor!$L$2:$AC$57,$B62,14)</f>
        <v>0</v>
      </c>
      <c r="R62">
        <f>INDEX(Constructor!$L$2:$AC$57,$B62,15)</f>
        <v>0</v>
      </c>
      <c r="S62">
        <f>INDEX(Constructor!$L$2:$AC$57,$B62,16)</f>
        <v>1</v>
      </c>
      <c r="T62">
        <f>INDEX(Constructor!$L$2:$AC$57,$B62,17)</f>
        <v>1</v>
      </c>
      <c r="U62">
        <f>INDEX(Constructor!$L$2:$AC$57,$B62,18)</f>
        <v>1</v>
      </c>
    </row>
    <row r="63" spans="1:21" x14ac:dyDescent="0.25">
      <c r="A63" t="s">
        <v>78</v>
      </c>
      <c r="B63">
        <f>VLOOKUP(A63,Constructor!E$2:F$57,2)</f>
        <v>25</v>
      </c>
      <c r="C63">
        <f>INDEX(Constructor!I$2:I$57,$B63,1)</f>
        <v>9</v>
      </c>
      <c r="D63">
        <f>INDEX(Constructor!$L$2:$AC$57,$B63,1)</f>
        <v>0</v>
      </c>
      <c r="E63">
        <f>INDEX(Constructor!$L$2:$AC$57,$B63,2)</f>
        <v>0</v>
      </c>
      <c r="F63">
        <f>INDEX(Constructor!$L$2:$AC$57,$B63,3)</f>
        <v>0</v>
      </c>
      <c r="G63">
        <f>INDEX(Constructor!$L$2:$AC$57,$B63,4)</f>
        <v>0</v>
      </c>
      <c r="H63">
        <f>INDEX(Constructor!$L$2:$AC$57,$B63,5)</f>
        <v>0</v>
      </c>
      <c r="I63">
        <f>INDEX(Constructor!$L$2:$AC$57,$B63,6)</f>
        <v>0</v>
      </c>
      <c r="J63">
        <f>INDEX(Constructor!$L$2:$AC$57,$B63,7)</f>
        <v>0</v>
      </c>
      <c r="K63">
        <f>INDEX(Constructor!$L$2:$AC$57,$B63,8)</f>
        <v>0</v>
      </c>
      <c r="L63">
        <f>INDEX(Constructor!$L$2:$AC$57,$B63,9)</f>
        <v>0</v>
      </c>
      <c r="M63">
        <f>INDEX(Constructor!$L$2:$AC$57,$B63,10)</f>
        <v>0</v>
      </c>
      <c r="N63">
        <f>INDEX(Constructor!$L$2:$AC$57,$B63,11)</f>
        <v>0</v>
      </c>
      <c r="O63">
        <f>INDEX(Constructor!$L$2:$AC$57,$B63,12)</f>
        <v>0</v>
      </c>
      <c r="P63">
        <f>INDEX(Constructor!$L$2:$AC$57,$B63,13)</f>
        <v>2</v>
      </c>
      <c r="Q63">
        <f>INDEX(Constructor!$L$2:$AC$57,$B63,14)</f>
        <v>-1</v>
      </c>
      <c r="R63">
        <f>INDEX(Constructor!$L$2:$AC$57,$B63,15)</f>
        <v>-1</v>
      </c>
      <c r="S63">
        <f>INDEX(Constructor!$L$2:$AC$57,$B63,16)</f>
        <v>2</v>
      </c>
      <c r="T63">
        <f>INDEX(Constructor!$L$2:$AC$57,$B63,17)</f>
        <v>2</v>
      </c>
      <c r="U63">
        <f>INDEX(Constructor!$L$2:$AC$57,$B63,18)</f>
        <v>-1</v>
      </c>
    </row>
    <row r="64" spans="1:21" x14ac:dyDescent="0.25">
      <c r="A64" t="s">
        <v>87</v>
      </c>
      <c r="B64">
        <f>VLOOKUP(A64,Constructor!E$2:F$57,2)</f>
        <v>49</v>
      </c>
      <c r="C64">
        <f>INDEX(Constructor!I$2:I$57,$B64,1)</f>
        <v>6</v>
      </c>
      <c r="D64">
        <f>INDEX(Constructor!$L$2:$AC$57,$B64,1)</f>
        <v>0</v>
      </c>
      <c r="E64">
        <f>INDEX(Constructor!$L$2:$AC$57,$B64,2)</f>
        <v>0</v>
      </c>
      <c r="F64">
        <f>INDEX(Constructor!$L$2:$AC$57,$B64,3)</f>
        <v>0</v>
      </c>
      <c r="G64">
        <f>INDEX(Constructor!$L$2:$AC$57,$B64,4)</f>
        <v>0</v>
      </c>
      <c r="H64">
        <f>INDEX(Constructor!$L$2:$AC$57,$B64,5)</f>
        <v>0</v>
      </c>
      <c r="I64">
        <f>INDEX(Constructor!$L$2:$AC$57,$B64,6)</f>
        <v>0</v>
      </c>
      <c r="J64">
        <f>INDEX(Constructor!$L$2:$AC$57,$B64,7)</f>
        <v>0</v>
      </c>
      <c r="K64">
        <f>INDEX(Constructor!$L$2:$AC$57,$B64,8)</f>
        <v>0</v>
      </c>
      <c r="L64">
        <f>INDEX(Constructor!$L$2:$AC$57,$B64,9)</f>
        <v>0</v>
      </c>
      <c r="M64">
        <f>INDEX(Constructor!$L$2:$AC$57,$B64,10)</f>
        <v>0</v>
      </c>
      <c r="N64">
        <f>INDEX(Constructor!$L$2:$AC$57,$B64,11)</f>
        <v>0</v>
      </c>
      <c r="O64">
        <f>INDEX(Constructor!$L$2:$AC$57,$B64,12)</f>
        <v>0</v>
      </c>
      <c r="P64">
        <f>INDEX(Constructor!$L$2:$AC$57,$B64,13)</f>
        <v>0</v>
      </c>
      <c r="Q64">
        <f>INDEX(Constructor!$L$2:$AC$57,$B64,14)</f>
        <v>0</v>
      </c>
      <c r="R64">
        <f>INDEX(Constructor!$L$2:$AC$57,$B64,15)</f>
        <v>0</v>
      </c>
      <c r="S64">
        <f>INDEX(Constructor!$L$2:$AC$57,$B64,16)</f>
        <v>2</v>
      </c>
      <c r="T64">
        <f>INDEX(Constructor!$L$2:$AC$57,$B64,17)</f>
        <v>0</v>
      </c>
      <c r="U64">
        <f>INDEX(Constructor!$L$2:$AC$57,$B64,18)</f>
        <v>0</v>
      </c>
    </row>
    <row r="65" spans="1:21" x14ac:dyDescent="0.25">
      <c r="A65" t="s">
        <v>27</v>
      </c>
      <c r="B65">
        <f>VLOOKUP(A65,Constructor!E$2:F$57,2)</f>
        <v>51</v>
      </c>
      <c r="C65">
        <f>INDEX(Constructor!I$2:I$57,$B65,1)</f>
        <v>5</v>
      </c>
      <c r="D65">
        <f>INDEX(Constructor!$L$2:$AC$57,$B65,1)</f>
        <v>0</v>
      </c>
      <c r="E65">
        <f>INDEX(Constructor!$L$2:$AC$57,$B65,2)</f>
        <v>0</v>
      </c>
      <c r="F65">
        <f>INDEX(Constructor!$L$2:$AC$57,$B65,3)</f>
        <v>0</v>
      </c>
      <c r="G65">
        <f>INDEX(Constructor!$L$2:$AC$57,$B65,4)</f>
        <v>0</v>
      </c>
      <c r="H65">
        <f>INDEX(Constructor!$L$2:$AC$57,$B65,5)</f>
        <v>0</v>
      </c>
      <c r="I65">
        <f>INDEX(Constructor!$L$2:$AC$57,$B65,6)</f>
        <v>0</v>
      </c>
      <c r="J65">
        <f>INDEX(Constructor!$L$2:$AC$57,$B65,7)</f>
        <v>0</v>
      </c>
      <c r="K65">
        <f>INDEX(Constructor!$L$2:$AC$57,$B65,8)</f>
        <v>0</v>
      </c>
      <c r="L65">
        <f>INDEX(Constructor!$L$2:$AC$57,$B65,9)</f>
        <v>0</v>
      </c>
      <c r="M65">
        <f>INDEX(Constructor!$L$2:$AC$57,$B65,10)</f>
        <v>0</v>
      </c>
      <c r="N65">
        <f>INDEX(Constructor!$L$2:$AC$57,$B65,11)</f>
        <v>0</v>
      </c>
      <c r="O65">
        <f>INDEX(Constructor!$L$2:$AC$57,$B65,12)</f>
        <v>0</v>
      </c>
      <c r="P65">
        <f>INDEX(Constructor!$L$2:$AC$57,$B65,13)</f>
        <v>0</v>
      </c>
      <c r="Q65">
        <f>INDEX(Constructor!$L$2:$AC$57,$B65,14)</f>
        <v>0</v>
      </c>
      <c r="R65">
        <f>INDEX(Constructor!$L$2:$AC$57,$B65,15)</f>
        <v>0</v>
      </c>
      <c r="S65">
        <f>INDEX(Constructor!$L$2:$AC$57,$B65,16)</f>
        <v>0</v>
      </c>
      <c r="T65">
        <f>INDEX(Constructor!$L$2:$AC$57,$B65,17)</f>
        <v>0</v>
      </c>
      <c r="U65">
        <f>INDEX(Constructor!$L$2:$AC$57,$B65,18)</f>
        <v>0</v>
      </c>
    </row>
    <row r="66" spans="1:21" x14ac:dyDescent="0.25">
      <c r="A66" t="s">
        <v>13</v>
      </c>
      <c r="B66">
        <f>VLOOKUP(A66,Constructor!E$2:F$57,2)</f>
        <v>47</v>
      </c>
      <c r="C66">
        <f>INDEX(Constructor!I$2:I$57,$B66,1)</f>
        <v>5</v>
      </c>
      <c r="D66">
        <f>INDEX(Constructor!$L$2:$AC$57,$B66,1)</f>
        <v>10</v>
      </c>
      <c r="E66">
        <f>INDEX(Constructor!$L$2:$AC$57,$B66,2)</f>
        <v>0</v>
      </c>
      <c r="F66">
        <f>INDEX(Constructor!$L$2:$AC$57,$B66,3)</f>
        <v>0</v>
      </c>
      <c r="G66">
        <f>INDEX(Constructor!$L$2:$AC$57,$B66,4)</f>
        <v>0</v>
      </c>
      <c r="H66">
        <f>INDEX(Constructor!$L$2:$AC$57,$B66,5)</f>
        <v>-1</v>
      </c>
      <c r="I66">
        <f>INDEX(Constructor!$L$2:$AC$57,$B66,6)</f>
        <v>0</v>
      </c>
      <c r="J66">
        <f>INDEX(Constructor!$L$2:$AC$57,$B66,7)</f>
        <v>0</v>
      </c>
      <c r="K66">
        <f>INDEX(Constructor!$L$2:$AC$57,$B66,8)</f>
        <v>0</v>
      </c>
      <c r="L66">
        <f>INDEX(Constructor!$L$2:$AC$57,$B66,9)</f>
        <v>0</v>
      </c>
      <c r="M66">
        <f>INDEX(Constructor!$L$2:$AC$57,$B66,10)</f>
        <v>0</v>
      </c>
      <c r="N66">
        <f>INDEX(Constructor!$L$2:$AC$57,$B66,11)</f>
        <v>0</v>
      </c>
      <c r="O66">
        <f>INDEX(Constructor!$L$2:$AC$57,$B66,12)</f>
        <v>0</v>
      </c>
      <c r="P66">
        <f>INDEX(Constructor!$L$2:$AC$57,$B66,13)</f>
        <v>0</v>
      </c>
      <c r="Q66">
        <f>INDEX(Constructor!$L$2:$AC$57,$B66,14)</f>
        <v>0</v>
      </c>
      <c r="R66">
        <f>INDEX(Constructor!$L$2:$AC$57,$B66,15)</f>
        <v>0</v>
      </c>
      <c r="S66">
        <f>INDEX(Constructor!$L$2:$AC$57,$B66,16)</f>
        <v>0</v>
      </c>
      <c r="T66">
        <f>INDEX(Constructor!$L$2:$AC$57,$B66,17)</f>
        <v>0</v>
      </c>
      <c r="U66">
        <f>INDEX(Constructor!$L$2:$AC$57,$B66,18)</f>
        <v>0</v>
      </c>
    </row>
    <row r="67" spans="1:21" x14ac:dyDescent="0.25">
      <c r="A67" t="s">
        <v>30</v>
      </c>
      <c r="B67">
        <f>VLOOKUP(A67,Constructor!E$2:F$57,2)</f>
        <v>33</v>
      </c>
      <c r="C67">
        <f>INDEX(Constructor!I$2:I$57,$B67,1)</f>
        <v>-2</v>
      </c>
      <c r="D67">
        <f>INDEX(Constructor!$L$2:$AC$57,$B67,1)</f>
        <v>0</v>
      </c>
      <c r="E67">
        <f>INDEX(Constructor!$L$2:$AC$57,$B67,2)</f>
        <v>0</v>
      </c>
      <c r="F67">
        <f>INDEX(Constructor!$L$2:$AC$57,$B67,3)</f>
        <v>0</v>
      </c>
      <c r="G67">
        <f>INDEX(Constructor!$L$2:$AC$57,$B67,4)</f>
        <v>0</v>
      </c>
      <c r="H67">
        <f>INDEX(Constructor!$L$2:$AC$57,$B67,5)</f>
        <v>0</v>
      </c>
      <c r="I67">
        <f>INDEX(Constructor!$L$2:$AC$57,$B67,6)</f>
        <v>0</v>
      </c>
      <c r="J67">
        <f>INDEX(Constructor!$L$2:$AC$57,$B67,7)</f>
        <v>1</v>
      </c>
      <c r="K67">
        <f>INDEX(Constructor!$L$2:$AC$57,$B67,8)</f>
        <v>0</v>
      </c>
      <c r="L67">
        <f>INDEX(Constructor!$L$2:$AC$57,$B67,9)</f>
        <v>0</v>
      </c>
      <c r="M67">
        <f>INDEX(Constructor!$L$2:$AC$57,$B67,10)</f>
        <v>0</v>
      </c>
      <c r="N67">
        <f>INDEX(Constructor!$L$2:$AC$57,$B67,11)</f>
        <v>0</v>
      </c>
      <c r="O67">
        <f>INDEX(Constructor!$L$2:$AC$57,$B67,12)</f>
        <v>0</v>
      </c>
      <c r="P67">
        <f>INDEX(Constructor!$L$2:$AC$57,$B67,13)</f>
        <v>0</v>
      </c>
      <c r="Q67">
        <f>INDEX(Constructor!$L$2:$AC$57,$B67,14)</f>
        <v>0</v>
      </c>
      <c r="R67">
        <f>INDEX(Constructor!$L$2:$AC$57,$B67,15)</f>
        <v>0</v>
      </c>
      <c r="S67">
        <f>INDEX(Constructor!$L$2:$AC$57,$B67,16)</f>
        <v>0</v>
      </c>
      <c r="T67">
        <f>INDEX(Constructor!$L$2:$AC$57,$B67,17)</f>
        <v>0</v>
      </c>
      <c r="U67">
        <f>INDEX(Constructor!$L$2:$AC$57,$B67,18)</f>
        <v>0</v>
      </c>
    </row>
    <row r="68" spans="1:21" x14ac:dyDescent="0.25">
      <c r="A68" t="s">
        <v>29</v>
      </c>
      <c r="B68">
        <f>VLOOKUP(A68,Constructor!E$2:F$57,2)</f>
        <v>11</v>
      </c>
      <c r="C68">
        <f>INDEX(Constructor!I$2:I$57,$B68,1)</f>
        <v>10</v>
      </c>
      <c r="D68">
        <f>INDEX(Constructor!$L$2:$AC$57,$B68,1)</f>
        <v>0</v>
      </c>
      <c r="E68">
        <f>INDEX(Constructor!$L$2:$AC$57,$B68,2)</f>
        <v>0</v>
      </c>
      <c r="F68">
        <f>INDEX(Constructor!$L$2:$AC$57,$B68,3)</f>
        <v>1</v>
      </c>
      <c r="G68">
        <f>INDEX(Constructor!$L$2:$AC$57,$B68,4)</f>
        <v>0</v>
      </c>
      <c r="H68">
        <f>INDEX(Constructor!$L$2:$AC$57,$B68,5)</f>
        <v>0</v>
      </c>
      <c r="I68">
        <f>INDEX(Constructor!$L$2:$AC$57,$B68,6)</f>
        <v>0</v>
      </c>
      <c r="J68">
        <f>INDEX(Constructor!$L$2:$AC$57,$B68,7)</f>
        <v>0</v>
      </c>
      <c r="K68">
        <f>INDEX(Constructor!$L$2:$AC$57,$B68,8)</f>
        <v>0</v>
      </c>
      <c r="L68">
        <f>INDEX(Constructor!$L$2:$AC$57,$B68,9)</f>
        <v>0</v>
      </c>
      <c r="M68">
        <f>INDEX(Constructor!$L$2:$AC$57,$B68,10)</f>
        <v>0</v>
      </c>
      <c r="N68">
        <f>INDEX(Constructor!$L$2:$AC$57,$B68,11)</f>
        <v>0</v>
      </c>
      <c r="O68">
        <f>INDEX(Constructor!$L$2:$AC$57,$B68,12)</f>
        <v>0</v>
      </c>
      <c r="P68">
        <f>INDEX(Constructor!$L$2:$AC$57,$B68,13)</f>
        <v>0</v>
      </c>
      <c r="Q68">
        <f>INDEX(Constructor!$L$2:$AC$57,$B68,14)</f>
        <v>0</v>
      </c>
      <c r="R68">
        <f>INDEX(Constructor!$L$2:$AC$57,$B68,15)</f>
        <v>0</v>
      </c>
      <c r="S68">
        <f>INDEX(Constructor!$L$2:$AC$57,$B68,16)</f>
        <v>0</v>
      </c>
      <c r="T68">
        <f>INDEX(Constructor!$L$2:$AC$57,$B68,17)</f>
        <v>0</v>
      </c>
      <c r="U68">
        <f>INDEX(Constructor!$L$2:$AC$57,$B68,18)</f>
        <v>0</v>
      </c>
    </row>
    <row r="69" spans="1:21" x14ac:dyDescent="0.25">
      <c r="A69" t="s">
        <v>76</v>
      </c>
      <c r="B69">
        <f>VLOOKUP(A69,Constructor!E$2:F$57,2)</f>
        <v>30</v>
      </c>
      <c r="C69">
        <f>INDEX(Constructor!I$2:I$57,$B69,1)</f>
        <v>15</v>
      </c>
      <c r="D69">
        <f>INDEX(Constructor!$L$2:$AC$57,$B69,1)</f>
        <v>5</v>
      </c>
      <c r="E69">
        <f>INDEX(Constructor!$L$2:$AC$57,$B69,2)</f>
        <v>0</v>
      </c>
      <c r="F69">
        <f>INDEX(Constructor!$L$2:$AC$57,$B69,3)</f>
        <v>0</v>
      </c>
      <c r="G69">
        <f>INDEX(Constructor!$L$2:$AC$57,$B69,4)</f>
        <v>0</v>
      </c>
      <c r="H69">
        <f>INDEX(Constructor!$L$2:$AC$57,$B69,5)</f>
        <v>2</v>
      </c>
      <c r="I69">
        <f>INDEX(Constructor!$L$2:$AC$57,$B69,6)</f>
        <v>0</v>
      </c>
      <c r="J69">
        <f>INDEX(Constructor!$L$2:$AC$57,$B69,7)</f>
        <v>0</v>
      </c>
      <c r="K69">
        <f>INDEX(Constructor!$L$2:$AC$57,$B69,8)</f>
        <v>0</v>
      </c>
      <c r="L69">
        <f>INDEX(Constructor!$L$2:$AC$57,$B69,9)</f>
        <v>0</v>
      </c>
      <c r="M69">
        <f>INDEX(Constructor!$L$2:$AC$57,$B69,10)</f>
        <v>0</v>
      </c>
      <c r="N69">
        <f>INDEX(Constructor!$L$2:$AC$57,$B69,11)</f>
        <v>0</v>
      </c>
      <c r="O69">
        <f>INDEX(Constructor!$L$2:$AC$57,$B69,12)</f>
        <v>0</v>
      </c>
      <c r="P69">
        <f>INDEX(Constructor!$L$2:$AC$57,$B69,13)</f>
        <v>0</v>
      </c>
      <c r="Q69">
        <f>INDEX(Constructor!$L$2:$AC$57,$B69,14)</f>
        <v>0</v>
      </c>
      <c r="R69">
        <f>INDEX(Constructor!$L$2:$AC$57,$B69,15)</f>
        <v>0</v>
      </c>
      <c r="S69">
        <f>INDEX(Constructor!$L$2:$AC$57,$B69,16)</f>
        <v>0</v>
      </c>
      <c r="T69">
        <f>INDEX(Constructor!$L$2:$AC$57,$B69,17)</f>
        <v>0</v>
      </c>
      <c r="U69">
        <f>INDEX(Constructor!$L$2:$AC$57,$B69,18)</f>
        <v>0</v>
      </c>
    </row>
    <row r="70" spans="1:21" x14ac:dyDescent="0.25">
      <c r="A70" t="s">
        <v>89</v>
      </c>
      <c r="B70">
        <f>VLOOKUP(A70,Constructor!E$2:F$57,2)</f>
        <v>55</v>
      </c>
      <c r="C70">
        <f>INDEX(Constructor!I$2:I$57,$B70,1)</f>
        <v>7</v>
      </c>
      <c r="D70">
        <f>INDEX(Constructor!$L$2:$AC$57,$B70,1)</f>
        <v>0</v>
      </c>
      <c r="E70">
        <f>INDEX(Constructor!$L$2:$AC$57,$B70,2)</f>
        <v>0</v>
      </c>
      <c r="F70">
        <f>INDEX(Constructor!$L$2:$AC$57,$B70,3)</f>
        <v>0</v>
      </c>
      <c r="G70">
        <f>INDEX(Constructor!$L$2:$AC$57,$B70,4)</f>
        <v>0</v>
      </c>
      <c r="H70">
        <f>INDEX(Constructor!$L$2:$AC$57,$B70,5)</f>
        <v>1</v>
      </c>
      <c r="I70">
        <f>INDEX(Constructor!$L$2:$AC$57,$B70,6)</f>
        <v>0</v>
      </c>
      <c r="J70">
        <f>INDEX(Constructor!$L$2:$AC$57,$B70,7)</f>
        <v>0</v>
      </c>
      <c r="K70">
        <f>INDEX(Constructor!$L$2:$AC$57,$B70,8)</f>
        <v>1</v>
      </c>
      <c r="L70">
        <f>INDEX(Constructor!$L$2:$AC$57,$B70,9)</f>
        <v>0</v>
      </c>
      <c r="M70">
        <f>INDEX(Constructor!$L$2:$AC$57,$B70,10)</f>
        <v>0</v>
      </c>
      <c r="N70">
        <f>INDEX(Constructor!$L$2:$AC$57,$B70,11)</f>
        <v>0</v>
      </c>
      <c r="O70">
        <f>INDEX(Constructor!$L$2:$AC$57,$B70,12)</f>
        <v>0</v>
      </c>
      <c r="P70">
        <f>INDEX(Constructor!$L$2:$AC$57,$B70,13)</f>
        <v>0</v>
      </c>
      <c r="Q70">
        <f>INDEX(Constructor!$L$2:$AC$57,$B70,14)</f>
        <v>0</v>
      </c>
      <c r="R70">
        <f>INDEX(Constructor!$L$2:$AC$57,$B70,15)</f>
        <v>0</v>
      </c>
      <c r="S70">
        <f>INDEX(Constructor!$L$2:$AC$57,$B70,16)</f>
        <v>0</v>
      </c>
      <c r="T70">
        <f>INDEX(Constructor!$L$2:$AC$57,$B70,17)</f>
        <v>0</v>
      </c>
      <c r="U70">
        <f>INDEX(Constructor!$L$2:$AC$57,$B70,18)</f>
        <v>0</v>
      </c>
    </row>
    <row r="71" spans="1:21" x14ac:dyDescent="0.25">
      <c r="A71" t="s">
        <v>89</v>
      </c>
      <c r="B71">
        <f>VLOOKUP(A71,Constructor!E$2:F$57,2)</f>
        <v>55</v>
      </c>
      <c r="C71">
        <f>INDEX(Constructor!I$2:I$57,$B71,1)</f>
        <v>7</v>
      </c>
      <c r="D71">
        <f>INDEX(Constructor!$L$2:$AC$57,$B71,1)</f>
        <v>0</v>
      </c>
      <c r="E71">
        <f>INDEX(Constructor!$L$2:$AC$57,$B71,2)</f>
        <v>0</v>
      </c>
      <c r="F71">
        <f>INDEX(Constructor!$L$2:$AC$57,$B71,3)</f>
        <v>0</v>
      </c>
      <c r="G71">
        <f>INDEX(Constructor!$L$2:$AC$57,$B71,4)</f>
        <v>0</v>
      </c>
      <c r="H71">
        <f>INDEX(Constructor!$L$2:$AC$57,$B71,5)</f>
        <v>1</v>
      </c>
      <c r="I71">
        <f>INDEX(Constructor!$L$2:$AC$57,$B71,6)</f>
        <v>0</v>
      </c>
      <c r="J71">
        <f>INDEX(Constructor!$L$2:$AC$57,$B71,7)</f>
        <v>0</v>
      </c>
      <c r="K71">
        <f>INDEX(Constructor!$L$2:$AC$57,$B71,8)</f>
        <v>1</v>
      </c>
      <c r="L71">
        <f>INDEX(Constructor!$L$2:$AC$57,$B71,9)</f>
        <v>0</v>
      </c>
      <c r="M71">
        <f>INDEX(Constructor!$L$2:$AC$57,$B71,10)</f>
        <v>0</v>
      </c>
      <c r="N71">
        <f>INDEX(Constructor!$L$2:$AC$57,$B71,11)</f>
        <v>0</v>
      </c>
      <c r="O71">
        <f>INDEX(Constructor!$L$2:$AC$57,$B71,12)</f>
        <v>0</v>
      </c>
      <c r="P71">
        <f>INDEX(Constructor!$L$2:$AC$57,$B71,13)</f>
        <v>0</v>
      </c>
      <c r="Q71">
        <f>INDEX(Constructor!$L$2:$AC$57,$B71,14)</f>
        <v>0</v>
      </c>
      <c r="R71">
        <f>INDEX(Constructor!$L$2:$AC$57,$B71,15)</f>
        <v>0</v>
      </c>
      <c r="S71">
        <f>INDEX(Constructor!$L$2:$AC$57,$B71,16)</f>
        <v>0</v>
      </c>
      <c r="T71">
        <f>INDEX(Constructor!$L$2:$AC$57,$B71,17)</f>
        <v>0</v>
      </c>
      <c r="U71">
        <f>INDEX(Constructor!$L$2:$AC$57,$B71,18)</f>
        <v>0</v>
      </c>
    </row>
    <row r="72" spans="1:21" x14ac:dyDescent="0.25">
      <c r="A72" t="s">
        <v>0</v>
      </c>
      <c r="B72">
        <f>VLOOKUP(A72,Constructor!E$2:F$57,2)</f>
        <v>53</v>
      </c>
      <c r="C72">
        <f>INDEX(Constructor!I$2:I$57,$B72,1)</f>
        <v>0</v>
      </c>
      <c r="D72">
        <f>INDEX(Constructor!$L$2:$AC$57,$B72,1)</f>
        <v>0</v>
      </c>
      <c r="E72">
        <f>INDEX(Constructor!$L$2:$AC$57,$B72,2)</f>
        <v>0</v>
      </c>
      <c r="F72">
        <f>INDEX(Constructor!$L$2:$AC$57,$B72,3)</f>
        <v>0</v>
      </c>
      <c r="G72">
        <f>INDEX(Constructor!$L$2:$AC$57,$B72,4)</f>
        <v>0</v>
      </c>
      <c r="H72">
        <f>INDEX(Constructor!$L$2:$AC$57,$B72,5)</f>
        <v>0</v>
      </c>
      <c r="I72">
        <f>INDEX(Constructor!$L$2:$AC$57,$B72,6)</f>
        <v>0</v>
      </c>
      <c r="J72">
        <f>INDEX(Constructor!$L$2:$AC$57,$B72,7)</f>
        <v>0</v>
      </c>
      <c r="K72">
        <f>INDEX(Constructor!$L$2:$AC$57,$B72,8)</f>
        <v>0</v>
      </c>
      <c r="L72">
        <f>INDEX(Constructor!$L$2:$AC$57,$B72,9)</f>
        <v>0</v>
      </c>
      <c r="M72">
        <f>INDEX(Constructor!$L$2:$AC$57,$B72,10)</f>
        <v>0</v>
      </c>
      <c r="N72">
        <f>INDEX(Constructor!$L$2:$AC$57,$B72,11)</f>
        <v>0</v>
      </c>
      <c r="O72">
        <f>INDEX(Constructor!$L$2:$AC$57,$B72,12)</f>
        <v>0</v>
      </c>
      <c r="P72">
        <f>INDEX(Constructor!$L$2:$AC$57,$B72,13)</f>
        <v>0</v>
      </c>
      <c r="Q72">
        <f>INDEX(Constructor!$L$2:$AC$57,$B72,14)</f>
        <v>0</v>
      </c>
      <c r="R72">
        <f>INDEX(Constructor!$L$2:$AC$57,$B72,15)</f>
        <v>0</v>
      </c>
      <c r="S72">
        <f>INDEX(Constructor!$L$2:$AC$57,$B72,16)</f>
        <v>0</v>
      </c>
      <c r="T72">
        <f>INDEX(Constructor!$L$2:$AC$57,$B72,17)</f>
        <v>0</v>
      </c>
      <c r="U72">
        <f>INDEX(Constructor!$L$2:$AC$57,$B72,18)</f>
        <v>0</v>
      </c>
    </row>
    <row r="73" spans="1:21" x14ac:dyDescent="0.25">
      <c r="A73" t="s">
        <v>0</v>
      </c>
      <c r="B73">
        <f>VLOOKUP(A73,Constructor!E$2:F$57,2)</f>
        <v>53</v>
      </c>
      <c r="C73">
        <f>INDEX(Constructor!I$2:I$57,$B73,1)</f>
        <v>0</v>
      </c>
      <c r="D73">
        <f>INDEX(Constructor!$L$2:$AC$57,$B73,1)</f>
        <v>0</v>
      </c>
      <c r="E73">
        <f>INDEX(Constructor!$L$2:$AC$57,$B73,2)</f>
        <v>0</v>
      </c>
      <c r="F73">
        <f>INDEX(Constructor!$L$2:$AC$57,$B73,3)</f>
        <v>0</v>
      </c>
      <c r="G73">
        <f>INDEX(Constructor!$L$2:$AC$57,$B73,4)</f>
        <v>0</v>
      </c>
      <c r="H73">
        <f>INDEX(Constructor!$L$2:$AC$57,$B73,5)</f>
        <v>0</v>
      </c>
      <c r="I73">
        <f>INDEX(Constructor!$L$2:$AC$57,$B73,6)</f>
        <v>0</v>
      </c>
      <c r="J73">
        <f>INDEX(Constructor!$L$2:$AC$57,$B73,7)</f>
        <v>0</v>
      </c>
      <c r="K73">
        <f>INDEX(Constructor!$L$2:$AC$57,$B73,8)</f>
        <v>0</v>
      </c>
      <c r="L73">
        <f>INDEX(Constructor!$L$2:$AC$57,$B73,9)</f>
        <v>0</v>
      </c>
      <c r="M73">
        <f>INDEX(Constructor!$L$2:$AC$57,$B73,10)</f>
        <v>0</v>
      </c>
      <c r="N73">
        <f>INDEX(Constructor!$L$2:$AC$57,$B73,11)</f>
        <v>0</v>
      </c>
      <c r="O73">
        <f>INDEX(Constructor!$L$2:$AC$57,$B73,12)</f>
        <v>0</v>
      </c>
      <c r="P73">
        <f>INDEX(Constructor!$L$2:$AC$57,$B73,13)</f>
        <v>0</v>
      </c>
      <c r="Q73">
        <f>INDEX(Constructor!$L$2:$AC$57,$B73,14)</f>
        <v>0</v>
      </c>
      <c r="R73">
        <f>INDEX(Constructor!$L$2:$AC$57,$B73,15)</f>
        <v>0</v>
      </c>
      <c r="S73">
        <f>INDEX(Constructor!$L$2:$AC$57,$B73,16)</f>
        <v>0</v>
      </c>
      <c r="T73">
        <f>INDEX(Constructor!$L$2:$AC$57,$B73,17)</f>
        <v>0</v>
      </c>
      <c r="U73">
        <f>INDEX(Constructor!$L$2:$AC$57,$B73,18)</f>
        <v>0</v>
      </c>
    </row>
    <row r="74" spans="1:21" x14ac:dyDescent="0.25">
      <c r="A74" t="s">
        <v>0</v>
      </c>
      <c r="B74">
        <f>VLOOKUP(A74,Constructor!E$2:F$57,2)</f>
        <v>53</v>
      </c>
      <c r="C74">
        <f>INDEX(Constructor!I$2:I$57,$B74,1)</f>
        <v>0</v>
      </c>
      <c r="D74">
        <f>INDEX(Constructor!$L$2:$AC$57,$B74,1)</f>
        <v>0</v>
      </c>
      <c r="E74">
        <f>INDEX(Constructor!$L$2:$AC$57,$B74,2)</f>
        <v>0</v>
      </c>
      <c r="F74">
        <f>INDEX(Constructor!$L$2:$AC$57,$B74,3)</f>
        <v>0</v>
      </c>
      <c r="G74">
        <f>INDEX(Constructor!$L$2:$AC$57,$B74,4)</f>
        <v>0</v>
      </c>
      <c r="H74">
        <f>INDEX(Constructor!$L$2:$AC$57,$B74,5)</f>
        <v>0</v>
      </c>
      <c r="I74">
        <f>INDEX(Constructor!$L$2:$AC$57,$B74,6)</f>
        <v>0</v>
      </c>
      <c r="J74">
        <f>INDEX(Constructor!$L$2:$AC$57,$B74,7)</f>
        <v>0</v>
      </c>
      <c r="K74">
        <f>INDEX(Constructor!$L$2:$AC$57,$B74,8)</f>
        <v>0</v>
      </c>
      <c r="L74">
        <f>INDEX(Constructor!$L$2:$AC$57,$B74,9)</f>
        <v>0</v>
      </c>
      <c r="M74">
        <f>INDEX(Constructor!$L$2:$AC$57,$B74,10)</f>
        <v>0</v>
      </c>
      <c r="N74">
        <f>INDEX(Constructor!$L$2:$AC$57,$B74,11)</f>
        <v>0</v>
      </c>
      <c r="O74">
        <f>INDEX(Constructor!$L$2:$AC$57,$B74,12)</f>
        <v>0</v>
      </c>
      <c r="P74">
        <f>INDEX(Constructor!$L$2:$AC$57,$B74,13)</f>
        <v>0</v>
      </c>
      <c r="Q74">
        <f>INDEX(Constructor!$L$2:$AC$57,$B74,14)</f>
        <v>0</v>
      </c>
      <c r="R74">
        <f>INDEX(Constructor!$L$2:$AC$57,$B74,15)</f>
        <v>0</v>
      </c>
      <c r="S74">
        <f>INDEX(Constructor!$L$2:$AC$57,$B74,16)</f>
        <v>0</v>
      </c>
      <c r="T74">
        <f>INDEX(Constructor!$L$2:$AC$57,$B74,17)</f>
        <v>0</v>
      </c>
      <c r="U74">
        <f>INDEX(Constructor!$L$2:$AC$57,$B74,18)</f>
        <v>0</v>
      </c>
    </row>
    <row r="75" spans="1:21" x14ac:dyDescent="0.25">
      <c r="A75" t="s">
        <v>0</v>
      </c>
      <c r="B75">
        <f>VLOOKUP(A75,Constructor!E$2:F$57,2)</f>
        <v>53</v>
      </c>
      <c r="C75">
        <f>INDEX(Constructor!I$2:I$57,$B75,1)</f>
        <v>0</v>
      </c>
      <c r="D75">
        <f>INDEX(Constructor!$L$2:$AC$57,$B75,1)</f>
        <v>0</v>
      </c>
      <c r="E75">
        <f>INDEX(Constructor!$L$2:$AC$57,$B75,2)</f>
        <v>0</v>
      </c>
      <c r="F75">
        <f>INDEX(Constructor!$L$2:$AC$57,$B75,3)</f>
        <v>0</v>
      </c>
      <c r="G75">
        <f>INDEX(Constructor!$L$2:$AC$57,$B75,4)</f>
        <v>0</v>
      </c>
      <c r="H75">
        <f>INDEX(Constructor!$L$2:$AC$57,$B75,5)</f>
        <v>0</v>
      </c>
      <c r="I75">
        <f>INDEX(Constructor!$L$2:$AC$57,$B75,6)</f>
        <v>0</v>
      </c>
      <c r="J75">
        <f>INDEX(Constructor!$L$2:$AC$57,$B75,7)</f>
        <v>0</v>
      </c>
      <c r="K75">
        <f>INDEX(Constructor!$L$2:$AC$57,$B75,8)</f>
        <v>0</v>
      </c>
      <c r="L75">
        <f>INDEX(Constructor!$L$2:$AC$57,$B75,9)</f>
        <v>0</v>
      </c>
      <c r="M75">
        <f>INDEX(Constructor!$L$2:$AC$57,$B75,10)</f>
        <v>0</v>
      </c>
      <c r="N75">
        <f>INDEX(Constructor!$L$2:$AC$57,$B75,11)</f>
        <v>0</v>
      </c>
      <c r="O75">
        <f>INDEX(Constructor!$L$2:$AC$57,$B75,12)</f>
        <v>0</v>
      </c>
      <c r="P75">
        <f>INDEX(Constructor!$L$2:$AC$57,$B75,13)</f>
        <v>0</v>
      </c>
      <c r="Q75">
        <f>INDEX(Constructor!$L$2:$AC$57,$B75,14)</f>
        <v>0</v>
      </c>
      <c r="R75">
        <f>INDEX(Constructor!$L$2:$AC$57,$B75,15)</f>
        <v>0</v>
      </c>
      <c r="S75">
        <f>INDEX(Constructor!$L$2:$AC$57,$B75,16)</f>
        <v>0</v>
      </c>
      <c r="T75">
        <f>INDEX(Constructor!$L$2:$AC$57,$B75,17)</f>
        <v>0</v>
      </c>
      <c r="U75">
        <f>INDEX(Constructor!$L$2:$AC$57,$B75,18)</f>
        <v>0</v>
      </c>
    </row>
    <row r="76" spans="1:21" x14ac:dyDescent="0.25">
      <c r="A76" t="s">
        <v>0</v>
      </c>
      <c r="B76">
        <f>VLOOKUP(A76,Constructor!E$2:F$57,2)</f>
        <v>53</v>
      </c>
      <c r="C76">
        <f>INDEX(Constructor!I$2:I$57,$B76,1)</f>
        <v>0</v>
      </c>
      <c r="D76">
        <f>INDEX(Constructor!$L$2:$AC$57,$B76,1)</f>
        <v>0</v>
      </c>
      <c r="E76">
        <f>INDEX(Constructor!$L$2:$AC$57,$B76,2)</f>
        <v>0</v>
      </c>
      <c r="F76">
        <f>INDEX(Constructor!$L$2:$AC$57,$B76,3)</f>
        <v>0</v>
      </c>
      <c r="G76">
        <f>INDEX(Constructor!$L$2:$AC$57,$B76,4)</f>
        <v>0</v>
      </c>
      <c r="H76">
        <f>INDEX(Constructor!$L$2:$AC$57,$B76,5)</f>
        <v>0</v>
      </c>
      <c r="I76">
        <f>INDEX(Constructor!$L$2:$AC$57,$B76,6)</f>
        <v>0</v>
      </c>
      <c r="J76">
        <f>INDEX(Constructor!$L$2:$AC$57,$B76,7)</f>
        <v>0</v>
      </c>
      <c r="K76">
        <f>INDEX(Constructor!$L$2:$AC$57,$B76,8)</f>
        <v>0</v>
      </c>
      <c r="L76">
        <f>INDEX(Constructor!$L$2:$AC$57,$B76,9)</f>
        <v>0</v>
      </c>
      <c r="M76">
        <f>INDEX(Constructor!$L$2:$AC$57,$B76,10)</f>
        <v>0</v>
      </c>
      <c r="N76">
        <f>INDEX(Constructor!$L$2:$AC$57,$B76,11)</f>
        <v>0</v>
      </c>
      <c r="O76">
        <f>INDEX(Constructor!$L$2:$AC$57,$B76,12)</f>
        <v>0</v>
      </c>
      <c r="P76">
        <f>INDEX(Constructor!$L$2:$AC$57,$B76,13)</f>
        <v>0</v>
      </c>
      <c r="Q76">
        <f>INDEX(Constructor!$L$2:$AC$57,$B76,14)</f>
        <v>0</v>
      </c>
      <c r="R76">
        <f>INDEX(Constructor!$L$2:$AC$57,$B76,15)</f>
        <v>0</v>
      </c>
      <c r="S76">
        <f>INDEX(Constructor!$L$2:$AC$57,$B76,16)</f>
        <v>0</v>
      </c>
      <c r="T76">
        <f>INDEX(Constructor!$L$2:$AC$57,$B76,17)</f>
        <v>0</v>
      </c>
      <c r="U76">
        <f>INDEX(Constructor!$L$2:$AC$57,$B76,18)</f>
        <v>0</v>
      </c>
    </row>
    <row r="77" spans="1:21" x14ac:dyDescent="0.25">
      <c r="A77" t="s">
        <v>0</v>
      </c>
      <c r="B77">
        <f>VLOOKUP(A77,Constructor!E$2:F$57,2)</f>
        <v>53</v>
      </c>
      <c r="C77">
        <f>INDEX(Constructor!I$2:I$57,$B77,1)</f>
        <v>0</v>
      </c>
      <c r="D77">
        <f>INDEX(Constructor!$L$2:$AC$57,$B77,1)</f>
        <v>0</v>
      </c>
      <c r="E77">
        <f>INDEX(Constructor!$L$2:$AC$57,$B77,2)</f>
        <v>0</v>
      </c>
      <c r="F77">
        <f>INDEX(Constructor!$L$2:$AC$57,$B77,3)</f>
        <v>0</v>
      </c>
      <c r="G77">
        <f>INDEX(Constructor!$L$2:$AC$57,$B77,4)</f>
        <v>0</v>
      </c>
      <c r="H77">
        <f>INDEX(Constructor!$L$2:$AC$57,$B77,5)</f>
        <v>0</v>
      </c>
      <c r="I77">
        <f>INDEX(Constructor!$L$2:$AC$57,$B77,6)</f>
        <v>0</v>
      </c>
      <c r="J77">
        <f>INDEX(Constructor!$L$2:$AC$57,$B77,7)</f>
        <v>0</v>
      </c>
      <c r="K77">
        <f>INDEX(Constructor!$L$2:$AC$57,$B77,8)</f>
        <v>0</v>
      </c>
      <c r="L77">
        <f>INDEX(Constructor!$L$2:$AC$57,$B77,9)</f>
        <v>0</v>
      </c>
      <c r="M77">
        <f>INDEX(Constructor!$L$2:$AC$57,$B77,10)</f>
        <v>0</v>
      </c>
      <c r="N77">
        <f>INDEX(Constructor!$L$2:$AC$57,$B77,11)</f>
        <v>0</v>
      </c>
      <c r="O77">
        <f>INDEX(Constructor!$L$2:$AC$57,$B77,12)</f>
        <v>0</v>
      </c>
      <c r="P77">
        <f>INDEX(Constructor!$L$2:$AC$57,$B77,13)</f>
        <v>0</v>
      </c>
      <c r="Q77">
        <f>INDEX(Constructor!$L$2:$AC$57,$B77,14)</f>
        <v>0</v>
      </c>
      <c r="R77">
        <f>INDEX(Constructor!$L$2:$AC$57,$B77,15)</f>
        <v>0</v>
      </c>
      <c r="S77">
        <f>INDEX(Constructor!$L$2:$AC$57,$B77,16)</f>
        <v>0</v>
      </c>
      <c r="T77">
        <f>INDEX(Constructor!$L$2:$AC$57,$B77,17)</f>
        <v>0</v>
      </c>
      <c r="U77">
        <f>INDEX(Constructor!$L$2:$AC$57,$B77,18)</f>
        <v>0</v>
      </c>
    </row>
    <row r="78" spans="1:21" x14ac:dyDescent="0.25">
      <c r="A78" t="s">
        <v>0</v>
      </c>
      <c r="B78">
        <f>VLOOKUP(A78,Constructor!E$2:F$57,2)</f>
        <v>53</v>
      </c>
      <c r="C78">
        <f>INDEX(Constructor!I$2:I$57,$B78,1)</f>
        <v>0</v>
      </c>
      <c r="D78">
        <f>INDEX(Constructor!$L$2:$AC$57,$B78,1)</f>
        <v>0</v>
      </c>
      <c r="E78">
        <f>INDEX(Constructor!$L$2:$AC$57,$B78,2)</f>
        <v>0</v>
      </c>
      <c r="F78">
        <f>INDEX(Constructor!$L$2:$AC$57,$B78,3)</f>
        <v>0</v>
      </c>
      <c r="G78">
        <f>INDEX(Constructor!$L$2:$AC$57,$B78,4)</f>
        <v>0</v>
      </c>
      <c r="H78">
        <f>INDEX(Constructor!$L$2:$AC$57,$B78,5)</f>
        <v>0</v>
      </c>
      <c r="I78">
        <f>INDEX(Constructor!$L$2:$AC$57,$B78,6)</f>
        <v>0</v>
      </c>
      <c r="J78">
        <f>INDEX(Constructor!$L$2:$AC$57,$B78,7)</f>
        <v>0</v>
      </c>
      <c r="K78">
        <f>INDEX(Constructor!$L$2:$AC$57,$B78,8)</f>
        <v>0</v>
      </c>
      <c r="L78">
        <f>INDEX(Constructor!$L$2:$AC$57,$B78,9)</f>
        <v>0</v>
      </c>
      <c r="M78">
        <f>INDEX(Constructor!$L$2:$AC$57,$B78,10)</f>
        <v>0</v>
      </c>
      <c r="N78">
        <f>INDEX(Constructor!$L$2:$AC$57,$B78,11)</f>
        <v>0</v>
      </c>
      <c r="O78">
        <f>INDEX(Constructor!$L$2:$AC$57,$B78,12)</f>
        <v>0</v>
      </c>
      <c r="P78">
        <f>INDEX(Constructor!$L$2:$AC$57,$B78,13)</f>
        <v>0</v>
      </c>
      <c r="Q78">
        <f>INDEX(Constructor!$L$2:$AC$57,$B78,14)</f>
        <v>0</v>
      </c>
      <c r="R78">
        <f>INDEX(Constructor!$L$2:$AC$57,$B78,15)</f>
        <v>0</v>
      </c>
      <c r="S78">
        <f>INDEX(Constructor!$L$2:$AC$57,$B78,16)</f>
        <v>0</v>
      </c>
      <c r="T78">
        <f>INDEX(Constructor!$L$2:$AC$57,$B78,17)</f>
        <v>0</v>
      </c>
      <c r="U78">
        <f>INDEX(Constructor!$L$2:$AC$57,$B78,18)</f>
        <v>0</v>
      </c>
    </row>
    <row r="79" spans="1:21" x14ac:dyDescent="0.25">
      <c r="A79" t="s">
        <v>0</v>
      </c>
      <c r="B79">
        <f>VLOOKUP(A79,Constructor!E$2:F$57,2)</f>
        <v>53</v>
      </c>
      <c r="C79">
        <f>INDEX(Constructor!I$2:I$57,$B79,1)</f>
        <v>0</v>
      </c>
      <c r="D79">
        <f>INDEX(Constructor!$L$2:$AC$57,$B79,1)</f>
        <v>0</v>
      </c>
      <c r="E79">
        <f>INDEX(Constructor!$L$2:$AC$57,$B79,2)</f>
        <v>0</v>
      </c>
      <c r="F79">
        <f>INDEX(Constructor!$L$2:$AC$57,$B79,3)</f>
        <v>0</v>
      </c>
      <c r="G79">
        <f>INDEX(Constructor!$L$2:$AC$57,$B79,4)</f>
        <v>0</v>
      </c>
      <c r="H79">
        <f>INDEX(Constructor!$L$2:$AC$57,$B79,5)</f>
        <v>0</v>
      </c>
      <c r="I79">
        <f>INDEX(Constructor!$L$2:$AC$57,$B79,6)</f>
        <v>0</v>
      </c>
      <c r="J79">
        <f>INDEX(Constructor!$L$2:$AC$57,$B79,7)</f>
        <v>0</v>
      </c>
      <c r="K79">
        <f>INDEX(Constructor!$L$2:$AC$57,$B79,8)</f>
        <v>0</v>
      </c>
      <c r="L79">
        <f>INDEX(Constructor!$L$2:$AC$57,$B79,9)</f>
        <v>0</v>
      </c>
      <c r="M79">
        <f>INDEX(Constructor!$L$2:$AC$57,$B79,10)</f>
        <v>0</v>
      </c>
      <c r="N79">
        <f>INDEX(Constructor!$L$2:$AC$57,$B79,11)</f>
        <v>0</v>
      </c>
      <c r="O79">
        <f>INDEX(Constructor!$L$2:$AC$57,$B79,12)</f>
        <v>0</v>
      </c>
      <c r="P79">
        <f>INDEX(Constructor!$L$2:$AC$57,$B79,13)</f>
        <v>0</v>
      </c>
      <c r="Q79">
        <f>INDEX(Constructor!$L$2:$AC$57,$B79,14)</f>
        <v>0</v>
      </c>
      <c r="R79">
        <f>INDEX(Constructor!$L$2:$AC$57,$B79,15)</f>
        <v>0</v>
      </c>
      <c r="S79">
        <f>INDEX(Constructor!$L$2:$AC$57,$B79,16)</f>
        <v>0</v>
      </c>
      <c r="T79">
        <f>INDEX(Constructor!$L$2:$AC$57,$B79,17)</f>
        <v>0</v>
      </c>
      <c r="U79">
        <f>INDEX(Constructor!$L$2:$AC$57,$B79,18)</f>
        <v>0</v>
      </c>
    </row>
    <row r="80" spans="1:21" x14ac:dyDescent="0.25">
      <c r="A80" t="s">
        <v>0</v>
      </c>
      <c r="B80">
        <f>VLOOKUP(A80,Constructor!E$2:F$57,2)</f>
        <v>53</v>
      </c>
      <c r="C80">
        <f>INDEX(Constructor!I$2:I$57,$B80,1)</f>
        <v>0</v>
      </c>
      <c r="D80">
        <f>INDEX(Constructor!$L$2:$AC$57,$B80,1)</f>
        <v>0</v>
      </c>
      <c r="E80">
        <f>INDEX(Constructor!$L$2:$AC$57,$B80,2)</f>
        <v>0</v>
      </c>
      <c r="F80">
        <f>INDEX(Constructor!$L$2:$AC$57,$B80,3)</f>
        <v>0</v>
      </c>
      <c r="G80">
        <f>INDEX(Constructor!$L$2:$AC$57,$B80,4)</f>
        <v>0</v>
      </c>
      <c r="H80">
        <f>INDEX(Constructor!$L$2:$AC$57,$B80,5)</f>
        <v>0</v>
      </c>
      <c r="I80">
        <f>INDEX(Constructor!$L$2:$AC$57,$B80,6)</f>
        <v>0</v>
      </c>
      <c r="J80">
        <f>INDEX(Constructor!$L$2:$AC$57,$B80,7)</f>
        <v>0</v>
      </c>
      <c r="K80">
        <f>INDEX(Constructor!$L$2:$AC$57,$B80,8)</f>
        <v>0</v>
      </c>
      <c r="L80">
        <f>INDEX(Constructor!$L$2:$AC$57,$B80,9)</f>
        <v>0</v>
      </c>
      <c r="M80">
        <f>INDEX(Constructor!$L$2:$AC$57,$B80,10)</f>
        <v>0</v>
      </c>
      <c r="N80">
        <f>INDEX(Constructor!$L$2:$AC$57,$B80,11)</f>
        <v>0</v>
      </c>
      <c r="O80">
        <f>INDEX(Constructor!$L$2:$AC$57,$B80,12)</f>
        <v>0</v>
      </c>
      <c r="P80">
        <f>INDEX(Constructor!$L$2:$AC$57,$B80,13)</f>
        <v>0</v>
      </c>
      <c r="Q80">
        <f>INDEX(Constructor!$L$2:$AC$57,$B80,14)</f>
        <v>0</v>
      </c>
      <c r="R80">
        <f>INDEX(Constructor!$L$2:$AC$57,$B80,15)</f>
        <v>0</v>
      </c>
      <c r="S80">
        <f>INDEX(Constructor!$L$2:$AC$57,$B80,16)</f>
        <v>0</v>
      </c>
      <c r="T80">
        <f>INDEX(Constructor!$L$2:$AC$57,$B80,17)</f>
        <v>0</v>
      </c>
      <c r="U80">
        <f>INDEX(Constructor!$L$2:$AC$57,$B80,18)</f>
        <v>0</v>
      </c>
    </row>
    <row r="81" spans="1:21" x14ac:dyDescent="0.25">
      <c r="A81" t="s">
        <v>0</v>
      </c>
      <c r="B81">
        <f>VLOOKUP(A81,Constructor!E$2:F$57,2)</f>
        <v>53</v>
      </c>
      <c r="C81">
        <f>INDEX(Constructor!I$2:I$57,$B81,1)</f>
        <v>0</v>
      </c>
      <c r="D81">
        <f>INDEX(Constructor!$L$2:$AC$57,$B81,1)</f>
        <v>0</v>
      </c>
      <c r="E81">
        <f>INDEX(Constructor!$L$2:$AC$57,$B81,2)</f>
        <v>0</v>
      </c>
      <c r="F81">
        <f>INDEX(Constructor!$L$2:$AC$57,$B81,3)</f>
        <v>0</v>
      </c>
      <c r="G81">
        <f>INDEX(Constructor!$L$2:$AC$57,$B81,4)</f>
        <v>0</v>
      </c>
      <c r="H81">
        <f>INDEX(Constructor!$L$2:$AC$57,$B81,5)</f>
        <v>0</v>
      </c>
      <c r="I81">
        <f>INDEX(Constructor!$L$2:$AC$57,$B81,6)</f>
        <v>0</v>
      </c>
      <c r="J81">
        <f>INDEX(Constructor!$L$2:$AC$57,$B81,7)</f>
        <v>0</v>
      </c>
      <c r="K81">
        <f>INDEX(Constructor!$L$2:$AC$57,$B81,8)</f>
        <v>0</v>
      </c>
      <c r="L81">
        <f>INDEX(Constructor!$L$2:$AC$57,$B81,9)</f>
        <v>0</v>
      </c>
      <c r="M81">
        <f>INDEX(Constructor!$L$2:$AC$57,$B81,10)</f>
        <v>0</v>
      </c>
      <c r="N81">
        <f>INDEX(Constructor!$L$2:$AC$57,$B81,11)</f>
        <v>0</v>
      </c>
      <c r="O81">
        <f>INDEX(Constructor!$L$2:$AC$57,$B81,12)</f>
        <v>0</v>
      </c>
      <c r="P81">
        <f>INDEX(Constructor!$L$2:$AC$57,$B81,13)</f>
        <v>0</v>
      </c>
      <c r="Q81">
        <f>INDEX(Constructor!$L$2:$AC$57,$B81,14)</f>
        <v>0</v>
      </c>
      <c r="R81">
        <f>INDEX(Constructor!$L$2:$AC$57,$B81,15)</f>
        <v>0</v>
      </c>
      <c r="S81">
        <f>INDEX(Constructor!$L$2:$AC$57,$B81,16)</f>
        <v>0</v>
      </c>
      <c r="T81">
        <f>INDEX(Constructor!$L$2:$AC$57,$B81,17)</f>
        <v>0</v>
      </c>
      <c r="U81">
        <f>INDEX(Constructor!$L$2:$AC$57,$B81,18)</f>
        <v>0</v>
      </c>
    </row>
    <row r="82" spans="1:21" x14ac:dyDescent="0.25">
      <c r="A82" t="s">
        <v>0</v>
      </c>
      <c r="B82">
        <f>VLOOKUP(A82,Constructor!E$2:F$57,2)</f>
        <v>53</v>
      </c>
      <c r="C82">
        <f>INDEX(Constructor!I$2:I$57,$B82,1)</f>
        <v>0</v>
      </c>
      <c r="D82">
        <f>INDEX(Constructor!$L$2:$AC$57,$B82,1)</f>
        <v>0</v>
      </c>
      <c r="E82">
        <f>INDEX(Constructor!$L$2:$AC$57,$B82,2)</f>
        <v>0</v>
      </c>
      <c r="F82">
        <f>INDEX(Constructor!$L$2:$AC$57,$B82,3)</f>
        <v>0</v>
      </c>
      <c r="G82">
        <f>INDEX(Constructor!$L$2:$AC$57,$B82,4)</f>
        <v>0</v>
      </c>
      <c r="H82">
        <f>INDEX(Constructor!$L$2:$AC$57,$B82,5)</f>
        <v>0</v>
      </c>
      <c r="I82">
        <f>INDEX(Constructor!$L$2:$AC$57,$B82,6)</f>
        <v>0</v>
      </c>
      <c r="J82">
        <f>INDEX(Constructor!$L$2:$AC$57,$B82,7)</f>
        <v>0</v>
      </c>
      <c r="K82">
        <f>INDEX(Constructor!$L$2:$AC$57,$B82,8)</f>
        <v>0</v>
      </c>
      <c r="L82">
        <f>INDEX(Constructor!$L$2:$AC$57,$B82,9)</f>
        <v>0</v>
      </c>
      <c r="M82">
        <f>INDEX(Constructor!$L$2:$AC$57,$B82,10)</f>
        <v>0</v>
      </c>
      <c r="N82">
        <f>INDEX(Constructor!$L$2:$AC$57,$B82,11)</f>
        <v>0</v>
      </c>
      <c r="O82">
        <f>INDEX(Constructor!$L$2:$AC$57,$B82,12)</f>
        <v>0</v>
      </c>
      <c r="P82">
        <f>INDEX(Constructor!$L$2:$AC$57,$B82,13)</f>
        <v>0</v>
      </c>
      <c r="Q82">
        <f>INDEX(Constructor!$L$2:$AC$57,$B82,14)</f>
        <v>0</v>
      </c>
      <c r="R82">
        <f>INDEX(Constructor!$L$2:$AC$57,$B82,15)</f>
        <v>0</v>
      </c>
      <c r="S82">
        <f>INDEX(Constructor!$L$2:$AC$57,$B82,16)</f>
        <v>0</v>
      </c>
      <c r="T82">
        <f>INDEX(Constructor!$L$2:$AC$57,$B82,17)</f>
        <v>0</v>
      </c>
      <c r="U82">
        <f>INDEX(Constructor!$L$2:$AC$57,$B82,18)</f>
        <v>0</v>
      </c>
    </row>
    <row r="83" spans="1:21" x14ac:dyDescent="0.25">
      <c r="A83" t="s">
        <v>0</v>
      </c>
      <c r="B83">
        <f>VLOOKUP(A83,Constructor!E$2:F$57,2)</f>
        <v>53</v>
      </c>
      <c r="C83">
        <f>INDEX(Constructor!I$2:I$57,$B83,1)</f>
        <v>0</v>
      </c>
      <c r="D83">
        <f>INDEX(Constructor!$L$2:$AC$57,$B83,1)</f>
        <v>0</v>
      </c>
      <c r="E83">
        <f>INDEX(Constructor!$L$2:$AC$57,$B83,2)</f>
        <v>0</v>
      </c>
      <c r="F83">
        <f>INDEX(Constructor!$L$2:$AC$57,$B83,3)</f>
        <v>0</v>
      </c>
      <c r="G83">
        <f>INDEX(Constructor!$L$2:$AC$57,$B83,4)</f>
        <v>0</v>
      </c>
      <c r="H83">
        <f>INDEX(Constructor!$L$2:$AC$57,$B83,5)</f>
        <v>0</v>
      </c>
      <c r="I83">
        <f>INDEX(Constructor!$L$2:$AC$57,$B83,6)</f>
        <v>0</v>
      </c>
      <c r="J83">
        <f>INDEX(Constructor!$L$2:$AC$57,$B83,7)</f>
        <v>0</v>
      </c>
      <c r="K83">
        <f>INDEX(Constructor!$L$2:$AC$57,$B83,8)</f>
        <v>0</v>
      </c>
      <c r="L83">
        <f>INDEX(Constructor!$L$2:$AC$57,$B83,9)</f>
        <v>0</v>
      </c>
      <c r="M83">
        <f>INDEX(Constructor!$L$2:$AC$57,$B83,10)</f>
        <v>0</v>
      </c>
      <c r="N83">
        <f>INDEX(Constructor!$L$2:$AC$57,$B83,11)</f>
        <v>0</v>
      </c>
      <c r="O83">
        <f>INDEX(Constructor!$L$2:$AC$57,$B83,12)</f>
        <v>0</v>
      </c>
      <c r="P83">
        <f>INDEX(Constructor!$L$2:$AC$57,$B83,13)</f>
        <v>0</v>
      </c>
      <c r="Q83">
        <f>INDEX(Constructor!$L$2:$AC$57,$B83,14)</f>
        <v>0</v>
      </c>
      <c r="R83">
        <f>INDEX(Constructor!$L$2:$AC$57,$B83,15)</f>
        <v>0</v>
      </c>
      <c r="S83">
        <f>INDEX(Constructor!$L$2:$AC$57,$B83,16)</f>
        <v>0</v>
      </c>
      <c r="T83">
        <f>INDEX(Constructor!$L$2:$AC$57,$B83,17)</f>
        <v>0</v>
      </c>
      <c r="U83">
        <f>INDEX(Constructor!$L$2:$AC$57,$B83,18)</f>
        <v>0</v>
      </c>
    </row>
    <row r="84" spans="1:21" x14ac:dyDescent="0.25">
      <c r="A84" t="s">
        <v>0</v>
      </c>
      <c r="B84">
        <f>VLOOKUP(A84,Constructor!E$2:F$57,2)</f>
        <v>53</v>
      </c>
      <c r="C84">
        <f>INDEX(Constructor!I$2:I$57,$B84,1)</f>
        <v>0</v>
      </c>
      <c r="D84">
        <f>INDEX(Constructor!$L$2:$AC$57,$B84,1)</f>
        <v>0</v>
      </c>
      <c r="E84">
        <f>INDEX(Constructor!$L$2:$AC$57,$B84,2)</f>
        <v>0</v>
      </c>
      <c r="F84">
        <f>INDEX(Constructor!$L$2:$AC$57,$B84,3)</f>
        <v>0</v>
      </c>
      <c r="G84">
        <f>INDEX(Constructor!$L$2:$AC$57,$B84,4)</f>
        <v>0</v>
      </c>
      <c r="H84">
        <f>INDEX(Constructor!$L$2:$AC$57,$B84,5)</f>
        <v>0</v>
      </c>
      <c r="I84">
        <f>INDEX(Constructor!$L$2:$AC$57,$B84,6)</f>
        <v>0</v>
      </c>
      <c r="J84">
        <f>INDEX(Constructor!$L$2:$AC$57,$B84,7)</f>
        <v>0</v>
      </c>
      <c r="K84">
        <f>INDEX(Constructor!$L$2:$AC$57,$B84,8)</f>
        <v>0</v>
      </c>
      <c r="L84">
        <f>INDEX(Constructor!$L$2:$AC$57,$B84,9)</f>
        <v>0</v>
      </c>
      <c r="M84">
        <f>INDEX(Constructor!$L$2:$AC$57,$B84,10)</f>
        <v>0</v>
      </c>
      <c r="N84">
        <f>INDEX(Constructor!$L$2:$AC$57,$B84,11)</f>
        <v>0</v>
      </c>
      <c r="O84">
        <f>INDEX(Constructor!$L$2:$AC$57,$B84,12)</f>
        <v>0</v>
      </c>
      <c r="P84">
        <f>INDEX(Constructor!$L$2:$AC$57,$B84,13)</f>
        <v>0</v>
      </c>
      <c r="Q84">
        <f>INDEX(Constructor!$L$2:$AC$57,$B84,14)</f>
        <v>0</v>
      </c>
      <c r="R84">
        <f>INDEX(Constructor!$L$2:$AC$57,$B84,15)</f>
        <v>0</v>
      </c>
      <c r="S84">
        <f>INDEX(Constructor!$L$2:$AC$57,$B84,16)</f>
        <v>0</v>
      </c>
      <c r="T84">
        <f>INDEX(Constructor!$L$2:$AC$57,$B84,17)</f>
        <v>0</v>
      </c>
      <c r="U84">
        <f>INDEX(Constructor!$L$2:$AC$57,$B84,18)</f>
        <v>0</v>
      </c>
    </row>
    <row r="85" spans="1:21" x14ac:dyDescent="0.25">
      <c r="A85" t="s">
        <v>0</v>
      </c>
      <c r="B85">
        <f>VLOOKUP(A85,Constructor!E$2:F$57,2)</f>
        <v>53</v>
      </c>
      <c r="C85">
        <f>INDEX(Constructor!I$2:I$57,$B85,1)</f>
        <v>0</v>
      </c>
      <c r="D85">
        <f>INDEX(Constructor!$L$2:$AC$57,$B85,1)</f>
        <v>0</v>
      </c>
      <c r="E85">
        <f>INDEX(Constructor!$L$2:$AC$57,$B85,2)</f>
        <v>0</v>
      </c>
      <c r="F85">
        <f>INDEX(Constructor!$L$2:$AC$57,$B85,3)</f>
        <v>0</v>
      </c>
      <c r="G85">
        <f>INDEX(Constructor!$L$2:$AC$57,$B85,4)</f>
        <v>0</v>
      </c>
      <c r="H85">
        <f>INDEX(Constructor!$L$2:$AC$57,$B85,5)</f>
        <v>0</v>
      </c>
      <c r="I85">
        <f>INDEX(Constructor!$L$2:$AC$57,$B85,6)</f>
        <v>0</v>
      </c>
      <c r="J85">
        <f>INDEX(Constructor!$L$2:$AC$57,$B85,7)</f>
        <v>0</v>
      </c>
      <c r="K85">
        <f>INDEX(Constructor!$L$2:$AC$57,$B85,8)</f>
        <v>0</v>
      </c>
      <c r="L85">
        <f>INDEX(Constructor!$L$2:$AC$57,$B85,9)</f>
        <v>0</v>
      </c>
      <c r="M85">
        <f>INDEX(Constructor!$L$2:$AC$57,$B85,10)</f>
        <v>0</v>
      </c>
      <c r="N85">
        <f>INDEX(Constructor!$L$2:$AC$57,$B85,11)</f>
        <v>0</v>
      </c>
      <c r="O85">
        <f>INDEX(Constructor!$L$2:$AC$57,$B85,12)</f>
        <v>0</v>
      </c>
      <c r="P85">
        <f>INDEX(Constructor!$L$2:$AC$57,$B85,13)</f>
        <v>0</v>
      </c>
      <c r="Q85">
        <f>INDEX(Constructor!$L$2:$AC$57,$B85,14)</f>
        <v>0</v>
      </c>
      <c r="R85">
        <f>INDEX(Constructor!$L$2:$AC$57,$B85,15)</f>
        <v>0</v>
      </c>
      <c r="S85">
        <f>INDEX(Constructor!$L$2:$AC$57,$B85,16)</f>
        <v>0</v>
      </c>
      <c r="T85">
        <f>INDEX(Constructor!$L$2:$AC$57,$B85,17)</f>
        <v>0</v>
      </c>
      <c r="U85">
        <f>INDEX(Constructor!$L$2:$AC$57,$B85,18)</f>
        <v>0</v>
      </c>
    </row>
    <row r="86" spans="1:21" x14ac:dyDescent="0.25">
      <c r="A86" t="s">
        <v>0</v>
      </c>
      <c r="B86">
        <f>VLOOKUP(A86,Constructor!E$2:F$57,2)</f>
        <v>53</v>
      </c>
      <c r="C86">
        <f>INDEX(Constructor!I$2:I$57,$B86,1)</f>
        <v>0</v>
      </c>
      <c r="D86">
        <f>INDEX(Constructor!$L$2:$AC$57,$B86,1)</f>
        <v>0</v>
      </c>
      <c r="E86">
        <f>INDEX(Constructor!$L$2:$AC$57,$B86,2)</f>
        <v>0</v>
      </c>
      <c r="F86">
        <f>INDEX(Constructor!$L$2:$AC$57,$B86,3)</f>
        <v>0</v>
      </c>
      <c r="G86">
        <f>INDEX(Constructor!$L$2:$AC$57,$B86,4)</f>
        <v>0</v>
      </c>
      <c r="H86">
        <f>INDEX(Constructor!$L$2:$AC$57,$B86,5)</f>
        <v>0</v>
      </c>
      <c r="I86">
        <f>INDEX(Constructor!$L$2:$AC$57,$B86,6)</f>
        <v>0</v>
      </c>
      <c r="J86">
        <f>INDEX(Constructor!$L$2:$AC$57,$B86,7)</f>
        <v>0</v>
      </c>
      <c r="K86">
        <f>INDEX(Constructor!$L$2:$AC$57,$B86,8)</f>
        <v>0</v>
      </c>
      <c r="L86">
        <f>INDEX(Constructor!$L$2:$AC$57,$B86,9)</f>
        <v>0</v>
      </c>
      <c r="M86">
        <f>INDEX(Constructor!$L$2:$AC$57,$B86,10)</f>
        <v>0</v>
      </c>
      <c r="N86">
        <f>INDEX(Constructor!$L$2:$AC$57,$B86,11)</f>
        <v>0</v>
      </c>
      <c r="O86">
        <f>INDEX(Constructor!$L$2:$AC$57,$B86,12)</f>
        <v>0</v>
      </c>
      <c r="P86">
        <f>INDEX(Constructor!$L$2:$AC$57,$B86,13)</f>
        <v>0</v>
      </c>
      <c r="Q86">
        <f>INDEX(Constructor!$L$2:$AC$57,$B86,14)</f>
        <v>0</v>
      </c>
      <c r="R86">
        <f>INDEX(Constructor!$L$2:$AC$57,$B86,15)</f>
        <v>0</v>
      </c>
      <c r="S86">
        <f>INDEX(Constructor!$L$2:$AC$57,$B86,16)</f>
        <v>0</v>
      </c>
      <c r="T86">
        <f>INDEX(Constructor!$L$2:$AC$57,$B86,17)</f>
        <v>0</v>
      </c>
      <c r="U86">
        <f>INDEX(Constructor!$L$2:$AC$57,$B86,18)</f>
        <v>0</v>
      </c>
    </row>
    <row r="87" spans="1:21" x14ac:dyDescent="0.25">
      <c r="A87" t="s">
        <v>0</v>
      </c>
      <c r="B87">
        <f>VLOOKUP(A87,Constructor!E$2:F$57,2)</f>
        <v>53</v>
      </c>
      <c r="C87">
        <f>INDEX(Constructor!I$2:I$57,$B87,1)</f>
        <v>0</v>
      </c>
      <c r="D87">
        <f>INDEX(Constructor!$L$2:$AC$57,$B87,1)</f>
        <v>0</v>
      </c>
      <c r="E87">
        <f>INDEX(Constructor!$L$2:$AC$57,$B87,2)</f>
        <v>0</v>
      </c>
      <c r="F87">
        <f>INDEX(Constructor!$L$2:$AC$57,$B87,3)</f>
        <v>0</v>
      </c>
      <c r="G87">
        <f>INDEX(Constructor!$L$2:$AC$57,$B87,4)</f>
        <v>0</v>
      </c>
      <c r="H87">
        <f>INDEX(Constructor!$L$2:$AC$57,$B87,5)</f>
        <v>0</v>
      </c>
      <c r="I87">
        <f>INDEX(Constructor!$L$2:$AC$57,$B87,6)</f>
        <v>0</v>
      </c>
      <c r="J87">
        <f>INDEX(Constructor!$L$2:$AC$57,$B87,7)</f>
        <v>0</v>
      </c>
      <c r="K87">
        <f>INDEX(Constructor!$L$2:$AC$57,$B87,8)</f>
        <v>0</v>
      </c>
      <c r="L87">
        <f>INDEX(Constructor!$L$2:$AC$57,$B87,9)</f>
        <v>0</v>
      </c>
      <c r="M87">
        <f>INDEX(Constructor!$L$2:$AC$57,$B87,10)</f>
        <v>0</v>
      </c>
      <c r="N87">
        <f>INDEX(Constructor!$L$2:$AC$57,$B87,11)</f>
        <v>0</v>
      </c>
      <c r="O87">
        <f>INDEX(Constructor!$L$2:$AC$57,$B87,12)</f>
        <v>0</v>
      </c>
      <c r="P87">
        <f>INDEX(Constructor!$L$2:$AC$57,$B87,13)</f>
        <v>0</v>
      </c>
      <c r="Q87">
        <f>INDEX(Constructor!$L$2:$AC$57,$B87,14)</f>
        <v>0</v>
      </c>
      <c r="R87">
        <f>INDEX(Constructor!$L$2:$AC$57,$B87,15)</f>
        <v>0</v>
      </c>
      <c r="S87">
        <f>INDEX(Constructor!$L$2:$AC$57,$B87,16)</f>
        <v>0</v>
      </c>
      <c r="T87">
        <f>INDEX(Constructor!$L$2:$AC$57,$B87,17)</f>
        <v>0</v>
      </c>
      <c r="U87">
        <f>INDEX(Constructor!$L$2:$AC$57,$B87,18)</f>
        <v>0</v>
      </c>
    </row>
    <row r="88" spans="1:21" x14ac:dyDescent="0.25">
      <c r="A88" t="s">
        <v>0</v>
      </c>
      <c r="B88">
        <f>VLOOKUP(A88,Constructor!E$2:F$57,2)</f>
        <v>53</v>
      </c>
      <c r="C88">
        <f>INDEX(Constructor!I$2:I$57,$B88,1)</f>
        <v>0</v>
      </c>
      <c r="D88">
        <f>INDEX(Constructor!$L$2:$AC$57,$B88,1)</f>
        <v>0</v>
      </c>
      <c r="E88">
        <f>INDEX(Constructor!$L$2:$AC$57,$B88,2)</f>
        <v>0</v>
      </c>
      <c r="F88">
        <f>INDEX(Constructor!$L$2:$AC$57,$B88,3)</f>
        <v>0</v>
      </c>
      <c r="G88">
        <f>INDEX(Constructor!$L$2:$AC$57,$B88,4)</f>
        <v>0</v>
      </c>
      <c r="H88">
        <f>INDEX(Constructor!$L$2:$AC$57,$B88,5)</f>
        <v>0</v>
      </c>
      <c r="I88">
        <f>INDEX(Constructor!$L$2:$AC$57,$B88,6)</f>
        <v>0</v>
      </c>
      <c r="J88">
        <f>INDEX(Constructor!$L$2:$AC$57,$B88,7)</f>
        <v>0</v>
      </c>
      <c r="K88">
        <f>INDEX(Constructor!$L$2:$AC$57,$B88,8)</f>
        <v>0</v>
      </c>
      <c r="L88">
        <f>INDEX(Constructor!$L$2:$AC$57,$B88,9)</f>
        <v>0</v>
      </c>
      <c r="M88">
        <f>INDEX(Constructor!$L$2:$AC$57,$B88,10)</f>
        <v>0</v>
      </c>
      <c r="N88">
        <f>INDEX(Constructor!$L$2:$AC$57,$B88,11)</f>
        <v>0</v>
      </c>
      <c r="O88">
        <f>INDEX(Constructor!$L$2:$AC$57,$B88,12)</f>
        <v>0</v>
      </c>
      <c r="P88">
        <f>INDEX(Constructor!$L$2:$AC$57,$B88,13)</f>
        <v>0</v>
      </c>
      <c r="Q88">
        <f>INDEX(Constructor!$L$2:$AC$57,$B88,14)</f>
        <v>0</v>
      </c>
      <c r="R88">
        <f>INDEX(Constructor!$L$2:$AC$57,$B88,15)</f>
        <v>0</v>
      </c>
      <c r="S88">
        <f>INDEX(Constructor!$L$2:$AC$57,$B88,16)</f>
        <v>0</v>
      </c>
      <c r="T88">
        <f>INDEX(Constructor!$L$2:$AC$57,$B88,17)</f>
        <v>0</v>
      </c>
      <c r="U88">
        <f>INDEX(Constructor!$L$2:$AC$57,$B88,18)</f>
        <v>0</v>
      </c>
    </row>
    <row r="89" spans="1:21" x14ac:dyDescent="0.25">
      <c r="A89" t="s">
        <v>0</v>
      </c>
      <c r="B89">
        <f>VLOOKUP(A89,Constructor!E$2:F$57,2)</f>
        <v>53</v>
      </c>
      <c r="C89">
        <f>INDEX(Constructor!I$2:I$57,$B89,1)</f>
        <v>0</v>
      </c>
      <c r="D89">
        <f>INDEX(Constructor!$L$2:$AC$57,$B89,1)</f>
        <v>0</v>
      </c>
      <c r="E89">
        <f>INDEX(Constructor!$L$2:$AC$57,$B89,2)</f>
        <v>0</v>
      </c>
      <c r="F89">
        <f>INDEX(Constructor!$L$2:$AC$57,$B89,3)</f>
        <v>0</v>
      </c>
      <c r="G89">
        <f>INDEX(Constructor!$L$2:$AC$57,$B89,4)</f>
        <v>0</v>
      </c>
      <c r="H89">
        <f>INDEX(Constructor!$L$2:$AC$57,$B89,5)</f>
        <v>0</v>
      </c>
      <c r="I89">
        <f>INDEX(Constructor!$L$2:$AC$57,$B89,6)</f>
        <v>0</v>
      </c>
      <c r="J89">
        <f>INDEX(Constructor!$L$2:$AC$57,$B89,7)</f>
        <v>0</v>
      </c>
      <c r="K89">
        <f>INDEX(Constructor!$L$2:$AC$57,$B89,8)</f>
        <v>0</v>
      </c>
      <c r="L89">
        <f>INDEX(Constructor!$L$2:$AC$57,$B89,9)</f>
        <v>0</v>
      </c>
      <c r="M89">
        <f>INDEX(Constructor!$L$2:$AC$57,$B89,10)</f>
        <v>0</v>
      </c>
      <c r="N89">
        <f>INDEX(Constructor!$L$2:$AC$57,$B89,11)</f>
        <v>0</v>
      </c>
      <c r="O89">
        <f>INDEX(Constructor!$L$2:$AC$57,$B89,12)</f>
        <v>0</v>
      </c>
      <c r="P89">
        <f>INDEX(Constructor!$L$2:$AC$57,$B89,13)</f>
        <v>0</v>
      </c>
      <c r="Q89">
        <f>INDEX(Constructor!$L$2:$AC$57,$B89,14)</f>
        <v>0</v>
      </c>
      <c r="R89">
        <f>INDEX(Constructor!$L$2:$AC$57,$B89,15)</f>
        <v>0</v>
      </c>
      <c r="S89">
        <f>INDEX(Constructor!$L$2:$AC$57,$B89,16)</f>
        <v>0</v>
      </c>
      <c r="T89">
        <f>INDEX(Constructor!$L$2:$AC$57,$B89,17)</f>
        <v>0</v>
      </c>
      <c r="U89">
        <f>INDEX(Constructor!$L$2:$AC$57,$B89,18)</f>
        <v>0</v>
      </c>
    </row>
    <row r="90" spans="1:21" x14ac:dyDescent="0.25">
      <c r="A90" t="s">
        <v>0</v>
      </c>
      <c r="B90">
        <f>VLOOKUP(A90,Constructor!E$2:F$57,2)</f>
        <v>53</v>
      </c>
      <c r="C90">
        <f>INDEX(Constructor!I$2:I$57,$B90,1)</f>
        <v>0</v>
      </c>
      <c r="D90">
        <f>INDEX(Constructor!$L$2:$AC$57,$B90,1)</f>
        <v>0</v>
      </c>
      <c r="E90">
        <f>INDEX(Constructor!$L$2:$AC$57,$B90,2)</f>
        <v>0</v>
      </c>
      <c r="F90">
        <f>INDEX(Constructor!$L$2:$AC$57,$B90,3)</f>
        <v>0</v>
      </c>
      <c r="G90">
        <f>INDEX(Constructor!$L$2:$AC$57,$B90,4)</f>
        <v>0</v>
      </c>
      <c r="H90">
        <f>INDEX(Constructor!$L$2:$AC$57,$B90,5)</f>
        <v>0</v>
      </c>
      <c r="I90">
        <f>INDEX(Constructor!$L$2:$AC$57,$B90,6)</f>
        <v>0</v>
      </c>
      <c r="J90">
        <f>INDEX(Constructor!$L$2:$AC$57,$B90,7)</f>
        <v>0</v>
      </c>
      <c r="K90">
        <f>INDEX(Constructor!$L$2:$AC$57,$B90,8)</f>
        <v>0</v>
      </c>
      <c r="L90">
        <f>INDEX(Constructor!$L$2:$AC$57,$B90,9)</f>
        <v>0</v>
      </c>
      <c r="M90">
        <f>INDEX(Constructor!$L$2:$AC$57,$B90,10)</f>
        <v>0</v>
      </c>
      <c r="N90">
        <f>INDEX(Constructor!$L$2:$AC$57,$B90,11)</f>
        <v>0</v>
      </c>
      <c r="O90">
        <f>INDEX(Constructor!$L$2:$AC$57,$B90,12)</f>
        <v>0</v>
      </c>
      <c r="P90">
        <f>INDEX(Constructor!$L$2:$AC$57,$B90,13)</f>
        <v>0</v>
      </c>
      <c r="Q90">
        <f>INDEX(Constructor!$L$2:$AC$57,$B90,14)</f>
        <v>0</v>
      </c>
      <c r="R90">
        <f>INDEX(Constructor!$L$2:$AC$57,$B90,15)</f>
        <v>0</v>
      </c>
      <c r="S90">
        <f>INDEX(Constructor!$L$2:$AC$57,$B90,16)</f>
        <v>0</v>
      </c>
      <c r="T90">
        <f>INDEX(Constructor!$L$2:$AC$57,$B90,17)</f>
        <v>0</v>
      </c>
      <c r="U90">
        <f>INDEX(Constructor!$L$2:$AC$57,$B90,18)</f>
        <v>0</v>
      </c>
    </row>
    <row r="91" spans="1:21" x14ac:dyDescent="0.25">
      <c r="A91" t="s">
        <v>0</v>
      </c>
      <c r="B91">
        <f>VLOOKUP(A91,Constructor!E$2:F$57,2)</f>
        <v>53</v>
      </c>
      <c r="C91">
        <f>INDEX(Constructor!I$2:I$57,$B91,1)</f>
        <v>0</v>
      </c>
      <c r="D91">
        <f>INDEX(Constructor!$L$2:$AC$57,$B91,1)</f>
        <v>0</v>
      </c>
      <c r="E91">
        <f>INDEX(Constructor!$L$2:$AC$57,$B91,2)</f>
        <v>0</v>
      </c>
      <c r="F91">
        <f>INDEX(Constructor!$L$2:$AC$57,$B91,3)</f>
        <v>0</v>
      </c>
      <c r="G91">
        <f>INDEX(Constructor!$L$2:$AC$57,$B91,4)</f>
        <v>0</v>
      </c>
      <c r="H91">
        <f>INDEX(Constructor!$L$2:$AC$57,$B91,5)</f>
        <v>0</v>
      </c>
      <c r="I91">
        <f>INDEX(Constructor!$L$2:$AC$57,$B91,6)</f>
        <v>0</v>
      </c>
      <c r="J91">
        <f>INDEX(Constructor!$L$2:$AC$57,$B91,7)</f>
        <v>0</v>
      </c>
      <c r="K91">
        <f>INDEX(Constructor!$L$2:$AC$57,$B91,8)</f>
        <v>0</v>
      </c>
      <c r="L91">
        <f>INDEX(Constructor!$L$2:$AC$57,$B91,9)</f>
        <v>0</v>
      </c>
      <c r="M91">
        <f>INDEX(Constructor!$L$2:$AC$57,$B91,10)</f>
        <v>0</v>
      </c>
      <c r="N91">
        <f>INDEX(Constructor!$L$2:$AC$57,$B91,11)</f>
        <v>0</v>
      </c>
      <c r="O91">
        <f>INDEX(Constructor!$L$2:$AC$57,$B91,12)</f>
        <v>0</v>
      </c>
      <c r="P91">
        <f>INDEX(Constructor!$L$2:$AC$57,$B91,13)</f>
        <v>0</v>
      </c>
      <c r="Q91">
        <f>INDEX(Constructor!$L$2:$AC$57,$B91,14)</f>
        <v>0</v>
      </c>
      <c r="R91">
        <f>INDEX(Constructor!$L$2:$AC$57,$B91,15)</f>
        <v>0</v>
      </c>
      <c r="S91">
        <f>INDEX(Constructor!$L$2:$AC$57,$B91,16)</f>
        <v>0</v>
      </c>
      <c r="T91">
        <f>INDEX(Constructor!$L$2:$AC$57,$B91,17)</f>
        <v>0</v>
      </c>
      <c r="U91">
        <f>INDEX(Constructor!$L$2:$AC$57,$B91,18)</f>
        <v>0</v>
      </c>
    </row>
    <row r="92" spans="1:21" x14ac:dyDescent="0.25">
      <c r="A92" t="s">
        <v>0</v>
      </c>
      <c r="B92">
        <f>VLOOKUP(A92,Constructor!E$2:F$57,2)</f>
        <v>53</v>
      </c>
      <c r="C92">
        <f>INDEX(Constructor!I$2:I$57,$B92,1)</f>
        <v>0</v>
      </c>
      <c r="D92">
        <f>INDEX(Constructor!$L$2:$AC$57,$B92,1)</f>
        <v>0</v>
      </c>
      <c r="E92">
        <f>INDEX(Constructor!$L$2:$AC$57,$B92,2)</f>
        <v>0</v>
      </c>
      <c r="F92">
        <f>INDEX(Constructor!$L$2:$AC$57,$B92,3)</f>
        <v>0</v>
      </c>
      <c r="G92">
        <f>INDEX(Constructor!$L$2:$AC$57,$B92,4)</f>
        <v>0</v>
      </c>
      <c r="H92">
        <f>INDEX(Constructor!$L$2:$AC$57,$B92,5)</f>
        <v>0</v>
      </c>
      <c r="I92">
        <f>INDEX(Constructor!$L$2:$AC$57,$B92,6)</f>
        <v>0</v>
      </c>
      <c r="J92">
        <f>INDEX(Constructor!$L$2:$AC$57,$B92,7)</f>
        <v>0</v>
      </c>
      <c r="K92">
        <f>INDEX(Constructor!$L$2:$AC$57,$B92,8)</f>
        <v>0</v>
      </c>
      <c r="L92">
        <f>INDEX(Constructor!$L$2:$AC$57,$B92,9)</f>
        <v>0</v>
      </c>
      <c r="M92">
        <f>INDEX(Constructor!$L$2:$AC$57,$B92,10)</f>
        <v>0</v>
      </c>
      <c r="N92">
        <f>INDEX(Constructor!$L$2:$AC$57,$B92,11)</f>
        <v>0</v>
      </c>
      <c r="O92">
        <f>INDEX(Constructor!$L$2:$AC$57,$B92,12)</f>
        <v>0</v>
      </c>
      <c r="P92">
        <f>INDEX(Constructor!$L$2:$AC$57,$B92,13)</f>
        <v>0</v>
      </c>
      <c r="Q92">
        <f>INDEX(Constructor!$L$2:$AC$57,$B92,14)</f>
        <v>0</v>
      </c>
      <c r="R92">
        <f>INDEX(Constructor!$L$2:$AC$57,$B92,15)</f>
        <v>0</v>
      </c>
      <c r="S92">
        <f>INDEX(Constructor!$L$2:$AC$57,$B92,16)</f>
        <v>0</v>
      </c>
      <c r="T92">
        <f>INDEX(Constructor!$L$2:$AC$57,$B92,17)</f>
        <v>0</v>
      </c>
      <c r="U92">
        <f>INDEX(Constructor!$L$2:$AC$57,$B92,18)</f>
        <v>0</v>
      </c>
    </row>
    <row r="93" spans="1:21" x14ac:dyDescent="0.25">
      <c r="A93" t="s">
        <v>0</v>
      </c>
      <c r="B93">
        <f>VLOOKUP(A93,Constructor!E$2:F$57,2)</f>
        <v>53</v>
      </c>
      <c r="C93">
        <f>INDEX(Constructor!I$2:I$57,$B93,1)</f>
        <v>0</v>
      </c>
      <c r="D93">
        <f>INDEX(Constructor!$L$2:$AC$57,$B93,1)</f>
        <v>0</v>
      </c>
      <c r="E93">
        <f>INDEX(Constructor!$L$2:$AC$57,$B93,2)</f>
        <v>0</v>
      </c>
      <c r="F93">
        <f>INDEX(Constructor!$L$2:$AC$57,$B93,3)</f>
        <v>0</v>
      </c>
      <c r="G93">
        <f>INDEX(Constructor!$L$2:$AC$57,$B93,4)</f>
        <v>0</v>
      </c>
      <c r="H93">
        <f>INDEX(Constructor!$L$2:$AC$57,$B93,5)</f>
        <v>0</v>
      </c>
      <c r="I93">
        <f>INDEX(Constructor!$L$2:$AC$57,$B93,6)</f>
        <v>0</v>
      </c>
      <c r="J93">
        <f>INDEX(Constructor!$L$2:$AC$57,$B93,7)</f>
        <v>0</v>
      </c>
      <c r="K93">
        <f>INDEX(Constructor!$L$2:$AC$57,$B93,8)</f>
        <v>0</v>
      </c>
      <c r="L93">
        <f>INDEX(Constructor!$L$2:$AC$57,$B93,9)</f>
        <v>0</v>
      </c>
      <c r="M93">
        <f>INDEX(Constructor!$L$2:$AC$57,$B93,10)</f>
        <v>0</v>
      </c>
      <c r="N93">
        <f>INDEX(Constructor!$L$2:$AC$57,$B93,11)</f>
        <v>0</v>
      </c>
      <c r="O93">
        <f>INDEX(Constructor!$L$2:$AC$57,$B93,12)</f>
        <v>0</v>
      </c>
      <c r="P93">
        <f>INDEX(Constructor!$L$2:$AC$57,$B93,13)</f>
        <v>0</v>
      </c>
      <c r="Q93">
        <f>INDEX(Constructor!$L$2:$AC$57,$B93,14)</f>
        <v>0</v>
      </c>
      <c r="R93">
        <f>INDEX(Constructor!$L$2:$AC$57,$B93,15)</f>
        <v>0</v>
      </c>
      <c r="S93">
        <f>INDEX(Constructor!$L$2:$AC$57,$B93,16)</f>
        <v>0</v>
      </c>
      <c r="T93">
        <f>INDEX(Constructor!$L$2:$AC$57,$B93,17)</f>
        <v>0</v>
      </c>
      <c r="U93">
        <f>INDEX(Constructor!$L$2:$AC$57,$B93,18)</f>
        <v>0</v>
      </c>
    </row>
    <row r="94" spans="1:21" x14ac:dyDescent="0.25">
      <c r="A94" t="s">
        <v>0</v>
      </c>
      <c r="B94">
        <f>VLOOKUP(A94,Constructor!E$2:F$57,2)</f>
        <v>53</v>
      </c>
      <c r="C94">
        <f>INDEX(Constructor!I$2:I$57,$B94,1)</f>
        <v>0</v>
      </c>
      <c r="D94">
        <f>INDEX(Constructor!$L$2:$AC$57,$B94,1)</f>
        <v>0</v>
      </c>
      <c r="E94">
        <f>INDEX(Constructor!$L$2:$AC$57,$B94,2)</f>
        <v>0</v>
      </c>
      <c r="F94">
        <f>INDEX(Constructor!$L$2:$AC$57,$B94,3)</f>
        <v>0</v>
      </c>
      <c r="G94">
        <f>INDEX(Constructor!$L$2:$AC$57,$B94,4)</f>
        <v>0</v>
      </c>
      <c r="H94">
        <f>INDEX(Constructor!$L$2:$AC$57,$B94,5)</f>
        <v>0</v>
      </c>
      <c r="I94">
        <f>INDEX(Constructor!$L$2:$AC$57,$B94,6)</f>
        <v>0</v>
      </c>
      <c r="J94">
        <f>INDEX(Constructor!$L$2:$AC$57,$B94,7)</f>
        <v>0</v>
      </c>
      <c r="K94">
        <f>INDEX(Constructor!$L$2:$AC$57,$B94,8)</f>
        <v>0</v>
      </c>
      <c r="L94">
        <f>INDEX(Constructor!$L$2:$AC$57,$B94,9)</f>
        <v>0</v>
      </c>
      <c r="M94">
        <f>INDEX(Constructor!$L$2:$AC$57,$B94,10)</f>
        <v>0</v>
      </c>
      <c r="N94">
        <f>INDEX(Constructor!$L$2:$AC$57,$B94,11)</f>
        <v>0</v>
      </c>
      <c r="O94">
        <f>INDEX(Constructor!$L$2:$AC$57,$B94,12)</f>
        <v>0</v>
      </c>
      <c r="P94">
        <f>INDEX(Constructor!$L$2:$AC$57,$B94,13)</f>
        <v>0</v>
      </c>
      <c r="Q94">
        <f>INDEX(Constructor!$L$2:$AC$57,$B94,14)</f>
        <v>0</v>
      </c>
      <c r="R94">
        <f>INDEX(Constructor!$L$2:$AC$57,$B94,15)</f>
        <v>0</v>
      </c>
      <c r="S94">
        <f>INDEX(Constructor!$L$2:$AC$57,$B94,16)</f>
        <v>0</v>
      </c>
      <c r="T94">
        <f>INDEX(Constructor!$L$2:$AC$57,$B94,17)</f>
        <v>0</v>
      </c>
      <c r="U94">
        <f>INDEX(Constructor!$L$2:$AC$57,$B94,18)</f>
        <v>0</v>
      </c>
    </row>
    <row r="95" spans="1:21" x14ac:dyDescent="0.25">
      <c r="A95" t="s">
        <v>0</v>
      </c>
      <c r="B95">
        <f>VLOOKUP(A95,Constructor!E$2:F$57,2)</f>
        <v>53</v>
      </c>
      <c r="C95">
        <f>INDEX(Constructor!I$2:I$57,$B95,1)</f>
        <v>0</v>
      </c>
      <c r="D95">
        <f>INDEX(Constructor!$L$2:$AC$57,$B95,1)</f>
        <v>0</v>
      </c>
      <c r="E95">
        <f>INDEX(Constructor!$L$2:$AC$57,$B95,2)</f>
        <v>0</v>
      </c>
      <c r="F95">
        <f>INDEX(Constructor!$L$2:$AC$57,$B95,3)</f>
        <v>0</v>
      </c>
      <c r="G95">
        <f>INDEX(Constructor!$L$2:$AC$57,$B95,4)</f>
        <v>0</v>
      </c>
      <c r="H95">
        <f>INDEX(Constructor!$L$2:$AC$57,$B95,5)</f>
        <v>0</v>
      </c>
      <c r="I95">
        <f>INDEX(Constructor!$L$2:$AC$57,$B95,6)</f>
        <v>0</v>
      </c>
      <c r="J95">
        <f>INDEX(Constructor!$L$2:$AC$57,$B95,7)</f>
        <v>0</v>
      </c>
      <c r="K95">
        <f>INDEX(Constructor!$L$2:$AC$57,$B95,8)</f>
        <v>0</v>
      </c>
      <c r="L95">
        <f>INDEX(Constructor!$L$2:$AC$57,$B95,9)</f>
        <v>0</v>
      </c>
      <c r="M95">
        <f>INDEX(Constructor!$L$2:$AC$57,$B95,10)</f>
        <v>0</v>
      </c>
      <c r="N95">
        <f>INDEX(Constructor!$L$2:$AC$57,$B95,11)</f>
        <v>0</v>
      </c>
      <c r="O95">
        <f>INDEX(Constructor!$L$2:$AC$57,$B95,12)</f>
        <v>0</v>
      </c>
      <c r="P95">
        <f>INDEX(Constructor!$L$2:$AC$57,$B95,13)</f>
        <v>0</v>
      </c>
      <c r="Q95">
        <f>INDEX(Constructor!$L$2:$AC$57,$B95,14)</f>
        <v>0</v>
      </c>
      <c r="R95">
        <f>INDEX(Constructor!$L$2:$AC$57,$B95,15)</f>
        <v>0</v>
      </c>
      <c r="S95">
        <f>INDEX(Constructor!$L$2:$AC$57,$B95,16)</f>
        <v>0</v>
      </c>
      <c r="T95">
        <f>INDEX(Constructor!$L$2:$AC$57,$B95,17)</f>
        <v>0</v>
      </c>
      <c r="U95">
        <f>INDEX(Constructor!$L$2:$AC$57,$B95,18)</f>
        <v>0</v>
      </c>
    </row>
    <row r="96" spans="1:21" x14ac:dyDescent="0.25">
      <c r="A96" t="s">
        <v>0</v>
      </c>
      <c r="B96">
        <f>VLOOKUP(A96,Constructor!E$2:F$57,2)</f>
        <v>53</v>
      </c>
      <c r="C96">
        <f>INDEX(Constructor!I$2:I$57,$B96,1)</f>
        <v>0</v>
      </c>
      <c r="D96">
        <f>INDEX(Constructor!$L$2:$AC$57,$B96,1)</f>
        <v>0</v>
      </c>
      <c r="E96">
        <f>INDEX(Constructor!$L$2:$AC$57,$B96,2)</f>
        <v>0</v>
      </c>
      <c r="F96">
        <f>INDEX(Constructor!$L$2:$AC$57,$B96,3)</f>
        <v>0</v>
      </c>
      <c r="G96">
        <f>INDEX(Constructor!$L$2:$AC$57,$B96,4)</f>
        <v>0</v>
      </c>
      <c r="H96">
        <f>INDEX(Constructor!$L$2:$AC$57,$B96,5)</f>
        <v>0</v>
      </c>
      <c r="I96">
        <f>INDEX(Constructor!$L$2:$AC$57,$B96,6)</f>
        <v>0</v>
      </c>
      <c r="J96">
        <f>INDEX(Constructor!$L$2:$AC$57,$B96,7)</f>
        <v>0</v>
      </c>
      <c r="K96">
        <f>INDEX(Constructor!$L$2:$AC$57,$B96,8)</f>
        <v>0</v>
      </c>
      <c r="L96">
        <f>INDEX(Constructor!$L$2:$AC$57,$B96,9)</f>
        <v>0</v>
      </c>
      <c r="M96">
        <f>INDEX(Constructor!$L$2:$AC$57,$B96,10)</f>
        <v>0</v>
      </c>
      <c r="N96">
        <f>INDEX(Constructor!$L$2:$AC$57,$B96,11)</f>
        <v>0</v>
      </c>
      <c r="O96">
        <f>INDEX(Constructor!$L$2:$AC$57,$B96,12)</f>
        <v>0</v>
      </c>
      <c r="P96">
        <f>INDEX(Constructor!$L$2:$AC$57,$B96,13)</f>
        <v>0</v>
      </c>
      <c r="Q96">
        <f>INDEX(Constructor!$L$2:$AC$57,$B96,14)</f>
        <v>0</v>
      </c>
      <c r="R96">
        <f>INDEX(Constructor!$L$2:$AC$57,$B96,15)</f>
        <v>0</v>
      </c>
      <c r="S96">
        <f>INDEX(Constructor!$L$2:$AC$57,$B96,16)</f>
        <v>0</v>
      </c>
      <c r="T96">
        <f>INDEX(Constructor!$L$2:$AC$57,$B96,17)</f>
        <v>0</v>
      </c>
      <c r="U96">
        <f>INDEX(Constructor!$L$2:$AC$57,$B96,18)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Constructor!$E$2:$E$57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2017-11-20T17:51:27Z</dcterms:modified>
</cp:coreProperties>
</file>