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narayan\Downloads\"/>
    </mc:Choice>
  </mc:AlternateContent>
  <xr:revisionPtr revIDLastSave="0" documentId="13_ncr:1_{8AEAB752-BF91-4502-A9B0-293CC37ADD37}" xr6:coauthVersionLast="47" xr6:coauthVersionMax="47" xr10:uidLastSave="{00000000-0000-0000-0000-000000000000}"/>
  <bookViews>
    <workbookView xWindow="-110" yWindow="-110" windowWidth="25820" windowHeight="14620" xr2:uid="{63DAF364-F857-4F0A-938E-B54295742752}"/>
  </bookViews>
  <sheets>
    <sheet name="raw 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2" i="1"/>
  <c r="T4" i="1"/>
  <c r="O4" i="1"/>
  <c r="L4" i="1"/>
  <c r="R4" i="1"/>
  <c r="N4" i="1"/>
  <c r="I4" i="1"/>
  <c r="N3" i="1"/>
  <c r="L2" i="1"/>
  <c r="R2" i="1" s="1"/>
  <c r="P3" i="1"/>
  <c r="O3" i="1"/>
  <c r="N2" i="1"/>
  <c r="O2" i="1"/>
  <c r="I3" i="1"/>
  <c r="I2" i="1"/>
  <c r="R3" i="1"/>
  <c r="P4" i="1" l="1"/>
  <c r="P2" i="1"/>
</calcChain>
</file>

<file path=xl/sharedStrings.xml><?xml version="1.0" encoding="utf-8"?>
<sst xmlns="http://schemas.openxmlformats.org/spreadsheetml/2006/main" count="38" uniqueCount="38">
  <si>
    <t>GPU Model Name</t>
  </si>
  <si>
    <t>AI Model Name</t>
  </si>
  <si>
    <t>NVIDIA - H100</t>
  </si>
  <si>
    <t>GPU power consumption (watts)</t>
  </si>
  <si>
    <t>NVIDIA - A100</t>
  </si>
  <si>
    <t>Related info</t>
  </si>
  <si>
    <t>OpenAI - GPT 4</t>
  </si>
  <si>
    <t>NVIDIA - H800</t>
  </si>
  <si>
    <t>Estimated total time for training (days)</t>
  </si>
  <si>
    <t>DeepSeekAI - DeepSeek V3</t>
  </si>
  <si>
    <t>Total Parameters/Model Size (Billion)</t>
  </si>
  <si>
    <t>Estimated Total Training related Power Cost (USD $ mil)</t>
  </si>
  <si>
    <t>GPU Server Model Name</t>
  </si>
  <si>
    <t>Nvidia DGX A100</t>
  </si>
  <si>
    <t>Number of GPU per Server (count)</t>
  </si>
  <si>
    <t>Estimated GPU power consumption per server (kwatts)</t>
  </si>
  <si>
    <t>Estimated Number of Servers (count)</t>
  </si>
  <si>
    <t>Nvidia DGX H100</t>
  </si>
  <si>
    <t>Nvidia DGX H800</t>
  </si>
  <si>
    <t>Estimated Average Power Cost in training location (USD $/GWh)</t>
  </si>
  <si>
    <t>Training year/Model Release year</t>
  </si>
  <si>
    <t>Comments</t>
  </si>
  <si>
    <t>Estimated Power Usage Effectiveness (PUE) of the training data center (factor)</t>
  </si>
  <si>
    <t>GPT 4 technical paper: https://cdn.openai.com/papers/gpt-4.pdf,
GPT 4 training info leaks: https://klu.ai/blog/gpt-4-llm,
GPT 4 training info leaks 2: https://mpost.io/gpt-4s-leaked-details-shed-light-on-its-massive-scale-and-impressive-architecture/,
NVIDIA A100 Datasheet: https://www.nvidia.com/content/dam/en-zz/Solutions/Data-Center/a100/pdf/nvidia-a100-datasheet-us-nvidia-1758950-r4-web.pdf,
NVIDIA DGX A100 Server Datasheet: https://images.nvidia.com/aem-dam/Solutions/Data-Center/nvidia-dgx-a100-datasheet.pdf,
Calculation method reference: https://towardsdatascience.com/the-carbon-footprint-of-gpt-4-d6c676eb21ae,
California Electricity Pool Price: https://www.caiso.com/documents/2023-annual-report-on-market-issues-and-performance.pdf,
Carbon Footprint data: https://github.com/mlco2/impact/blob/master/data/impact.csv,
Data center PUE: https://azure.microsoft.com/en-us/blog/how-microsoft-measures-datacenter-water-and-energy-use-to-improve-azure-cloud-sustainability/</t>
  </si>
  <si>
    <t>Estimated GPU Compute/Rental Cost (USD $/GPU hour)</t>
  </si>
  <si>
    <t>NVIDIA H100 is comparable to H800 in its power consumption, hence using H100 for assessing power consumption. (I could not get official NVIDIA H800 datasheet). Since official data center PUE can not be sourced, it is set to be 1.5 approx.</t>
  </si>
  <si>
    <t>DeepSeek V3 technical paper: https://arxiv.org/pdf/2412.19437,
NVIDIA H800 Datasheet leaks: https://chaoqing-i.com/upload/20231128/NVIDIA%20H800%20GPU%20Datasheet.pdf,
NVIDIA DGX H100 Server Datasheet: https://resources.nvidia.com/en-us-dgx-systems/ai-enterprise-dgx?xs=489753,
Calculation method reference: https://towardsdatascience.com/the-carbon-footprint-of-gpt-4-d6c676eb21ae,
China Electricity Pool Price: https://energy.ec.europa.eu/system/files/2020-09/electricity_markets_report_en_0.pdf,
China Electricity Pool Price 2: http://www.360doc.com/content/20/0227/18/30787192_895254329.shtml,
China Electricity Pool Price 3: https://iea.blob.core.windows.net/assets/ddd078a8-422b-44a9-a668-52355f24133b/Electricity2024-Analysisandforecastto2026.pdf,
China Data Center PUE: https://www.sciencedirect.com/science/article/abs/pii/S0921344923005177#:~:text=Global%20data%20centers%20contribute%20approximately,2018%20(Zaugg%2C%202019).,
China Grid Carbon Footprint: https://www.statista.com/statistics/1300419/power-generation-emission-intensity-china/#:~:text=The%20carbon%20intensity%20of%20electricity,has%20the%20fourth%20highest%20globally.</t>
  </si>
  <si>
    <t>Total training tokens/corpus size (Trillion)</t>
  </si>
  <si>
    <t>Llama 3.1 technical paper: https://arxiv.org/pdf/2407.21783,
NVIDIA H100 Datasheet: https://resources.nvidia.com/en-us-tensor-core/nvidia-tensor-core-gpu-datasheet,
Carbon Foortprint: https://github.com/meta-llama/llama-models/blob/main/models/llama3_1/MODEL_CARD.md,
Method used to calculate training energy usage: https://arxiv.org/pdf/2204.05149</t>
  </si>
  <si>
    <t>GPT 4 training data is based on leaks and not officially from OpenAI. The model is trained using Azure services.</t>
  </si>
  <si>
    <t>The model is trained using Meta’s Grand Teton AI server platform. Eestimated data center PUE to be 1.18, similar to Azure services.</t>
  </si>
  <si>
    <t>Meta - Llama 3.1</t>
  </si>
  <si>
    <t>GPUs Used for Model Training (Count)</t>
  </si>
  <si>
    <t>Estimated Total Training/GPU usage (Hours)</t>
  </si>
  <si>
    <t>Estimated Total Training related Power Consumption (GWh)</t>
  </si>
  <si>
    <t>Estimated Carbon Footprint in training location (gCO2e/KWh)</t>
  </si>
  <si>
    <t>Estimated Total Carbon Footprint for training (tonnes CO2e)</t>
  </si>
  <si>
    <t>Estimated Total Training related Compute Cost (USD $ 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</si>
</sst>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_-&quot;$&quot;* #,##0_-;\-&quot;$&quot;* #,##0_-;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6">
    <xf numFmtId="0" fontId="0" fillId="0" borderId="0" xfId="0"/>
    <xf numFmtId="0" fontId="2" fillId="0" borderId="0" xfId="0" applyFont="1"/>
    <xf numFmtId="2" fontId="2" fillId="0" borderId="0" xfId="0" applyNumberFormat="1" applyFont="1"/>
    <xf numFmtId="2" fontId="0" fillId="0" borderId="0" xfId="0" applyNumberFormat="1"/>
    <xf numFmtId="164" fontId="2" fillId="0" borderId="0" xfId="0" applyNumberFormat="1" applyFont="1"/>
    <xf numFmtId="164" fontId="0" fillId="0" borderId="0" xfId="0" applyNumberFormat="1"/>
    <xf numFmtId="1" fontId="2" fillId="0" borderId="0" xfId="0" applyNumberFormat="1" applyFont="1"/>
    <xf numFmtId="1" fontId="0" fillId="0" borderId="0" xfId="0" applyNumberFormat="1"/>
    <xf numFmtId="0" fontId="3" fillId="0" borderId="0" xfId="2" applyAlignment="1">
      <alignment wrapText="1"/>
    </xf>
    <xf numFmtId="44" fontId="0" fillId="0" borderId="0" xfId="1" applyFont="1"/>
    <xf numFmtId="165" fontId="2" fillId="0" borderId="0" xfId="1" applyNumberFormat="1" applyFont="1"/>
    <xf numFmtId="165" fontId="0" fillId="0" borderId="0" xfId="1" applyNumberFormat="1" applyFont="1"/>
    <xf numFmtId="2" fontId="0" fillId="0" borderId="0" xfId="1" applyNumberFormat="1" applyFont="1"/>
    <xf numFmtId="1" fontId="0" fillId="0" borderId="0" xfId="1" applyNumberFormat="1" applyFont="1"/>
    <xf numFmtId="44" fontId="2" fillId="0" borderId="0" xfId="1" applyNumberFormat="1" applyFont="1"/>
    <xf numFmtId="44" fontId="0" fillId="0" borderId="0" xfId="1" applyNumberFormat="1" applyFon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Count of GPUs Used for Model Training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data'!$F$1</c:f>
              <c:strCache>
                <c:ptCount val="1"/>
                <c:pt idx="0">
                  <c:v>GPUs Used for Model Training (Count)</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837A-4830-8E73-12CDF74BBCB3}"/>
              </c:ext>
            </c:extLst>
          </c:dPt>
          <c:dPt>
            <c:idx val="1"/>
            <c:invertIfNegative val="0"/>
            <c:bubble3D val="0"/>
            <c:spPr>
              <a:solidFill>
                <a:srgbClr val="0070C0"/>
              </a:solidFill>
              <a:ln>
                <a:noFill/>
              </a:ln>
              <a:effectLst/>
            </c:spPr>
            <c:extLst>
              <c:ext xmlns:c16="http://schemas.microsoft.com/office/drawing/2014/chart" uri="{C3380CC4-5D6E-409C-BE32-E72D297353CC}">
                <c16:uniqueId val="{00000002-837A-4830-8E73-12CDF74BBCB3}"/>
              </c:ext>
            </c:extLst>
          </c:dPt>
          <c:dPt>
            <c:idx val="2"/>
            <c:invertIfNegative val="0"/>
            <c:bubble3D val="0"/>
            <c:spPr>
              <a:solidFill>
                <a:srgbClr val="92D050"/>
              </a:solidFill>
              <a:ln>
                <a:noFill/>
              </a:ln>
              <a:effectLst/>
            </c:spPr>
            <c:extLst>
              <c:ext xmlns:c16="http://schemas.microsoft.com/office/drawing/2014/chart" uri="{C3380CC4-5D6E-409C-BE32-E72D297353CC}">
                <c16:uniqueId val="{00000001-837A-4830-8E73-12CDF74BBCB3}"/>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25000 GPUs, NVDIA A100</a:t>
                    </a:r>
                    <a:endParaRPr lang="en-US" baseline="0"/>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773539642592576"/>
                      <c:h val="0.10006293808788914"/>
                    </c:manualLayout>
                  </c15:layout>
                  <c15:showDataLabelsRange val="0"/>
                </c:ext>
                <c:ext xmlns:c16="http://schemas.microsoft.com/office/drawing/2014/chart" uri="{C3380CC4-5D6E-409C-BE32-E72D297353CC}">
                  <c16:uniqueId val="{00000003-837A-4830-8E73-12CDF74BBCB3}"/>
                </c:ext>
              </c:extLst>
            </c:dLbl>
            <c:dLbl>
              <c:idx val="1"/>
              <c:tx>
                <c:rich>
                  <a:bodyPr/>
                  <a:lstStyle/>
                  <a:p>
                    <a:r>
                      <a:rPr lang="en-US"/>
                      <a:t>2048 GPUs, NVIDIA H800</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6772423020313165"/>
                      <c:h val="0.11721042629161645"/>
                    </c:manualLayout>
                  </c15:layout>
                  <c15:showDataLabelsRange val="0"/>
                </c:ext>
                <c:ext xmlns:c16="http://schemas.microsoft.com/office/drawing/2014/chart" uri="{C3380CC4-5D6E-409C-BE32-E72D297353CC}">
                  <c16:uniqueId val="{00000002-837A-4830-8E73-12CDF74BBCB3}"/>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D55D862-698F-4E10-BB86-8A48D77D058C}" type="VALUE">
                      <a:rPr lang="en-US"/>
                      <a:pPr>
                        <a:defRPr/>
                      </a:pPr>
                      <a:t>[VALUE]</a:t>
                    </a:fld>
                    <a:r>
                      <a:rPr lang="en-US"/>
                      <a:t> GPUs, NVIDIA</a:t>
                    </a:r>
                    <a:r>
                      <a:rPr lang="en-US" baseline="0"/>
                      <a:t> H100</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49355646550495"/>
                      <c:h val="0.10005924309251406"/>
                    </c:manualLayout>
                  </c15:layout>
                  <c15:dlblFieldTable/>
                  <c15:showDataLabelsRange val="0"/>
                </c:ext>
                <c:ext xmlns:c16="http://schemas.microsoft.com/office/drawing/2014/chart" uri="{C3380CC4-5D6E-409C-BE32-E72D297353CC}">
                  <c16:uniqueId val="{00000001-837A-4830-8E73-12CDF74BBCB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data'!$F$2:$F$5</c:f>
              <c:numCache>
                <c:formatCode>0</c:formatCode>
                <c:ptCount val="4"/>
                <c:pt idx="0">
                  <c:v>25000</c:v>
                </c:pt>
                <c:pt idx="1">
                  <c:v>2048</c:v>
                </c:pt>
                <c:pt idx="2">
                  <c:v>16000</c:v>
                </c:pt>
              </c:numCache>
            </c:numRef>
          </c:val>
          <c:extLst>
            <c:ext xmlns:c16="http://schemas.microsoft.com/office/drawing/2014/chart" uri="{C3380CC4-5D6E-409C-BE32-E72D297353CC}">
              <c16:uniqueId val="{00000000-837A-4830-8E73-12CDF74BBCB3}"/>
            </c:ext>
          </c:extLst>
        </c:ser>
        <c:dLbls>
          <c:showLegendKey val="0"/>
          <c:showVal val="0"/>
          <c:showCatName val="0"/>
          <c:showSerName val="0"/>
          <c:showPercent val="0"/>
          <c:showBubbleSize val="0"/>
        </c:dLbls>
        <c:gapWidth val="182"/>
        <c:axId val="1717072095"/>
        <c:axId val="1717073055"/>
      </c:barChart>
      <c:catAx>
        <c:axId val="171707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7073055"/>
        <c:crosses val="autoZero"/>
        <c:auto val="1"/>
        <c:lblAlgn val="ctr"/>
        <c:lblOffset val="100"/>
        <c:noMultiLvlLbl val="0"/>
      </c:catAx>
      <c:valAx>
        <c:axId val="17170730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Estimated Training Duration (Days)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data'!$K$1</c:f>
              <c:strCache>
                <c:ptCount val="1"/>
                <c:pt idx="0">
                  <c:v>Estimated total time for training (days)</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1DB5-438E-90F7-153207973A35}"/>
              </c:ext>
            </c:extLst>
          </c:dPt>
          <c:dPt>
            <c:idx val="1"/>
            <c:invertIfNegative val="0"/>
            <c:bubble3D val="0"/>
            <c:spPr>
              <a:solidFill>
                <a:srgbClr val="0070C0"/>
              </a:solidFill>
              <a:ln>
                <a:noFill/>
              </a:ln>
              <a:effectLst/>
            </c:spPr>
            <c:extLst>
              <c:ext xmlns:c16="http://schemas.microsoft.com/office/drawing/2014/chart" uri="{C3380CC4-5D6E-409C-BE32-E72D297353CC}">
                <c16:uniqueId val="{00000002-1DB5-438E-90F7-153207973A35}"/>
              </c:ext>
            </c:extLst>
          </c:dPt>
          <c:dPt>
            <c:idx val="2"/>
            <c:invertIfNegative val="0"/>
            <c:bubble3D val="0"/>
            <c:spPr>
              <a:solidFill>
                <a:srgbClr val="92D050"/>
              </a:solidFill>
              <a:ln>
                <a:noFill/>
              </a:ln>
              <a:effectLst/>
            </c:spPr>
            <c:extLst>
              <c:ext xmlns:c16="http://schemas.microsoft.com/office/drawing/2014/chart" uri="{C3380CC4-5D6E-409C-BE32-E72D297353CC}">
                <c16:uniqueId val="{00000001-1DB5-438E-90F7-153207973A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data'!$K$2:$K$5</c:f>
              <c:numCache>
                <c:formatCode>0</c:formatCode>
                <c:ptCount val="4"/>
                <c:pt idx="0">
                  <c:v>100</c:v>
                </c:pt>
                <c:pt idx="1">
                  <c:v>60</c:v>
                </c:pt>
                <c:pt idx="2">
                  <c:v>72</c:v>
                </c:pt>
              </c:numCache>
            </c:numRef>
          </c:val>
          <c:extLst>
            <c:ext xmlns:c16="http://schemas.microsoft.com/office/drawing/2014/chart" uri="{C3380CC4-5D6E-409C-BE32-E72D297353CC}">
              <c16:uniqueId val="{00000000-1DB5-438E-90F7-153207973A35}"/>
            </c:ext>
          </c:extLst>
        </c:ser>
        <c:dLbls>
          <c:dLblPos val="outEnd"/>
          <c:showLegendKey val="0"/>
          <c:showVal val="1"/>
          <c:showCatName val="0"/>
          <c:showSerName val="0"/>
          <c:showPercent val="0"/>
          <c:showBubbleSize val="0"/>
        </c:dLbls>
        <c:gapWidth val="182"/>
        <c:axId val="1770772207"/>
        <c:axId val="1770771727"/>
      </c:barChart>
      <c:catAx>
        <c:axId val="1770772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0771727"/>
        <c:crosses val="autoZero"/>
        <c:auto val="1"/>
        <c:lblAlgn val="ctr"/>
        <c:lblOffset val="100"/>
        <c:noMultiLvlLbl val="0"/>
      </c:catAx>
      <c:valAx>
        <c:axId val="17707717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7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a:t>Estimated - Total Power Consumption for Training (GWh)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data'!$N$1</c:f>
              <c:strCache>
                <c:ptCount val="1"/>
                <c:pt idx="0">
                  <c:v>Estimated Total Training related Power Consumption (GWh)</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011-4103-94B6-A06B933FFD17}"/>
              </c:ext>
            </c:extLst>
          </c:dPt>
          <c:dPt>
            <c:idx val="1"/>
            <c:invertIfNegative val="0"/>
            <c:bubble3D val="0"/>
            <c:spPr>
              <a:solidFill>
                <a:srgbClr val="0070C0"/>
              </a:solidFill>
              <a:ln>
                <a:noFill/>
              </a:ln>
              <a:effectLst/>
            </c:spPr>
            <c:extLst>
              <c:ext xmlns:c16="http://schemas.microsoft.com/office/drawing/2014/chart" uri="{C3380CC4-5D6E-409C-BE32-E72D297353CC}">
                <c16:uniqueId val="{00000002-F011-4103-94B6-A06B933FFD17}"/>
              </c:ext>
            </c:extLst>
          </c:dPt>
          <c:dPt>
            <c:idx val="2"/>
            <c:invertIfNegative val="0"/>
            <c:bubble3D val="0"/>
            <c:spPr>
              <a:solidFill>
                <a:srgbClr val="92D050"/>
              </a:solidFill>
              <a:ln>
                <a:noFill/>
              </a:ln>
              <a:effectLst/>
            </c:spPr>
            <c:extLst>
              <c:ext xmlns:c16="http://schemas.microsoft.com/office/drawing/2014/chart" uri="{C3380CC4-5D6E-409C-BE32-E72D297353CC}">
                <c16:uniqueId val="{00000001-F011-4103-94B6-A06B933FFD17}"/>
              </c:ext>
            </c:extLst>
          </c:dPt>
          <c:dLbls>
            <c:dLbl>
              <c:idx val="0"/>
              <c:tx>
                <c:rich>
                  <a:bodyPr/>
                  <a:lstStyle/>
                  <a:p>
                    <a:r>
                      <a:rPr lang="en-US"/>
                      <a:t>57.53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011-4103-94B6-A06B933FFD17}"/>
                </c:ext>
              </c:extLst>
            </c:dLbl>
            <c:dLbl>
              <c:idx val="1"/>
              <c:tx>
                <c:rich>
                  <a:bodyPr/>
                  <a:lstStyle/>
                  <a:p>
                    <a:r>
                      <a:rPr lang="en-US"/>
                      <a:t>6.39  GWh</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F011-4103-94B6-A06B933FFD17}"/>
                </c:ext>
              </c:extLst>
            </c:dLbl>
            <c:dLbl>
              <c:idx val="2"/>
              <c:tx>
                <c:rich>
                  <a:bodyPr/>
                  <a:lstStyle/>
                  <a:p>
                    <a:fld id="{1DA22F68-7B6A-42F6-AE49-40661E88294E}" type="VALUE">
                      <a:rPr lang="en-US"/>
                      <a:pPr/>
                      <a:t>[VALUE]</a:t>
                    </a:fld>
                    <a:r>
                      <a:rPr lang="en-US"/>
                      <a:t> GWh</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11-4103-94B6-A06B933FFD17}"/>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data'!$N$2:$N$5</c:f>
              <c:numCache>
                <c:formatCode>0.00</c:formatCode>
                <c:ptCount val="4"/>
                <c:pt idx="0">
                  <c:v>57.524999999999999</c:v>
                </c:pt>
                <c:pt idx="1">
                  <c:v>6.3922175999999995</c:v>
                </c:pt>
                <c:pt idx="2">
                  <c:v>41.596415999999998</c:v>
                </c:pt>
              </c:numCache>
            </c:numRef>
          </c:val>
          <c:extLst>
            <c:ext xmlns:c16="http://schemas.microsoft.com/office/drawing/2014/chart" uri="{C3380CC4-5D6E-409C-BE32-E72D297353CC}">
              <c16:uniqueId val="{00000000-F011-4103-94B6-A06B933FFD17}"/>
            </c:ext>
          </c:extLst>
        </c:ser>
        <c:dLbls>
          <c:dLblPos val="outEnd"/>
          <c:showLegendKey val="0"/>
          <c:showVal val="1"/>
          <c:showCatName val="0"/>
          <c:showSerName val="0"/>
          <c:showPercent val="0"/>
          <c:showBubbleSize val="0"/>
        </c:dLbls>
        <c:gapWidth val="182"/>
        <c:axId val="1654376975"/>
        <c:axId val="1654377935"/>
      </c:barChart>
      <c:catAx>
        <c:axId val="165437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7935"/>
        <c:crosses val="autoZero"/>
        <c:auto val="1"/>
        <c:lblAlgn val="ctr"/>
        <c:lblOffset val="100"/>
        <c:noMultiLvlLbl val="0"/>
      </c:catAx>
      <c:valAx>
        <c:axId val="165437793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5437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Power 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41907919577224"/>
          <c:y val="0.11539449924706452"/>
          <c:w val="0.74717738744041751"/>
          <c:h val="0.81267988935878122"/>
        </c:manualLayout>
      </c:layout>
      <c:barChart>
        <c:barDir val="bar"/>
        <c:grouping val="clustered"/>
        <c:varyColors val="0"/>
        <c:ser>
          <c:idx val="0"/>
          <c:order val="0"/>
          <c:tx>
            <c:strRef>
              <c:f>'raw data'!$P$1</c:f>
              <c:strCache>
                <c:ptCount val="1"/>
                <c:pt idx="0">
                  <c:v>Estimated Total Training related Power Cost (USD $ mil)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D9EB-42C8-8AF8-D79831319C38}"/>
              </c:ext>
            </c:extLst>
          </c:dPt>
          <c:dPt>
            <c:idx val="1"/>
            <c:invertIfNegative val="0"/>
            <c:bubble3D val="0"/>
            <c:spPr>
              <a:solidFill>
                <a:srgbClr val="0070C0"/>
              </a:solidFill>
              <a:ln>
                <a:noFill/>
              </a:ln>
              <a:effectLst/>
            </c:spPr>
            <c:extLst>
              <c:ext xmlns:c16="http://schemas.microsoft.com/office/drawing/2014/chart" uri="{C3380CC4-5D6E-409C-BE32-E72D297353CC}">
                <c16:uniqueId val="{00000002-D9EB-42C8-8AF8-D79831319C38}"/>
              </c:ext>
            </c:extLst>
          </c:dPt>
          <c:dPt>
            <c:idx val="2"/>
            <c:invertIfNegative val="0"/>
            <c:bubble3D val="0"/>
            <c:spPr>
              <a:solidFill>
                <a:srgbClr val="92D050"/>
              </a:solidFill>
              <a:ln>
                <a:noFill/>
              </a:ln>
              <a:effectLst/>
            </c:spPr>
            <c:extLst>
              <c:ext xmlns:c16="http://schemas.microsoft.com/office/drawing/2014/chart" uri="{C3380CC4-5D6E-409C-BE32-E72D297353CC}">
                <c16:uniqueId val="{00000003-D9EB-42C8-8AF8-D79831319C38}"/>
              </c:ext>
            </c:extLst>
          </c:dPt>
          <c:dLbls>
            <c:dLbl>
              <c:idx val="0"/>
              <c:tx>
                <c:rich>
                  <a:bodyPr/>
                  <a:lstStyle/>
                  <a:p>
                    <a:fld id="{535E1B86-0D0E-4780-9920-0666FEBDFE60}" type="VALUE">
                      <a:rPr lang="en-US"/>
                      <a:pPr/>
                      <a:t>[VALUE]</a:t>
                    </a:fld>
                    <a:endParaRPr lang="en-US"/>
                  </a:p>
                  <a:p>
                    <a:r>
                      <a:rPr lang="en-US" sz="800" b="0" i="0" u="none" strike="noStrike" kern="1200" baseline="0">
                        <a:solidFill>
                          <a:sysClr val="windowText" lastClr="000000">
                            <a:lumMod val="75000"/>
                            <a:lumOff val="25000"/>
                          </a:sysClr>
                        </a:solidFill>
                      </a:rPr>
                      <a:t> 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EB-42C8-8AF8-D79831319C38}"/>
                </c:ext>
              </c:extLst>
            </c:dLbl>
            <c:dLbl>
              <c:idx val="1"/>
              <c:tx>
                <c:rich>
                  <a:bodyPr/>
                  <a:lstStyle/>
                  <a:p>
                    <a:fld id="{9800C8CF-0620-4C5C-8206-3EF8B10171EF}" type="VALUE">
                      <a:rPr lang="en-US"/>
                      <a:pPr/>
                      <a:t>[VALUE]</a:t>
                    </a:fld>
                    <a:r>
                      <a:rPr lang="en-US" sz="800" b="0" i="0" u="none" strike="noStrike" kern="1200" baseline="0">
                        <a:solidFill>
                          <a:sysClr val="windowText" lastClr="000000">
                            <a:lumMod val="75000"/>
                            <a:lumOff val="25000"/>
                          </a:sysClr>
                        </a:solidFill>
                      </a:rPr>
                      <a:t> </a:t>
                    </a:r>
                  </a:p>
                  <a:p>
                    <a:r>
                      <a:rPr lang="en-US" sz="800" b="0" i="0" u="none" strike="noStrike" kern="1200" baseline="0">
                        <a:solidFill>
                          <a:sysClr val="windowText" lastClr="000000">
                            <a:lumMod val="75000"/>
                            <a:lumOff val="25000"/>
                          </a:sysClr>
                        </a:solidFill>
                      </a:rPr>
                      <a:t>USD Millions</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EB-42C8-8AF8-D79831319C38}"/>
                </c:ext>
              </c:extLst>
            </c:dLbl>
            <c:dLbl>
              <c:idx val="2"/>
              <c:tx>
                <c:rich>
                  <a:bodyPr/>
                  <a:lstStyle/>
                  <a:p>
                    <a:r>
                      <a:rPr lang="en-US"/>
                      <a:t> $2.70</a:t>
                    </a:r>
                    <a:r>
                      <a:rPr lang="en-US" baseline="0"/>
                      <a:t> </a:t>
                    </a:r>
                  </a:p>
                  <a:p>
                    <a:r>
                      <a:rPr lang="en-US"/>
                      <a:t>USD Millions</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D9EB-42C8-8AF8-D79831319C3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data'!$P$2:$P$5</c:f>
              <c:numCache>
                <c:formatCode>_("$"* #,##0.00_);_("$"* \(#,##0.00\);_("$"* "-"??_);_(@_)</c:formatCode>
                <c:ptCount val="4"/>
                <c:pt idx="0">
                  <c:v>3.739125</c:v>
                </c:pt>
                <c:pt idx="1">
                  <c:v>0.44745523199999998</c:v>
                </c:pt>
                <c:pt idx="2">
                  <c:v>2.7037670400000002</c:v>
                </c:pt>
              </c:numCache>
            </c:numRef>
          </c:val>
          <c:extLst>
            <c:ext xmlns:c16="http://schemas.microsoft.com/office/drawing/2014/chart" uri="{C3380CC4-5D6E-409C-BE32-E72D297353CC}">
              <c16:uniqueId val="{00000000-D9EB-42C8-8AF8-D79831319C38}"/>
            </c:ext>
          </c:extLst>
        </c:ser>
        <c:dLbls>
          <c:dLblPos val="outEnd"/>
          <c:showLegendKey val="0"/>
          <c:showVal val="1"/>
          <c:showCatName val="0"/>
          <c:showSerName val="0"/>
          <c:showPercent val="0"/>
          <c:showBubbleSize val="0"/>
        </c:dLbls>
        <c:gapWidth val="182"/>
        <c:axId val="1834715599"/>
        <c:axId val="1834716559"/>
      </c:barChart>
      <c:catAx>
        <c:axId val="183471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4716559"/>
        <c:crosses val="autoZero"/>
        <c:auto val="1"/>
        <c:lblAlgn val="ctr"/>
        <c:lblOffset val="100"/>
        <c:noMultiLvlLbl val="0"/>
      </c:catAx>
      <c:valAx>
        <c:axId val="183471655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715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Carbon Footprint for Training (Tonnes CO₂e)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data'!$T$1</c:f>
              <c:strCache>
                <c:ptCount val="1"/>
                <c:pt idx="0">
                  <c:v>Estimated Total Carbon Footprint for training (tonnes CO2e)</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3-F443-4EAF-9148-04ED6F15864F}"/>
              </c:ext>
            </c:extLst>
          </c:dPt>
          <c:dPt>
            <c:idx val="1"/>
            <c:invertIfNegative val="0"/>
            <c:bubble3D val="0"/>
            <c:spPr>
              <a:solidFill>
                <a:srgbClr val="0070C0"/>
              </a:solidFill>
              <a:ln>
                <a:noFill/>
              </a:ln>
              <a:effectLst/>
            </c:spPr>
            <c:extLst>
              <c:ext xmlns:c16="http://schemas.microsoft.com/office/drawing/2014/chart" uri="{C3380CC4-5D6E-409C-BE32-E72D297353CC}">
                <c16:uniqueId val="{00000002-F443-4EAF-9148-04ED6F15864F}"/>
              </c:ext>
            </c:extLst>
          </c:dPt>
          <c:dPt>
            <c:idx val="2"/>
            <c:invertIfNegative val="0"/>
            <c:bubble3D val="0"/>
            <c:spPr>
              <a:solidFill>
                <a:srgbClr val="92D050"/>
              </a:solidFill>
              <a:ln>
                <a:noFill/>
              </a:ln>
              <a:effectLst/>
            </c:spPr>
            <c:extLst>
              <c:ext xmlns:c16="http://schemas.microsoft.com/office/drawing/2014/chart" uri="{C3380CC4-5D6E-409C-BE32-E72D297353CC}">
                <c16:uniqueId val="{00000001-F443-4EAF-9148-04ED6F15864F}"/>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13841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077485778135877"/>
                      <c:h val="9.8174905514355051E-2"/>
                    </c:manualLayout>
                  </c15:layout>
                  <c15:showDataLabelsRange val="0"/>
                </c:ext>
                <c:ext xmlns:c16="http://schemas.microsoft.com/office/drawing/2014/chart" uri="{C3380CC4-5D6E-409C-BE32-E72D297353CC}">
                  <c16:uniqueId val="{00000003-F443-4EAF-9148-04ED6F15864F}"/>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DD24356-E018-454A-A668-8440EC982E0C}" type="VALUE">
                      <a:rPr lang="en-US"/>
                      <a:pPr>
                        <a:defRPr/>
                      </a:pPr>
                      <a:t>[VALUE]</a:t>
                    </a:fld>
                    <a:r>
                      <a:rPr lang="en-US" baseline="0"/>
                      <a:t> </a:t>
                    </a:r>
                  </a:p>
                  <a:p>
                    <a:pPr>
                      <a:defRPr/>
                    </a:pPr>
                    <a:r>
                      <a:rPr lang="en-US" baseline="0"/>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00590015724803"/>
                      <c:h val="8.2761342042138711E-2"/>
                    </c:manualLayout>
                  </c15:layout>
                  <c15:dlblFieldTable/>
                  <c15:showDataLabelsRange val="0"/>
                </c:ext>
                <c:ext xmlns:c16="http://schemas.microsoft.com/office/drawing/2014/chart" uri="{C3380CC4-5D6E-409C-BE32-E72D297353CC}">
                  <c16:uniqueId val="{00000002-F443-4EAF-9148-04ED6F15864F}"/>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1445188-F4C8-4270-AD3D-C59340F920E5}" type="VALUE">
                      <a:rPr lang="en-US"/>
                      <a:pPr>
                        <a:defRPr/>
                      </a:pPr>
                      <a:t>[VALUE]</a:t>
                    </a:fld>
                    <a:r>
                      <a:rPr lang="en-US"/>
                      <a:t> </a:t>
                    </a:r>
                  </a:p>
                  <a:p>
                    <a:pPr>
                      <a:defRPr/>
                    </a:pPr>
                    <a:r>
                      <a:rPr lang="en-US"/>
                      <a:t>Tonnes CO2e</a:t>
                    </a:r>
                  </a:p>
                </c:rich>
              </c:tx>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436589982811421"/>
                      <c:h val="8.5828276312907473E-2"/>
                    </c:manualLayout>
                  </c15:layout>
                  <c15:dlblFieldTable/>
                  <c15:showDataLabelsRange val="0"/>
                </c:ext>
                <c:ext xmlns:c16="http://schemas.microsoft.com/office/drawing/2014/chart" uri="{C3380CC4-5D6E-409C-BE32-E72D297353CC}">
                  <c16:uniqueId val="{00000001-F443-4EAF-9148-04ED6F1586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data'!$T$2:$T$5</c:f>
              <c:numCache>
                <c:formatCode>0</c:formatCode>
                <c:ptCount val="4"/>
                <c:pt idx="0">
                  <c:v>13840.514999999999</c:v>
                </c:pt>
                <c:pt idx="1">
                  <c:v>3720.2706431999995</c:v>
                </c:pt>
                <c:pt idx="2">
                  <c:v>10008.097689599999</c:v>
                </c:pt>
              </c:numCache>
            </c:numRef>
          </c:val>
          <c:extLst>
            <c:ext xmlns:c16="http://schemas.microsoft.com/office/drawing/2014/chart" uri="{C3380CC4-5D6E-409C-BE32-E72D297353CC}">
              <c16:uniqueId val="{00000000-F443-4EAF-9148-04ED6F15864F}"/>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Estimated - Total Compute</a:t>
            </a:r>
            <a:r>
              <a:rPr lang="en-CA" b="1" baseline="0"/>
              <a:t> </a:t>
            </a:r>
            <a:r>
              <a:rPr lang="en-CA" b="1"/>
              <a:t>Cost for Training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'raw data'!$R$1</c:f>
              <c:strCache>
                <c:ptCount val="1"/>
                <c:pt idx="0">
                  <c:v> Estimated Total Training related Compute Cost (USD $ mil) </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A415-4526-8EE6-A4D7A7A01522}"/>
              </c:ext>
            </c:extLst>
          </c:dPt>
          <c:dPt>
            <c:idx val="1"/>
            <c:invertIfNegative val="0"/>
            <c:bubble3D val="0"/>
            <c:spPr>
              <a:solidFill>
                <a:srgbClr val="0070C0"/>
              </a:solidFill>
              <a:ln>
                <a:noFill/>
              </a:ln>
              <a:effectLst/>
            </c:spPr>
            <c:extLst>
              <c:ext xmlns:c16="http://schemas.microsoft.com/office/drawing/2014/chart" uri="{C3380CC4-5D6E-409C-BE32-E72D297353CC}">
                <c16:uniqueId val="{00000003-A415-4526-8EE6-A4D7A7A01522}"/>
              </c:ext>
            </c:extLst>
          </c:dPt>
          <c:dPt>
            <c:idx val="2"/>
            <c:invertIfNegative val="0"/>
            <c:bubble3D val="0"/>
            <c:spPr>
              <a:solidFill>
                <a:srgbClr val="92D050"/>
              </a:solidFill>
              <a:ln>
                <a:noFill/>
              </a:ln>
              <a:effectLst/>
            </c:spPr>
            <c:extLst>
              <c:ext xmlns:c16="http://schemas.microsoft.com/office/drawing/2014/chart" uri="{C3380CC4-5D6E-409C-BE32-E72D297353CC}">
                <c16:uniqueId val="{00000005-A415-4526-8EE6-A4D7A7A015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data'!$A$2:$A$5</c:f>
              <c:strCache>
                <c:ptCount val="3"/>
                <c:pt idx="0">
                  <c:v>OpenAI - GPT 4</c:v>
                </c:pt>
                <c:pt idx="1">
                  <c:v>DeepSeekAI - DeepSeek V3</c:v>
                </c:pt>
                <c:pt idx="2">
                  <c:v>Meta - Llama 3.1</c:v>
                </c:pt>
              </c:strCache>
            </c:strRef>
          </c:cat>
          <c:val>
            <c:numRef>
              <c:f>'raw data'!$R$2:$R$5</c:f>
              <c:numCache>
                <c:formatCode>_("$"* #,##0.00_);_("$"* \(#,##0.00\);_("$"* "-"??_);_(@_)</c:formatCode>
                <c:ptCount val="4"/>
                <c:pt idx="0">
                  <c:v>60</c:v>
                </c:pt>
                <c:pt idx="1">
                  <c:v>5.5759999999999996</c:v>
                </c:pt>
                <c:pt idx="2">
                  <c:v>39.299999999999997</c:v>
                </c:pt>
              </c:numCache>
            </c:numRef>
          </c:val>
          <c:extLst>
            <c:ext xmlns:c16="http://schemas.microsoft.com/office/drawing/2014/chart" uri="{C3380CC4-5D6E-409C-BE32-E72D297353CC}">
              <c16:uniqueId val="{00000006-A415-4526-8EE6-A4D7A7A01522}"/>
            </c:ext>
          </c:extLst>
        </c:ser>
        <c:dLbls>
          <c:dLblPos val="outEnd"/>
          <c:showLegendKey val="0"/>
          <c:showVal val="1"/>
          <c:showCatName val="0"/>
          <c:showSerName val="0"/>
          <c:showPercent val="0"/>
          <c:showBubbleSize val="0"/>
        </c:dLbls>
        <c:gapWidth val="182"/>
        <c:axId val="1779149471"/>
        <c:axId val="1779145151"/>
      </c:barChart>
      <c:catAx>
        <c:axId val="177914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9145151"/>
        <c:crosses val="autoZero"/>
        <c:auto val="1"/>
        <c:lblAlgn val="ctr"/>
        <c:lblOffset val="100"/>
        <c:noMultiLvlLbl val="0"/>
      </c:catAx>
      <c:valAx>
        <c:axId val="177914515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49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1670907</xdr:colOff>
      <xdr:row>8</xdr:row>
      <xdr:rowOff>19627</xdr:rowOff>
    </xdr:from>
    <xdr:to>
      <xdr:col>4</xdr:col>
      <xdr:colOff>867103</xdr:colOff>
      <xdr:row>30</xdr:row>
      <xdr:rowOff>32689</xdr:rowOff>
    </xdr:to>
    <xdr:graphicFrame macro="">
      <xdr:nvGraphicFramePr>
        <xdr:cNvPr id="5" name="Chart 4">
          <a:extLst>
            <a:ext uri="{FF2B5EF4-FFF2-40B4-BE49-F238E27FC236}">
              <a16:creationId xmlns:a16="http://schemas.microsoft.com/office/drawing/2014/main" id="{783E0A76-A1FC-B3CE-5C0F-6F492ADCA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56370</xdr:colOff>
      <xdr:row>30</xdr:row>
      <xdr:rowOff>169718</xdr:rowOff>
    </xdr:from>
    <xdr:to>
      <xdr:col>4</xdr:col>
      <xdr:colOff>876862</xdr:colOff>
      <xdr:row>52</xdr:row>
      <xdr:rowOff>156937</xdr:rowOff>
    </xdr:to>
    <xdr:graphicFrame macro="">
      <xdr:nvGraphicFramePr>
        <xdr:cNvPr id="6" name="Chart 5">
          <a:extLst>
            <a:ext uri="{FF2B5EF4-FFF2-40B4-BE49-F238E27FC236}">
              <a16:creationId xmlns:a16="http://schemas.microsoft.com/office/drawing/2014/main" id="{2FB70327-E615-0A62-B79F-4FDAC6E2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958272</xdr:colOff>
      <xdr:row>8</xdr:row>
      <xdr:rowOff>8082</xdr:rowOff>
    </xdr:from>
    <xdr:to>
      <xdr:col>8</xdr:col>
      <xdr:colOff>14941</xdr:colOff>
      <xdr:row>30</xdr:row>
      <xdr:rowOff>72562</xdr:rowOff>
    </xdr:to>
    <xdr:graphicFrame macro="">
      <xdr:nvGraphicFramePr>
        <xdr:cNvPr id="7" name="Chart 6">
          <a:extLst>
            <a:ext uri="{FF2B5EF4-FFF2-40B4-BE49-F238E27FC236}">
              <a16:creationId xmlns:a16="http://schemas.microsoft.com/office/drawing/2014/main" id="{EE9A8A0B-ADDE-6E99-F8BC-CA40D539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909927</xdr:colOff>
      <xdr:row>30</xdr:row>
      <xdr:rowOff>141576</xdr:rowOff>
    </xdr:from>
    <xdr:to>
      <xdr:col>8</xdr:col>
      <xdr:colOff>24614</xdr:colOff>
      <xdr:row>52</xdr:row>
      <xdr:rowOff>114775</xdr:rowOff>
    </xdr:to>
    <xdr:graphicFrame macro="">
      <xdr:nvGraphicFramePr>
        <xdr:cNvPr id="8" name="Chart 7">
          <a:extLst>
            <a:ext uri="{FF2B5EF4-FFF2-40B4-BE49-F238E27FC236}">
              <a16:creationId xmlns:a16="http://schemas.microsoft.com/office/drawing/2014/main" id="{FFF453FE-3958-09C4-27FA-92428DC9B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57727</xdr:colOff>
      <xdr:row>7</xdr:row>
      <xdr:rowOff>181264</xdr:rowOff>
    </xdr:from>
    <xdr:to>
      <xdr:col>10</xdr:col>
      <xdr:colOff>1333500</xdr:colOff>
      <xdr:row>30</xdr:row>
      <xdr:rowOff>71573</xdr:rowOff>
    </xdr:to>
    <xdr:graphicFrame macro="">
      <xdr:nvGraphicFramePr>
        <xdr:cNvPr id="9" name="Chart 8">
          <a:extLst>
            <a:ext uri="{FF2B5EF4-FFF2-40B4-BE49-F238E27FC236}">
              <a16:creationId xmlns:a16="http://schemas.microsoft.com/office/drawing/2014/main" id="{FD5B328F-357E-83E6-38F1-6C0F9B610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80818</xdr:colOff>
      <xdr:row>30</xdr:row>
      <xdr:rowOff>115454</xdr:rowOff>
    </xdr:from>
    <xdr:to>
      <xdr:col>10</xdr:col>
      <xdr:colOff>1356591</xdr:colOff>
      <xdr:row>53</xdr:row>
      <xdr:rowOff>5764</xdr:rowOff>
    </xdr:to>
    <xdr:graphicFrame macro="">
      <xdr:nvGraphicFramePr>
        <xdr:cNvPr id="10" name="Chart 9">
          <a:extLst>
            <a:ext uri="{FF2B5EF4-FFF2-40B4-BE49-F238E27FC236}">
              <a16:creationId xmlns:a16="http://schemas.microsoft.com/office/drawing/2014/main" id="{035EE343-6D80-4AD3-977A-C83CB2061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407.21783" TargetMode="External"/><Relationship Id="rId2" Type="http://schemas.openxmlformats.org/officeDocument/2006/relationships/hyperlink" Target="https://arxiv.org/pdf/2412.19437" TargetMode="External"/><Relationship Id="rId1" Type="http://schemas.openxmlformats.org/officeDocument/2006/relationships/hyperlink" Target="https://klu.ai/blog/gpt-4-ll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6BABF-5672-41FA-8635-C262FC3FAC3D}">
  <dimension ref="A1:W5"/>
  <sheetViews>
    <sheetView tabSelected="1" topLeftCell="F21" zoomScale="85" zoomScaleNormal="85" workbookViewId="0">
      <selection activeCell="K44" sqref="K44"/>
    </sheetView>
  </sheetViews>
  <sheetFormatPr defaultRowHeight="14.5" x14ac:dyDescent="0.35"/>
  <cols>
    <col min="1" max="1" width="24" style="1" bestFit="1" customWidth="1"/>
    <col min="2" max="2" width="36.36328125" bestFit="1" customWidth="1"/>
    <col min="3" max="3" width="32.6328125" bestFit="1" customWidth="1"/>
    <col min="4" max="4" width="15.81640625" bestFit="1" customWidth="1"/>
    <col min="5" max="5" width="28.54296875" style="7" bestFit="1" customWidth="1"/>
    <col min="6" max="6" width="32.36328125" style="7" bestFit="1" customWidth="1"/>
    <col min="7" max="7" width="21.54296875" style="7" bestFit="1" customWidth="1"/>
    <col min="8" max="8" width="29.54296875" style="7" bestFit="1" customWidth="1"/>
    <col min="9" max="9" width="32.6328125" style="7" bestFit="1" customWidth="1"/>
    <col min="10" max="10" width="47.90625" style="5" bestFit="1" customWidth="1"/>
    <col min="11" max="11" width="33.90625" style="7" bestFit="1" customWidth="1"/>
    <col min="12" max="12" width="38.08984375" style="7" bestFit="1" customWidth="1"/>
    <col min="13" max="13" width="68.1796875" style="3" bestFit="1" customWidth="1"/>
    <col min="14" max="14" width="51.36328125" style="3" bestFit="1" customWidth="1"/>
    <col min="15" max="15" width="56.90625" style="11" bestFit="1" customWidth="1"/>
    <col min="16" max="16" width="48.1796875" customWidth="1"/>
    <col min="17" max="17" width="50.08984375" bestFit="1" customWidth="1"/>
    <col min="18" max="18" width="51.6328125" style="15" bestFit="1" customWidth="1"/>
    <col min="19" max="19" width="54.36328125" style="3" bestFit="1" customWidth="1"/>
    <col min="20" max="20" width="53" style="7" bestFit="1" customWidth="1"/>
    <col min="21" max="21" width="28.90625" style="7" bestFit="1" customWidth="1"/>
    <col min="22" max="22" width="138.54296875" bestFit="1" customWidth="1"/>
    <col min="23" max="23" width="199.453125" bestFit="1" customWidth="1"/>
  </cols>
  <sheetData>
    <row r="1" spans="1:23" s="1" customFormat="1" x14ac:dyDescent="0.35">
      <c r="A1" s="1" t="s">
        <v>1</v>
      </c>
      <c r="B1" s="1" t="s">
        <v>27</v>
      </c>
      <c r="C1" s="1" t="s">
        <v>10</v>
      </c>
      <c r="D1" s="1" t="s">
        <v>0</v>
      </c>
      <c r="E1" s="6" t="s">
        <v>3</v>
      </c>
      <c r="F1" s="6" t="s">
        <v>32</v>
      </c>
      <c r="G1" s="6" t="s">
        <v>12</v>
      </c>
      <c r="H1" s="6" t="s">
        <v>14</v>
      </c>
      <c r="I1" s="6" t="s">
        <v>16</v>
      </c>
      <c r="J1" s="4" t="s">
        <v>15</v>
      </c>
      <c r="K1" s="6" t="s">
        <v>8</v>
      </c>
      <c r="L1" s="6" t="s">
        <v>33</v>
      </c>
      <c r="M1" s="2" t="s">
        <v>22</v>
      </c>
      <c r="N1" s="2" t="s">
        <v>34</v>
      </c>
      <c r="O1" s="10" t="s">
        <v>19</v>
      </c>
      <c r="P1" s="1" t="s">
        <v>11</v>
      </c>
      <c r="Q1" s="10" t="s">
        <v>24</v>
      </c>
      <c r="R1" s="14" t="s">
        <v>37</v>
      </c>
      <c r="S1" s="2" t="s">
        <v>35</v>
      </c>
      <c r="T1" s="6" t="s">
        <v>36</v>
      </c>
      <c r="U1" s="6" t="s">
        <v>20</v>
      </c>
      <c r="V1" s="1" t="s">
        <v>5</v>
      </c>
      <c r="W1" s="1" t="s">
        <v>21</v>
      </c>
    </row>
    <row r="2" spans="1:23" ht="130.5" x14ac:dyDescent="0.35">
      <c r="A2" s="1" t="s">
        <v>6</v>
      </c>
      <c r="B2">
        <v>13</v>
      </c>
      <c r="C2">
        <v>280</v>
      </c>
      <c r="D2" t="s">
        <v>4</v>
      </c>
      <c r="E2" s="7">
        <v>400</v>
      </c>
      <c r="F2" s="7">
        <v>25000</v>
      </c>
      <c r="G2" s="7" t="s">
        <v>13</v>
      </c>
      <c r="H2" s="7">
        <v>8</v>
      </c>
      <c r="I2" s="7">
        <f>F2/H2</f>
        <v>3125</v>
      </c>
      <c r="J2" s="5">
        <v>6.5</v>
      </c>
      <c r="K2" s="7">
        <v>100</v>
      </c>
      <c r="L2" s="7">
        <f>K2*24*F2</f>
        <v>60000000</v>
      </c>
      <c r="M2" s="3">
        <v>1.18</v>
      </c>
      <c r="N2" s="3">
        <f>I2*J2*K2*24*M2/1000000</f>
        <v>57.524999999999999</v>
      </c>
      <c r="O2" s="11">
        <f>65*1000</f>
        <v>65000</v>
      </c>
      <c r="P2" s="9">
        <f>O2*N2/1000000</f>
        <v>3.739125</v>
      </c>
      <c r="Q2" s="9">
        <v>1</v>
      </c>
      <c r="R2" s="15">
        <f>Q2*L2/1000000</f>
        <v>60</v>
      </c>
      <c r="S2" s="12">
        <v>240.6</v>
      </c>
      <c r="T2" s="13">
        <f t="shared" ref="T2:T3" si="0">S2*N2*1000000/1000000</f>
        <v>13840.514999999999</v>
      </c>
      <c r="U2" s="13">
        <v>2023</v>
      </c>
      <c r="V2" s="8" t="s">
        <v>23</v>
      </c>
      <c r="W2" t="s">
        <v>29</v>
      </c>
    </row>
    <row r="3" spans="1:23" ht="174" x14ac:dyDescent="0.35">
      <c r="A3" s="1" t="s">
        <v>9</v>
      </c>
      <c r="B3">
        <v>14.8</v>
      </c>
      <c r="C3">
        <v>671</v>
      </c>
      <c r="D3" t="s">
        <v>7</v>
      </c>
      <c r="E3" s="7">
        <v>500</v>
      </c>
      <c r="F3" s="7">
        <v>2048</v>
      </c>
      <c r="G3" s="7" t="s">
        <v>18</v>
      </c>
      <c r="H3" s="7">
        <v>8</v>
      </c>
      <c r="I3" s="7">
        <f>F3/H3</f>
        <v>256</v>
      </c>
      <c r="J3" s="5">
        <v>10.199999999999999</v>
      </c>
      <c r="K3" s="7">
        <v>60</v>
      </c>
      <c r="L3" s="7">
        <v>2788000</v>
      </c>
      <c r="M3" s="3">
        <v>1.7</v>
      </c>
      <c r="N3" s="3">
        <f>I3*J3*K3*24*M3/1000000</f>
        <v>6.3922175999999995</v>
      </c>
      <c r="O3" s="11">
        <f>70*1000</f>
        <v>70000</v>
      </c>
      <c r="P3" s="9">
        <f>O3*N3/1000000</f>
        <v>0.44745523199999998</v>
      </c>
      <c r="Q3" s="9">
        <v>2</v>
      </c>
      <c r="R3" s="15">
        <f>Q3*L3/1000000</f>
        <v>5.5759999999999996</v>
      </c>
      <c r="S3" s="12">
        <v>582</v>
      </c>
      <c r="T3" s="13">
        <f t="shared" si="0"/>
        <v>3720.2706431999995</v>
      </c>
      <c r="U3" s="13">
        <v>2024</v>
      </c>
      <c r="V3" s="8" t="s">
        <v>26</v>
      </c>
      <c r="W3" t="s">
        <v>25</v>
      </c>
    </row>
    <row r="4" spans="1:23" ht="58" x14ac:dyDescent="0.35">
      <c r="A4" s="1" t="s">
        <v>31</v>
      </c>
      <c r="B4">
        <v>15.6</v>
      </c>
      <c r="C4">
        <v>405</v>
      </c>
      <c r="D4" t="s">
        <v>2</v>
      </c>
      <c r="E4" s="7">
        <v>700</v>
      </c>
      <c r="F4" s="7">
        <v>16000</v>
      </c>
      <c r="G4" s="7" t="s">
        <v>17</v>
      </c>
      <c r="H4" s="7">
        <v>8</v>
      </c>
      <c r="I4" s="7">
        <f>F4/H4</f>
        <v>2000</v>
      </c>
      <c r="J4" s="5">
        <v>10.199999999999999</v>
      </c>
      <c r="K4" s="7">
        <v>72</v>
      </c>
      <c r="L4" s="7">
        <f>39.3*1000000</f>
        <v>39300000</v>
      </c>
      <c r="M4" s="3">
        <v>1.18</v>
      </c>
      <c r="N4" s="3">
        <f>I4*J4*K4*24*M4/1000000</f>
        <v>41.596415999999998</v>
      </c>
      <c r="O4" s="11">
        <f>65*1000</f>
        <v>65000</v>
      </c>
      <c r="P4" s="9">
        <f>O4*N4/1000000</f>
        <v>2.7037670400000002</v>
      </c>
      <c r="Q4" s="9">
        <v>1</v>
      </c>
      <c r="R4" s="15">
        <f>Q4*L4/1000000</f>
        <v>39.299999999999997</v>
      </c>
      <c r="S4" s="12">
        <v>240.6</v>
      </c>
      <c r="T4" s="13">
        <f>S4*N4*1000000/1000000</f>
        <v>10008.097689599999</v>
      </c>
      <c r="U4" s="13">
        <v>2025</v>
      </c>
      <c r="V4" s="8" t="s">
        <v>28</v>
      </c>
      <c r="W4" t="s">
        <v>30</v>
      </c>
    </row>
    <row r="5" spans="1:23" x14ac:dyDescent="0.35">
      <c r="U5" s="13"/>
    </row>
  </sheetData>
  <phoneticPr fontId="4" type="noConversion"/>
  <hyperlinks>
    <hyperlink ref="V2" r:id="rId1" display="https://klu.ai/blog/gpt-4-llm," xr:uid="{83D5CB85-5907-4467-838C-086011BA91F1}"/>
    <hyperlink ref="V3" r:id="rId2" display="https://arxiv.org/pdf/2412.19437" xr:uid="{35BBDA20-D190-4DF8-849A-FEAAD593024C}"/>
    <hyperlink ref="V4" r:id="rId3" display="https://arxiv.org/pdf/2407.21783_x000a__x000a_" xr:uid="{1640B3B4-4A9A-4255-A147-D3D5ECD8A893}"/>
  </hyperlinks>
  <pageMargins left="0.7" right="0.7" top="0.75" bottom="0.75" header="0.3" footer="0.3"/>
  <headerFooter>
    <oddFooter>&amp;L_x000D_&amp;1#&amp;"Calibri"&amp;11&amp;K000000 PUBLIC</oddFooter>
  </headerFooter>
  <drawing r:id="rId4"/>
</worksheet>
</file>

<file path=docMetadata/LabelInfo.xml><?xml version="1.0" encoding="utf-8"?>
<clbl:labelList xmlns:clbl="http://schemas.microsoft.com/office/2020/mipLabelMetadata">
  <clbl:label id="{9b11cc00-f760-4531-ada4-f37b929e4f84}" enabled="1" method="Privileged" siteId="{aff3442b-5f55-409c-be77-da97b366435a}"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 Narayanan</dc:creator>
  <cp:lastModifiedBy>Subramanian Narayanan</cp:lastModifiedBy>
  <dcterms:created xsi:type="dcterms:W3CDTF">2025-01-01T07:03:53Z</dcterms:created>
  <dcterms:modified xsi:type="dcterms:W3CDTF">2025-01-01T22:52:25Z</dcterms:modified>
</cp:coreProperties>
</file>