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model_training_resource_consumption_benchmark\"/>
    </mc:Choice>
  </mc:AlternateContent>
  <xr:revisionPtr revIDLastSave="0" documentId="13_ncr:1_{C381DD8F-5165-4CEF-BC22-3910ADE2B8A6}" xr6:coauthVersionLast="47" xr6:coauthVersionMax="47" xr10:uidLastSave="{00000000-0000-0000-0000-000000000000}"/>
  <bookViews>
    <workbookView xWindow="25490" yWindow="3470" windowWidth="19420" windowHeight="11020" xr2:uid="{63DAF364-F857-4F0A-938E-B54295742752}"/>
  </bookViews>
  <sheets>
    <sheet name="raw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2" i="1"/>
  <c r="T4" i="1"/>
  <c r="O4" i="1"/>
  <c r="L4" i="1"/>
  <c r="R4" i="1"/>
  <c r="N4" i="1"/>
  <c r="I4" i="1"/>
  <c r="N3" i="1"/>
  <c r="L2" i="1"/>
  <c r="R2" i="1" s="1"/>
  <c r="P3" i="1"/>
  <c r="O3" i="1"/>
  <c r="N2" i="1"/>
  <c r="O2" i="1"/>
  <c r="I3" i="1"/>
  <c r="I2" i="1"/>
  <c r="R3" i="1"/>
  <c r="P4" i="1" l="1"/>
  <c r="P2" i="1"/>
</calcChain>
</file>

<file path=xl/sharedStrings.xml><?xml version="1.0" encoding="utf-8"?>
<sst xmlns="http://schemas.openxmlformats.org/spreadsheetml/2006/main" count="38" uniqueCount="38">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</sst>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xf numFmtId="2" fontId="2" fillId="0" borderId="0" xfId="0" applyNumberFormat="1" applyFont="1"/>
    <xf numFmtId="2" fontId="0" fillId="0" borderId="0" xfId="0" applyNumberFormat="1"/>
    <xf numFmtId="164" fontId="2" fillId="0" borderId="0" xfId="0" applyNumberFormat="1" applyFont="1"/>
    <xf numFmtId="164" fontId="0" fillId="0" borderId="0" xfId="0" applyNumberFormat="1"/>
    <xf numFmtId="1" fontId="2" fillId="0" borderId="0" xfId="0" applyNumberFormat="1" applyFont="1"/>
    <xf numFmtId="1" fontId="0" fillId="0" borderId="0" xfId="0" applyNumberFormat="1"/>
    <xf numFmtId="0" fontId="3" fillId="0" borderId="0" xfId="2" applyAlignment="1">
      <alignment wrapText="1"/>
    </xf>
    <xf numFmtId="44" fontId="0" fillId="0" borderId="0" xfId="1" applyFont="1"/>
    <xf numFmtId="165" fontId="2" fillId="0" borderId="0" xfId="1" applyNumberFormat="1" applyFont="1"/>
    <xf numFmtId="165" fontId="0" fillId="0" borderId="0" xfId="1" applyNumberFormat="1" applyFont="1"/>
    <xf numFmtId="2" fontId="0" fillId="0" borderId="0" xfId="1" applyNumberFormat="1" applyFont="1"/>
    <xf numFmtId="1" fontId="0" fillId="0" borderId="0" xfId="1" applyNumberFormat="1" applyFont="1"/>
    <xf numFmtId="44" fontId="2" fillId="0" borderId="0" xfId="1" applyFo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0070C0"/>
              </a:solidFill>
              <a:ln>
                <a:noFill/>
              </a:ln>
              <a:effectLst/>
            </c:spPr>
            <c:extLst>
              <c:ext xmlns:c16="http://schemas.microsoft.com/office/drawing/2014/chart" uri="{C3380CC4-5D6E-409C-BE32-E72D297353CC}">
                <c16:uniqueId val="{00000002-837A-4830-8E73-12CDF74BBCB3}"/>
              </c:ext>
            </c:extLst>
          </c:dPt>
          <c:dPt>
            <c:idx val="2"/>
            <c:invertIfNegative val="0"/>
            <c:bubble3D val="0"/>
            <c:spPr>
              <a:solidFill>
                <a:srgbClr val="92D050"/>
              </a:solidFill>
              <a:ln>
                <a:noFill/>
              </a:ln>
              <a:effectLst/>
            </c:spPr>
            <c:extLst>
              <c:ext xmlns:c16="http://schemas.microsoft.com/office/drawing/2014/chart" uri="{C3380CC4-5D6E-409C-BE32-E72D297353CC}">
                <c16:uniqueId val="{00000001-837A-4830-8E73-12CDF74BBCB3}"/>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773539642592576"/>
                      <c:h val="0.10006293808788914"/>
                    </c:manualLayout>
                  </c15:layout>
                  <c15:showDataLabelsRange val="0"/>
                </c:ext>
                <c:ext xmlns:c16="http://schemas.microsoft.com/office/drawing/2014/chart" uri="{C3380CC4-5D6E-409C-BE32-E72D297353CC}">
                  <c16:uniqueId val="{00000003-837A-4830-8E73-12CDF74BBCB3}"/>
                </c:ext>
              </c:extLst>
            </c:dLbl>
            <c:dLbl>
              <c:idx val="1"/>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6772423020313165"/>
                      <c:h val="0.11721042629161645"/>
                    </c:manualLayout>
                  </c15:layout>
                  <c15:showDataLabelsRange val="0"/>
                </c:ext>
                <c:ext xmlns:c16="http://schemas.microsoft.com/office/drawing/2014/chart" uri="{C3380CC4-5D6E-409C-BE32-E72D297353CC}">
                  <c16:uniqueId val="{00000002-837A-4830-8E73-12CDF74BBCB3}"/>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49355646550495"/>
                      <c:h val="0.10005924309251406"/>
                    </c:manualLayout>
                  </c15:layout>
                  <c15:dlblFieldTable/>
                  <c15:showDataLabelsRange val="0"/>
                </c:ext>
                <c:ext xmlns:c16="http://schemas.microsoft.com/office/drawing/2014/chart" uri="{C3380CC4-5D6E-409C-BE32-E72D297353CC}">
                  <c16:uniqueId val="{00000001-837A-4830-8E73-12CDF74BBCB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data'!$F$2:$F$5</c:f>
              <c:numCache>
                <c:formatCode>0</c:formatCode>
                <c:ptCount val="4"/>
                <c:pt idx="0">
                  <c:v>25000</c:v>
                </c:pt>
                <c:pt idx="1">
                  <c:v>2048</c:v>
                </c:pt>
                <c:pt idx="2">
                  <c:v>16000</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0070C0"/>
              </a:solidFill>
              <a:ln>
                <a:noFill/>
              </a:ln>
              <a:effectLst/>
            </c:spPr>
            <c:extLst>
              <c:ext xmlns:c16="http://schemas.microsoft.com/office/drawing/2014/chart" uri="{C3380CC4-5D6E-409C-BE32-E72D297353CC}">
                <c16:uniqueId val="{00000002-1DB5-438E-90F7-153207973A35}"/>
              </c:ext>
            </c:extLst>
          </c:dPt>
          <c:dPt>
            <c:idx val="2"/>
            <c:invertIfNegative val="0"/>
            <c:bubble3D val="0"/>
            <c:spPr>
              <a:solidFill>
                <a:srgbClr val="92D050"/>
              </a:solidFill>
              <a:ln>
                <a:noFill/>
              </a:ln>
              <a:effectLst/>
            </c:spPr>
            <c:extLst>
              <c:ext xmlns:c16="http://schemas.microsoft.com/office/drawing/2014/chart" uri="{C3380CC4-5D6E-409C-BE32-E72D297353CC}">
                <c16:uniqueId val="{00000001-1DB5-438E-90F7-153207973A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data'!$K$2:$K$5</c:f>
              <c:numCache>
                <c:formatCode>0</c:formatCode>
                <c:ptCount val="4"/>
                <c:pt idx="0">
                  <c:v>100</c:v>
                </c:pt>
                <c:pt idx="1">
                  <c:v>60</c:v>
                </c:pt>
                <c:pt idx="2">
                  <c:v>72</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0070C0"/>
              </a:solidFill>
              <a:ln>
                <a:noFill/>
              </a:ln>
              <a:effectLst/>
            </c:spPr>
            <c:extLst>
              <c:ext xmlns:c16="http://schemas.microsoft.com/office/drawing/2014/chart" uri="{C3380CC4-5D6E-409C-BE32-E72D297353CC}">
                <c16:uniqueId val="{00000002-F011-4103-94B6-A06B933FFD17}"/>
              </c:ext>
            </c:extLst>
          </c:dPt>
          <c:dPt>
            <c:idx val="2"/>
            <c:invertIfNegative val="0"/>
            <c:bubble3D val="0"/>
            <c:spPr>
              <a:solidFill>
                <a:srgbClr val="92D050"/>
              </a:solidFill>
              <a:ln>
                <a:noFill/>
              </a:ln>
              <a:effectLst/>
            </c:spPr>
            <c:extLst>
              <c:ext xmlns:c16="http://schemas.microsoft.com/office/drawing/2014/chart" uri="{C3380CC4-5D6E-409C-BE32-E72D297353CC}">
                <c16:uniqueId val="{00000001-F011-4103-94B6-A06B933FFD17}"/>
              </c:ext>
            </c:extLst>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11-4103-94B6-A06B933FFD17}"/>
                </c:ext>
              </c:extLst>
            </c:dLbl>
            <c:dLbl>
              <c:idx val="2"/>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data'!$N$2:$N$5</c:f>
              <c:numCache>
                <c:formatCode>0.00</c:formatCode>
                <c:ptCount val="4"/>
                <c:pt idx="0">
                  <c:v>57.524999999999999</c:v>
                </c:pt>
                <c:pt idx="1">
                  <c:v>6.3922175999999995</c:v>
                </c:pt>
                <c:pt idx="2">
                  <c:v>41.596415999999998</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0070C0"/>
              </a:solidFill>
              <a:ln>
                <a:noFill/>
              </a:ln>
              <a:effectLst/>
            </c:spPr>
            <c:extLst>
              <c:ext xmlns:c16="http://schemas.microsoft.com/office/drawing/2014/chart" uri="{C3380CC4-5D6E-409C-BE32-E72D297353CC}">
                <c16:uniqueId val="{00000002-D9EB-42C8-8AF8-D79831319C38}"/>
              </c:ext>
            </c:extLst>
          </c:dPt>
          <c:dPt>
            <c:idx val="2"/>
            <c:invertIfNegative val="0"/>
            <c:bubble3D val="0"/>
            <c:spPr>
              <a:solidFill>
                <a:srgbClr val="92D050"/>
              </a:solidFill>
              <a:ln>
                <a:noFill/>
              </a:ln>
              <a:effectLst/>
            </c:spPr>
            <c:extLst>
              <c:ext xmlns:c16="http://schemas.microsoft.com/office/drawing/2014/chart" uri="{C3380CC4-5D6E-409C-BE32-E72D297353CC}">
                <c16:uniqueId val="{00000003-D9EB-42C8-8AF8-D79831319C38}"/>
              </c:ext>
            </c:extLst>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a:t>
                    </a:r>
                  </a:p>
                  <a:p>
                    <a:r>
                      <a:rPr lang="en-US" sz="800" b="0" i="0" u="none" strike="noStrike" kern="1200" baseline="0">
                        <a:solidFill>
                          <a:sysClr val="windowText" lastClr="000000">
                            <a:lumMod val="75000"/>
                            <a:lumOff val="25000"/>
                          </a:sysClr>
                        </a:solidFill>
                      </a:rPr>
                      <a:t>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EB-42C8-8AF8-D79831319C38}"/>
                </c:ext>
              </c:extLst>
            </c:dLbl>
            <c:dLbl>
              <c:idx val="2"/>
              <c:tx>
                <c:rich>
                  <a:bodyPr/>
                  <a:lstStyle/>
                  <a:p>
                    <a:r>
                      <a:rPr lang="en-US"/>
                      <a:t> $2.70</a:t>
                    </a:r>
                    <a:r>
                      <a:rPr lang="en-US" baseline="0"/>
                      <a:t> </a:t>
                    </a:r>
                  </a:p>
                  <a:p>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9EB-42C8-8AF8-D79831319C3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data'!$P$2:$P$5</c:f>
              <c:numCache>
                <c:formatCode>_("$"* #,##0.00_);_("$"* \(#,##0.00\);_("$"* "-"??_);_(@_)</c:formatCode>
                <c:ptCount val="4"/>
                <c:pt idx="0">
                  <c:v>3.739125</c:v>
                </c:pt>
                <c:pt idx="1">
                  <c:v>0.44745523199999998</c:v>
                </c:pt>
                <c:pt idx="2">
                  <c:v>2.7037670400000002</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0070C0"/>
              </a:solidFill>
              <a:ln>
                <a:noFill/>
              </a:ln>
              <a:effectLst/>
            </c:spPr>
            <c:extLst>
              <c:ext xmlns:c16="http://schemas.microsoft.com/office/drawing/2014/chart" uri="{C3380CC4-5D6E-409C-BE32-E72D297353CC}">
                <c16:uniqueId val="{00000002-F443-4EAF-9148-04ED6F15864F}"/>
              </c:ext>
            </c:extLst>
          </c:dPt>
          <c:dPt>
            <c:idx val="2"/>
            <c:invertIfNegative val="0"/>
            <c:bubble3D val="0"/>
            <c:spPr>
              <a:solidFill>
                <a:srgbClr val="92D050"/>
              </a:solidFill>
              <a:ln>
                <a:noFill/>
              </a:ln>
              <a:effectLst/>
            </c:spPr>
            <c:extLst>
              <c:ext xmlns:c16="http://schemas.microsoft.com/office/drawing/2014/chart" uri="{C3380CC4-5D6E-409C-BE32-E72D297353CC}">
                <c16:uniqueId val="{00000001-F443-4EAF-9148-04ED6F15864F}"/>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a:t>
                    </a:r>
                  </a:p>
                  <a:p>
                    <a:pPr>
                      <a:defRPr/>
                    </a:pPr>
                    <a:r>
                      <a:rPr lang="en-US" baseline="0"/>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00590015724803"/>
                      <c:h val="8.2761342042138711E-2"/>
                    </c:manualLayout>
                  </c15:layout>
                  <c15:dlblFieldTable/>
                  <c15:showDataLabelsRange val="0"/>
                </c:ext>
                <c:ext xmlns:c16="http://schemas.microsoft.com/office/drawing/2014/chart" uri="{C3380CC4-5D6E-409C-BE32-E72D297353CC}">
                  <c16:uniqueId val="{00000002-F443-4EAF-9148-04ED6F15864F}"/>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436589982811421"/>
                      <c:h val="8.5828276312907473E-2"/>
                    </c:manualLayout>
                  </c15:layout>
                  <c15:dlblFieldTable/>
                  <c15:showDataLabelsRange val="0"/>
                </c:ext>
                <c:ext xmlns:c16="http://schemas.microsoft.com/office/drawing/2014/chart" uri="{C3380CC4-5D6E-409C-BE32-E72D297353CC}">
                  <c16:uniqueId val="{00000001-F443-4EAF-9148-04ED6F158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data'!$T$2:$T$5</c:f>
              <c:numCache>
                <c:formatCode>0</c:formatCode>
                <c:ptCount val="4"/>
                <c:pt idx="0">
                  <c:v>13840.514999999999</c:v>
                </c:pt>
                <c:pt idx="1">
                  <c:v>3720.2706431999995</c:v>
                </c:pt>
                <c:pt idx="2">
                  <c:v>10008.097689599999</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0070C0"/>
              </a:solidFill>
              <a:ln>
                <a:noFill/>
              </a:ln>
              <a:effectLst/>
            </c:spPr>
            <c:extLst>
              <c:ext xmlns:c16="http://schemas.microsoft.com/office/drawing/2014/chart" uri="{C3380CC4-5D6E-409C-BE32-E72D297353CC}">
                <c16:uniqueId val="{00000003-A415-4526-8EE6-A4D7A7A01522}"/>
              </c:ext>
            </c:extLst>
          </c:dPt>
          <c:dPt>
            <c:idx val="2"/>
            <c:invertIfNegative val="0"/>
            <c:bubble3D val="0"/>
            <c:spPr>
              <a:solidFill>
                <a:srgbClr val="92D050"/>
              </a:solidFill>
              <a:ln>
                <a:noFill/>
              </a:ln>
              <a:effectLst/>
            </c:spPr>
            <c:extLst>
              <c:ext xmlns:c16="http://schemas.microsoft.com/office/drawing/2014/chart" uri="{C3380CC4-5D6E-409C-BE32-E72D297353CC}">
                <c16:uniqueId val="{00000005-A415-4526-8EE6-A4D7A7A015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data'!$R$2:$R$5</c:f>
              <c:numCache>
                <c:formatCode>_("$"* #,##0.00_);_("$"* \(#,##0.00\);_("$"* "-"??_);_(@_)</c:formatCode>
                <c:ptCount val="4"/>
                <c:pt idx="0">
                  <c:v>60</c:v>
                </c:pt>
                <c:pt idx="1">
                  <c:v>5.5759999999999996</c:v>
                </c:pt>
                <c:pt idx="2">
                  <c:v>39.299999999999997</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5"/>
  <sheetViews>
    <sheetView tabSelected="1" topLeftCell="F4" zoomScale="85" zoomScaleNormal="85" workbookViewId="0">
      <selection activeCell="I5" sqref="I5"/>
    </sheetView>
  </sheetViews>
  <sheetFormatPr defaultRowHeight="14.5" x14ac:dyDescent="0.35"/>
  <cols>
    <col min="1" max="1" width="24" style="1" bestFit="1" customWidth="1"/>
    <col min="2" max="2" width="36.36328125" bestFit="1" customWidth="1"/>
    <col min="3" max="3" width="32.6328125" bestFit="1" customWidth="1"/>
    <col min="4" max="4" width="15.81640625" bestFit="1" customWidth="1"/>
    <col min="5" max="5" width="28.54296875" style="7" bestFit="1" customWidth="1"/>
    <col min="6" max="6" width="32.36328125" style="7" bestFit="1" customWidth="1"/>
    <col min="7" max="7" width="21.54296875" style="7" bestFit="1" customWidth="1"/>
    <col min="8" max="8" width="29.54296875" style="7" bestFit="1" customWidth="1"/>
    <col min="9" max="9" width="32.6328125" style="7" bestFit="1" customWidth="1"/>
    <col min="10" max="10" width="47.90625" style="5" bestFit="1" customWidth="1"/>
    <col min="11" max="11" width="33.90625" style="7" bestFit="1" customWidth="1"/>
    <col min="12" max="12" width="38.08984375" style="7" bestFit="1" customWidth="1"/>
    <col min="13" max="13" width="68.1796875" style="3" bestFit="1" customWidth="1"/>
    <col min="14" max="14" width="51.36328125" style="3" bestFit="1" customWidth="1"/>
    <col min="15" max="15" width="56.90625" style="11" bestFit="1" customWidth="1"/>
    <col min="16" max="16" width="48.1796875" customWidth="1"/>
    <col min="17" max="17" width="50.08984375" bestFit="1" customWidth="1"/>
    <col min="18" max="18" width="51.6328125" style="9" bestFit="1" customWidth="1"/>
    <col min="19" max="19" width="54.36328125" style="3" bestFit="1" customWidth="1"/>
    <col min="20" max="20" width="53" style="7" bestFit="1" customWidth="1"/>
    <col min="21" max="21" width="28.90625" style="7" bestFit="1" customWidth="1"/>
    <col min="22" max="22" width="138.54296875" bestFit="1" customWidth="1"/>
    <col min="23" max="23" width="199.453125" bestFit="1" customWidth="1"/>
  </cols>
  <sheetData>
    <row r="1" spans="1:23" s="1" customFormat="1" x14ac:dyDescent="0.35">
      <c r="A1" s="1" t="s">
        <v>1</v>
      </c>
      <c r="B1" s="1" t="s">
        <v>27</v>
      </c>
      <c r="C1" s="1" t="s">
        <v>10</v>
      </c>
      <c r="D1" s="1" t="s">
        <v>0</v>
      </c>
      <c r="E1" s="6" t="s">
        <v>3</v>
      </c>
      <c r="F1" s="6" t="s">
        <v>32</v>
      </c>
      <c r="G1" s="6" t="s">
        <v>12</v>
      </c>
      <c r="H1" s="6" t="s">
        <v>14</v>
      </c>
      <c r="I1" s="6" t="s">
        <v>16</v>
      </c>
      <c r="J1" s="4" t="s">
        <v>15</v>
      </c>
      <c r="K1" s="6" t="s">
        <v>8</v>
      </c>
      <c r="L1" s="6" t="s">
        <v>33</v>
      </c>
      <c r="M1" s="2" t="s">
        <v>22</v>
      </c>
      <c r="N1" s="2" t="s">
        <v>34</v>
      </c>
      <c r="O1" s="10" t="s">
        <v>19</v>
      </c>
      <c r="P1" s="1" t="s">
        <v>11</v>
      </c>
      <c r="Q1" s="10" t="s">
        <v>24</v>
      </c>
      <c r="R1" s="14" t="s">
        <v>37</v>
      </c>
      <c r="S1" s="2" t="s">
        <v>35</v>
      </c>
      <c r="T1" s="6" t="s">
        <v>36</v>
      </c>
      <c r="U1" s="6" t="s">
        <v>20</v>
      </c>
      <c r="V1" s="1" t="s">
        <v>5</v>
      </c>
      <c r="W1" s="1" t="s">
        <v>21</v>
      </c>
    </row>
    <row r="2" spans="1:23" ht="130.5" x14ac:dyDescent="0.35">
      <c r="A2" s="1" t="s">
        <v>6</v>
      </c>
      <c r="B2">
        <v>13</v>
      </c>
      <c r="C2">
        <v>280</v>
      </c>
      <c r="D2" t="s">
        <v>4</v>
      </c>
      <c r="E2" s="7">
        <v>400</v>
      </c>
      <c r="F2" s="7">
        <v>25000</v>
      </c>
      <c r="G2" s="7" t="s">
        <v>13</v>
      </c>
      <c r="H2" s="7">
        <v>8</v>
      </c>
      <c r="I2" s="7">
        <f>F2/H2</f>
        <v>3125</v>
      </c>
      <c r="J2" s="5">
        <v>6.5</v>
      </c>
      <c r="K2" s="7">
        <v>100</v>
      </c>
      <c r="L2" s="7">
        <f>K2*24*F2</f>
        <v>60000000</v>
      </c>
      <c r="M2" s="3">
        <v>1.18</v>
      </c>
      <c r="N2" s="3">
        <f>I2*J2*K2*24*M2/1000000</f>
        <v>57.524999999999999</v>
      </c>
      <c r="O2" s="11">
        <f>65*1000</f>
        <v>65000</v>
      </c>
      <c r="P2" s="9">
        <f>O2*N2/1000000</f>
        <v>3.739125</v>
      </c>
      <c r="Q2" s="9">
        <v>1</v>
      </c>
      <c r="R2" s="9">
        <f>Q2*L2/1000000</f>
        <v>60</v>
      </c>
      <c r="S2" s="12">
        <v>240.6</v>
      </c>
      <c r="T2" s="13">
        <f t="shared" ref="T2:T3" si="0">S2*N2*1000000/1000000</f>
        <v>13840.514999999999</v>
      </c>
      <c r="U2" s="13">
        <v>2023</v>
      </c>
      <c r="V2" s="8" t="s">
        <v>23</v>
      </c>
      <c r="W2" t="s">
        <v>29</v>
      </c>
    </row>
    <row r="3" spans="1:23" ht="174" x14ac:dyDescent="0.35">
      <c r="A3" s="1" t="s">
        <v>9</v>
      </c>
      <c r="B3">
        <v>14.8</v>
      </c>
      <c r="C3">
        <v>671</v>
      </c>
      <c r="D3" t="s">
        <v>7</v>
      </c>
      <c r="E3" s="7">
        <v>500</v>
      </c>
      <c r="F3" s="7">
        <v>2048</v>
      </c>
      <c r="G3" s="7" t="s">
        <v>18</v>
      </c>
      <c r="H3" s="7">
        <v>8</v>
      </c>
      <c r="I3" s="7">
        <f>F3/H3</f>
        <v>256</v>
      </c>
      <c r="J3" s="5">
        <v>10.199999999999999</v>
      </c>
      <c r="K3" s="7">
        <v>60</v>
      </c>
      <c r="L3" s="7">
        <v>2788000</v>
      </c>
      <c r="M3" s="3">
        <v>1.7</v>
      </c>
      <c r="N3" s="3">
        <f>I3*J3*K3*24*M3/1000000</f>
        <v>6.3922175999999995</v>
      </c>
      <c r="O3" s="11">
        <f>70*1000</f>
        <v>70000</v>
      </c>
      <c r="P3" s="9">
        <f>O3*N3/1000000</f>
        <v>0.44745523199999998</v>
      </c>
      <c r="Q3" s="9">
        <v>2</v>
      </c>
      <c r="R3" s="9">
        <f>Q3*L3/1000000</f>
        <v>5.5759999999999996</v>
      </c>
      <c r="S3" s="12">
        <v>582</v>
      </c>
      <c r="T3" s="13">
        <f t="shared" si="0"/>
        <v>3720.2706431999995</v>
      </c>
      <c r="U3" s="13">
        <v>2024</v>
      </c>
      <c r="V3" s="8" t="s">
        <v>26</v>
      </c>
      <c r="W3" t="s">
        <v>25</v>
      </c>
    </row>
    <row r="4" spans="1:23" ht="58" x14ac:dyDescent="0.35">
      <c r="A4" s="1" t="s">
        <v>31</v>
      </c>
      <c r="B4">
        <v>15.6</v>
      </c>
      <c r="C4">
        <v>405</v>
      </c>
      <c r="D4" t="s">
        <v>2</v>
      </c>
      <c r="E4" s="7">
        <v>700</v>
      </c>
      <c r="F4" s="7">
        <v>16000</v>
      </c>
      <c r="G4" s="7" t="s">
        <v>17</v>
      </c>
      <c r="H4" s="7">
        <v>8</v>
      </c>
      <c r="I4" s="7">
        <f>F4/H4</f>
        <v>2000</v>
      </c>
      <c r="J4" s="5">
        <v>10.199999999999999</v>
      </c>
      <c r="K4" s="7">
        <v>72</v>
      </c>
      <c r="L4" s="7">
        <f>39.3*1000000</f>
        <v>39300000</v>
      </c>
      <c r="M4" s="3">
        <v>1.18</v>
      </c>
      <c r="N4" s="3">
        <f>I4*J4*K4*24*M4/1000000</f>
        <v>41.596415999999998</v>
      </c>
      <c r="O4" s="11">
        <f>65*1000</f>
        <v>65000</v>
      </c>
      <c r="P4" s="9">
        <f>O4*N4/1000000</f>
        <v>2.7037670400000002</v>
      </c>
      <c r="Q4" s="9">
        <v>1</v>
      </c>
      <c r="R4" s="9">
        <f>Q4*L4/1000000</f>
        <v>39.299999999999997</v>
      </c>
      <c r="S4" s="12">
        <v>240.6</v>
      </c>
      <c r="T4" s="13">
        <f>S4*N4*1000000/1000000</f>
        <v>10008.097689599999</v>
      </c>
      <c r="U4" s="13">
        <v>2025</v>
      </c>
      <c r="V4" s="8" t="s">
        <v>28</v>
      </c>
      <c r="W4" t="s">
        <v>30</v>
      </c>
    </row>
    <row r="5" spans="1:23" x14ac:dyDescent="0.35">
      <c r="U5" s="13"/>
    </row>
  </sheetData>
  <phoneticPr fontId="4" type="noConversion"/>
  <hyperlinks>
    <hyperlink ref="V2" r:id="rId1" display="https://klu.ai/blog/gpt-4-llm," xr:uid="{83D5CB85-5907-4467-838C-086011BA91F1}"/>
    <hyperlink ref="V3" r:id="rId2" display="https://arxiv.org/pdf/2412.19437" xr:uid="{35BBDA20-D190-4DF8-849A-FEAAD593024C}"/>
    <hyperlink ref="V4" r:id="rId3" display="https://arxiv.org/pdf/2407.21783_x000a__x000a_" xr:uid="{1640B3B4-4A9A-4255-A147-D3D5ECD8A893}"/>
  </hyperlinks>
  <pageMargins left="0.7" right="0.7" top="0.75" bottom="0.75" header="0.3" footer="0.3"/>
  <headerFooter>
    <oddFooter>&amp;L_x000D_&amp;1#&amp;"Calibri"&amp;11&amp;K000000 PUBLIC</oddFooter>
  </headerFooter>
  <drawing r:id="rId4"/>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2025-01-02T02:19:04Z</dcterms:modified>
</cp:coreProperties>
</file>