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stafa.osman\Desktop\نهائيات المجمعات 8-3-2022\المحلة\"/>
    </mc:Choice>
  </mc:AlternateContent>
  <bookViews>
    <workbookView xWindow="0" yWindow="0" windowWidth="28800" windowHeight="12300"/>
  </bookViews>
  <sheets>
    <sheet name="ورقة1" sheetId="1" r:id="rId1"/>
  </sheets>
  <definedNames>
    <definedName name="_xlnm._FilterDatabase" localSheetId="0" hidden="1">ورقة1!$A$3:$AH$69</definedName>
    <definedName name="_xlnm.Print_Area" localSheetId="0">ورقة1!$A$1:$AF$69</definedName>
  </definedNames>
  <calcPr calcId="162913"/>
  <extLst>
    <ext uri="GoogleSheetsCustomDataVersion1">
      <go:sheetsCustomData xmlns:go="http://customooxmlschemas.google.com/" r:id="rId5" roundtripDataSignature="AMtx7mh0RnKRKOhln4sxbWVODSVYCgcJ9Q=="/>
    </ext>
  </extLst>
</workbook>
</file>

<file path=xl/calcChain.xml><?xml version="1.0" encoding="utf-8"?>
<calcChain xmlns="http://schemas.openxmlformats.org/spreadsheetml/2006/main">
  <c r="E61" i="1" l="1"/>
  <c r="E59" i="1"/>
  <c r="E19" i="1"/>
  <c r="E58" i="1"/>
  <c r="E35" i="1"/>
  <c r="E17" i="1"/>
  <c r="E57" i="1"/>
  <c r="E32" i="1"/>
  <c r="E31" i="1"/>
  <c r="E56" i="1"/>
  <c r="E16" i="1"/>
  <c r="E24" i="1"/>
  <c r="E55" i="1"/>
  <c r="E54" i="1"/>
  <c r="E15" i="1"/>
  <c r="E12" i="1"/>
  <c r="E53" i="1"/>
  <c r="E27" i="1"/>
  <c r="E26" i="1"/>
  <c r="E52" i="1"/>
  <c r="E36" i="1"/>
  <c r="E14" i="1"/>
  <c r="E30" i="1"/>
  <c r="E6" i="1"/>
  <c r="E50" i="1"/>
  <c r="E49" i="1"/>
  <c r="E48" i="1"/>
  <c r="E29" i="1"/>
  <c r="E11" i="1"/>
  <c r="E47" i="1"/>
  <c r="E5" i="1"/>
  <c r="E46" i="1"/>
  <c r="E22" i="1"/>
  <c r="E45" i="1"/>
  <c r="E28" i="1"/>
  <c r="E44" i="1"/>
  <c r="E42" i="1"/>
  <c r="E7" i="1"/>
  <c r="E10" i="1"/>
  <c r="E9" i="1"/>
  <c r="E41" i="1"/>
  <c r="E37" i="1"/>
  <c r="E21" i="1"/>
  <c r="E4" i="1"/>
</calcChain>
</file>

<file path=xl/sharedStrings.xml><?xml version="1.0" encoding="utf-8"?>
<sst xmlns="http://schemas.openxmlformats.org/spreadsheetml/2006/main" count="1005" uniqueCount="265">
  <si>
    <t>م</t>
  </si>
  <si>
    <t>رقم الوحدة</t>
  </si>
  <si>
    <t>المالك للوحدة / اسم الوحدة</t>
  </si>
  <si>
    <t>تاريخ استلام الوحدة</t>
  </si>
  <si>
    <t>النشاط</t>
  </si>
  <si>
    <t>التراخيص</t>
  </si>
  <si>
    <t>التعديلات على الوحدة</t>
  </si>
  <si>
    <t>موقف المرافق</t>
  </si>
  <si>
    <t>المعدات</t>
  </si>
  <si>
    <t>التمويل</t>
  </si>
  <si>
    <t>المستحقات المالية على الوحدة</t>
  </si>
  <si>
    <t xml:space="preserve">حضور اجتماعات الهيئه </t>
  </si>
  <si>
    <t>المشاكل التى تواجهة
 المستثمر</t>
  </si>
  <si>
    <t>الاجراءات بخصوص تلك
المشكلات</t>
  </si>
  <si>
    <t>رقم للتواصل</t>
  </si>
  <si>
    <t>ملاحظات</t>
  </si>
  <si>
    <t xml:space="preserve">رخصة تشغيل </t>
  </si>
  <si>
    <t>سجل صناعى</t>
  </si>
  <si>
    <t>يوجد / نوعة</t>
  </si>
  <si>
    <t>لا يوجد</t>
  </si>
  <si>
    <t xml:space="preserve">مياة </t>
  </si>
  <si>
    <t>كهرباء</t>
  </si>
  <si>
    <t xml:space="preserve">يوجد </t>
  </si>
  <si>
    <t>الخدمات</t>
  </si>
  <si>
    <t>الايجار</t>
  </si>
  <si>
    <t>فساتين زفاف</t>
  </si>
  <si>
    <t>يوجد / بنك الاسكندريه</t>
  </si>
  <si>
    <t>يحضر بانتظام</t>
  </si>
  <si>
    <t>01066668846
0403598765</t>
  </si>
  <si>
    <t xml:space="preserve">قميص رجالي </t>
  </si>
  <si>
    <t>يوجد / بنك التنمية</t>
  </si>
  <si>
    <t xml:space="preserve">نواره محمود عثمان خضر وشركاه - واتر تك لتوريد وحدات معالجة المياه </t>
  </si>
  <si>
    <t>كيماويات معالجة مياه</t>
  </si>
  <si>
    <t>01033995055
01018008099</t>
  </si>
  <si>
    <t>محمد محمد السيد ابو سالم</t>
  </si>
  <si>
    <t>شرابات</t>
  </si>
  <si>
    <t>شيماء عبد المنعم رشاد محمد المصري</t>
  </si>
  <si>
    <t>شنط حريمي</t>
  </si>
  <si>
    <t>01066141412
2362811</t>
  </si>
  <si>
    <t>احمد طارق حسن محمد الزيات</t>
  </si>
  <si>
    <t>قميص - تيشيرت</t>
  </si>
  <si>
    <t>محمد محمود محمد جبريل</t>
  </si>
  <si>
    <t>تيشيرت</t>
  </si>
  <si>
    <t>01033843351
0402101480</t>
  </si>
  <si>
    <t>وائل عبد الباسط محمد محمد المنشاوي ويدج (WEDGE)</t>
  </si>
  <si>
    <t>01063401069
2128302</t>
  </si>
  <si>
    <t>صبري محمد بدير جاد
كمفورت هومتكس مصر</t>
  </si>
  <si>
    <t>ملابس داخليه</t>
  </si>
  <si>
    <t>01000018283
2065035</t>
  </si>
  <si>
    <t>هاني محمود عبد اللطيف ابو اليزيد الصقار</t>
  </si>
  <si>
    <t>مفروشات</t>
  </si>
  <si>
    <t>01098440053
0402363195</t>
  </si>
  <si>
    <t>مصطفى شوقي عبد المجيد سيد أحمد
باركود تكنولوجي</t>
  </si>
  <si>
    <t>تشكيل استيكر</t>
  </si>
  <si>
    <t>01002678868
0402388209</t>
  </si>
  <si>
    <t>رولات بلاستيك</t>
  </si>
  <si>
    <t>مرسي حمدي مرسي
مصنع بيبرس للمنتجات النسيجية</t>
  </si>
  <si>
    <t>ملابس جاهزة</t>
  </si>
  <si>
    <t xml:space="preserve">500 
</t>
  </si>
  <si>
    <t>زينب حمدان جاد الله محمد
الزينة بيور</t>
  </si>
  <si>
    <t>مستلزمات طبيه</t>
  </si>
  <si>
    <t>احمد محمد عبد الرحمن مصطفى
دار الصحابة لانتاج التكت</t>
  </si>
  <si>
    <t>شرائط منسوجه</t>
  </si>
  <si>
    <t>01000087441
0402383815</t>
  </si>
  <si>
    <t>هاني جمال وشريكه محمد جمال
شركة الماسة للخيوط</t>
  </si>
  <si>
    <t>استيك كروشيه</t>
  </si>
  <si>
    <t>ايمن محمد عبد العزيز حمزاوي
نايل تكنولوجي للمقاولات والاستيراد</t>
  </si>
  <si>
    <t>مراوح صناعيه</t>
  </si>
  <si>
    <t xml:space="preserve">488 
</t>
  </si>
  <si>
    <t>فريال ناصر محمد الزغبي</t>
  </si>
  <si>
    <t>مطهرات</t>
  </si>
  <si>
    <t>السيد احمد نبوي السنهوري</t>
  </si>
  <si>
    <t>قميص</t>
  </si>
  <si>
    <t>اقمشه تريكو</t>
  </si>
  <si>
    <t>01201474266
0504370241</t>
  </si>
  <si>
    <t>عصام علي محمد الحديدي
مصنع جلاكسي للملابس الجاهزة</t>
  </si>
  <si>
    <t>بيجامه بيتى</t>
  </si>
  <si>
    <t>01271807652
0402016722</t>
  </si>
  <si>
    <t>مروة محمد عبد السلام سليمان
المدينة المنورة للاستيراد والتصدير</t>
  </si>
  <si>
    <t>محبس شطاف</t>
  </si>
  <si>
    <t>01281251258
0402129510</t>
  </si>
  <si>
    <t>طباعه</t>
  </si>
  <si>
    <t>01065331206
0402259963</t>
  </si>
  <si>
    <t>طارق السيد عبد الجواد السيد</t>
  </si>
  <si>
    <t>ملابس داخلية</t>
  </si>
  <si>
    <t>01002164695
0402122700</t>
  </si>
  <si>
    <t>شفيق ضيف الله محمد سالم</t>
  </si>
  <si>
    <t>عادل محمد حسن ابو شادي</t>
  </si>
  <si>
    <t>بنطلون - جاكيت</t>
  </si>
  <si>
    <t>01211153777
0233425055</t>
  </si>
  <si>
    <t>منة الله سميرعلى احمد السايس - بلو بلاك للملابس</t>
  </si>
  <si>
    <t>بنطلون جينز</t>
  </si>
  <si>
    <t>01000820221
0402127907</t>
  </si>
  <si>
    <t>اكواب ورقيه</t>
  </si>
  <si>
    <t>اسبيرولينا للاستثمار والتنمية والصناعات الزراعية</t>
  </si>
  <si>
    <t>شنط دعايا</t>
  </si>
  <si>
    <t>01008248200
043236661</t>
  </si>
  <si>
    <t>جيهان سعد عبد المنعم محمود خليل - مشغل دبي</t>
  </si>
  <si>
    <t>احمد محمد يوسف مصطفى الشرقاوي - بوكيه للمناديل ومعطرات الجو</t>
  </si>
  <si>
    <t>مناديل ورقية</t>
  </si>
  <si>
    <t>01206363174
0123227770
0502319533</t>
  </si>
  <si>
    <t>حسنى عبد المنعم على سلطان</t>
  </si>
  <si>
    <t>01009988946
0402065742</t>
  </si>
  <si>
    <t>عزيزة عبده احمد الديب</t>
  </si>
  <si>
    <t>خمار - طرحة</t>
  </si>
  <si>
    <t>01050180479
0402065742</t>
  </si>
  <si>
    <t>محمد فتحي محمد سعيد</t>
  </si>
  <si>
    <t>ساعات حائط</t>
  </si>
  <si>
    <t>01119009049 - 040/2221001</t>
  </si>
  <si>
    <t>محمود فاروق احمد عياد</t>
  </si>
  <si>
    <t>01222550559 - 01003387444</t>
  </si>
  <si>
    <t>رضا عصام حسين عبد القادر
مؤسسة المصرية للاستيراد والتصدير</t>
  </si>
  <si>
    <t>01014631163
27634558</t>
  </si>
  <si>
    <t>مصر المنيا الزراعية</t>
  </si>
  <si>
    <t>آلات زراعيه</t>
  </si>
  <si>
    <t>01221715740
01007007540</t>
  </si>
  <si>
    <t>سحر عبد العزيز عبد السلام السيد ابو زيد
اركاديا لتجارة الادوات الصحية</t>
  </si>
  <si>
    <t>01010028483
2344404</t>
  </si>
  <si>
    <t>هاني عصام المحمدي السلاموني - السلاموني للمقاولات وتجارة الحدايد والبويات والتوريدات</t>
  </si>
  <si>
    <t>خمار - طرحه</t>
  </si>
  <si>
    <t>01227649327
01208220004</t>
  </si>
  <si>
    <t>حسام الدين محمود عيد السيد - الزهراء للتجارة والتوزيع والتوريدات</t>
  </si>
  <si>
    <t>ملابس طبية</t>
  </si>
  <si>
    <t>محمد شريف احمد رمضان حمزة</t>
  </si>
  <si>
    <t>تي شيرت</t>
  </si>
  <si>
    <t>محمود محمد السعيد السعيد زيدان</t>
  </si>
  <si>
    <t>منظفات صناعيه</t>
  </si>
  <si>
    <t>01150400002
402162281</t>
  </si>
  <si>
    <t>محمود السيد الرفاعى السيد</t>
  </si>
  <si>
    <t>ملابس</t>
  </si>
  <si>
    <t>يوحنا عازر سدراك</t>
  </si>
  <si>
    <t>ألات زراعيه</t>
  </si>
  <si>
    <t>تى شيرت</t>
  </si>
  <si>
    <t>رولا استريتش</t>
  </si>
  <si>
    <t>اطباق الومنيوم</t>
  </si>
  <si>
    <t>هاجر مسعد محمد</t>
  </si>
  <si>
    <t>x</t>
  </si>
  <si>
    <t>P</t>
  </si>
  <si>
    <t>جارى العمل على 
حلها</t>
  </si>
  <si>
    <t>تصريح بالتعديل</t>
  </si>
  <si>
    <t>انارة الشوارع -  عدم عمل الاسانسير - النظافة
الداخلية للمبانى - رسوم الخدمات</t>
  </si>
  <si>
    <t xml:space="preserve"> فتحات 
بين الوحدات</t>
  </si>
  <si>
    <t xml:space="preserve">انارة الشوارع -  عدم عمل الاسانسير </t>
  </si>
  <si>
    <t>القطاع الصناعى</t>
  </si>
  <si>
    <t>مفروشات وملابس 
جاهزة</t>
  </si>
  <si>
    <t>505 / 506 / 507 / 508 / 
509 / 510</t>
  </si>
  <si>
    <t>559 / 560 / 561 / 562</t>
  </si>
  <si>
    <t>مساحة الوحدات (متر مربع)</t>
  </si>
  <si>
    <t>هندسى</t>
  </si>
  <si>
    <t xml:space="preserve">انارة الشوارع </t>
  </si>
  <si>
    <t>انارة الشوارع -  عدم عمل الاسانسير 
الداخلية للمبانى - رسوم الخدمات</t>
  </si>
  <si>
    <t>انارة الشوارع - النظافة الداخلية للمبانى</t>
  </si>
  <si>
    <t>انارة الشوارع  - النظافة
الداخلية للمبانى - رسوم الخدمات</t>
  </si>
  <si>
    <t>أمنية محمود امين علي
أمان مصر للخدمات المتكاملة</t>
  </si>
  <si>
    <t>574 / 575</t>
  </si>
  <si>
    <t>501 / 502</t>
  </si>
  <si>
    <t>236 / 237 / 238 / 239 / 240</t>
  </si>
  <si>
    <t>105 / 106 / 107 / 108</t>
  </si>
  <si>
    <t>451 / 452 / 453 / 454 / 465 / 466 
/ 467 / 468</t>
  </si>
  <si>
    <t xml:space="preserve">479 / 480 
</t>
  </si>
  <si>
    <t>110 / 111</t>
  </si>
  <si>
    <t>475 / 476 / 477 / 478</t>
  </si>
  <si>
    <t>441 / 442 / 443 / 444</t>
  </si>
  <si>
    <t>511 / 512</t>
  </si>
  <si>
    <t>455 / 456 / 463 / 464</t>
  </si>
  <si>
    <t>481 / 482 / 483</t>
  </si>
  <si>
    <t>112 / 113</t>
  </si>
  <si>
    <t>100 / 101 / 102 / 103</t>
  </si>
  <si>
    <t>276  / 277 /  278 /  279 /  280 /  281  
282  / 283</t>
  </si>
  <si>
    <t>553 / 554 / 555</t>
  </si>
  <si>
    <t>503 / 504</t>
  </si>
  <si>
    <t>563 / 564</t>
  </si>
  <si>
    <t>فى انتظار موافقة 
الصندوق</t>
  </si>
  <si>
    <t>تاريخ التخصيص</t>
  </si>
  <si>
    <t>اسباب عدم العمل حتى الان</t>
  </si>
  <si>
    <t>570 / 571 / 572 / 573</t>
  </si>
  <si>
    <t>كيماوى</t>
  </si>
  <si>
    <t>عدد الوحدات</t>
  </si>
  <si>
    <t>232 / 233 / 234 / 235</t>
  </si>
  <si>
    <t>244 / 245 / 246 / 247 / 248 / 
249 / 250 / 251</t>
  </si>
  <si>
    <t>127 / 128</t>
  </si>
  <si>
    <t>284 / 285 / 286 / 287 / 288 / 289 / 290 / 291</t>
  </si>
  <si>
    <t>157 / 158</t>
  </si>
  <si>
    <t>348 / 349 / 350 / 351 / 352</t>
  </si>
  <si>
    <t>335 / 336 / 337 / 338 / 339</t>
  </si>
  <si>
    <t>146 / 147 / 148 / 149 / 150 / 
151 / 152 / 153</t>
  </si>
  <si>
    <t>424 / 425 / 446 / 447</t>
  </si>
  <si>
    <t>556 / 557 / 558</t>
  </si>
  <si>
    <t>115 / 116 / 117 / 118 / 119 / 120</t>
  </si>
  <si>
    <t>312 / 313 / 314 / 315</t>
  </si>
  <si>
    <t>252 / 253 / 254 / 255 / 256 / 
257 / 258 / 259</t>
  </si>
  <si>
    <t>242 / 243</t>
  </si>
  <si>
    <t>140 / 141</t>
  </si>
  <si>
    <t>292 / 293 / 294 / 295</t>
  </si>
  <si>
    <t>568 / 569</t>
  </si>
  <si>
    <t>310 / 311</t>
  </si>
  <si>
    <t>582 / 583 / 584 / 585</t>
  </si>
  <si>
    <t>130 / 131 / 132 / 133 / 134</t>
  </si>
  <si>
    <t>436 / 437 / 438</t>
  </si>
  <si>
    <t>332 / 333 / 334</t>
  </si>
  <si>
    <t>316 / 317 / 318 / 319 / 320</t>
  </si>
  <si>
    <t>خدمات الانارة والاسانسيرات والتمويل</t>
  </si>
  <si>
    <t>تاخير اجراءات التمويل</t>
  </si>
  <si>
    <t>انارة الشوارع - عدم عمل الاسانسير- وجود ورشة خارج المجمع</t>
  </si>
  <si>
    <t>انارة الشوارع - عدم عمل الاسانسير</t>
  </si>
  <si>
    <t>وحات تحت التجهيز</t>
  </si>
  <si>
    <t xml:space="preserve">الكيان القانوني </t>
  </si>
  <si>
    <t xml:space="preserve">موقف التشغيل </t>
  </si>
  <si>
    <t xml:space="preserve">رقم اللجنة </t>
  </si>
  <si>
    <t xml:space="preserve">يعمل </t>
  </si>
  <si>
    <t xml:space="preserve">منشأة فردية </t>
  </si>
  <si>
    <t>تحت التأسيس</t>
  </si>
  <si>
    <t xml:space="preserve">الامبراطور لتصنيع علب وصناديق الكرتون دوبلكس ومطبوع </t>
  </si>
  <si>
    <t xml:space="preserve">ذ.م.م </t>
  </si>
  <si>
    <t>يعمل</t>
  </si>
  <si>
    <t xml:space="preserve">محمد أنور عبد العليم احمد بسيوني 
كامبيوني للتصدير والتوريدات العمومية والملابس الجاهزة </t>
  </si>
  <si>
    <t xml:space="preserve">عبد المنعم السعيد عبد المنعم
الروفان للمنسوجات </t>
  </si>
  <si>
    <t xml:space="preserve">ايمن عبد الرازق مهدي ابو زيد </t>
  </si>
  <si>
    <t xml:space="preserve">تحت التجهيز </t>
  </si>
  <si>
    <t xml:space="preserve">محمد احمد نبوي السنهوري 
سمارت سليوشن </t>
  </si>
  <si>
    <t xml:space="preserve">مصطفى كمال محمود الحليوه
الحليوة للمفروشات المطرزة </t>
  </si>
  <si>
    <t xml:space="preserve">ربيع المحمدى محمد القللى
المنال للاستيراد والتصددير والتوكيلا التجارية </t>
  </si>
  <si>
    <t xml:space="preserve">باسل محمد عبد الحكيم محمد عثمان </t>
  </si>
  <si>
    <t xml:space="preserve">مصطفى عبد الغنى حامد النجار </t>
  </si>
  <si>
    <t>شخص واحد محدود</t>
  </si>
  <si>
    <t xml:space="preserve">توصية بسيطة </t>
  </si>
  <si>
    <t xml:space="preserve">تضامن </t>
  </si>
  <si>
    <t>محمد بديوي فوزي بديوي</t>
  </si>
  <si>
    <t xml:space="preserve">سهير امين محمد علي وشريكها 
اي فاشون </t>
  </si>
  <si>
    <t>تم الالغاء بلجنة 14 بناءا علي سحبها من قبل ادارة المشروعات ورد الوحدات للشواغر</t>
  </si>
  <si>
    <t>محمد عبد الرافع عبد الصبور نصر</t>
  </si>
  <si>
    <t>سديم جروب للمفروشات</t>
  </si>
  <si>
    <t xml:space="preserve">محمد سعد عبد الحميد
</t>
  </si>
  <si>
    <t>عصام السيد عبد الرحيم علي
الدولية للاستيراد والتصدير</t>
  </si>
  <si>
    <t>احمد حسن البنا مصطفى
"اتش ام لفساتين الزفاف"</t>
  </si>
  <si>
    <t>رقم الطلب</t>
  </si>
  <si>
    <t>بيانات التخصيص</t>
  </si>
  <si>
    <t>بيانات الوحدة</t>
  </si>
  <si>
    <t xml:space="preserve">7 , 8 , 9 , 10 , 11 , 12 , 13 , 14 </t>
  </si>
  <si>
    <t>عبده محمد عبد حجر</t>
  </si>
  <si>
    <t>استيفاء مالى</t>
  </si>
  <si>
    <t>احمد ابراهيم قاسم البحيصي
واي برازرز</t>
  </si>
  <si>
    <t>97 , 98</t>
  </si>
  <si>
    <t>مغلق</t>
  </si>
  <si>
    <t>لم يتم الاستلام</t>
  </si>
  <si>
    <t>ام إي ثري لصناعة الفورجيه وتشكيل المعادن(ش.ذ.م.م)</t>
  </si>
  <si>
    <t>160 , 161 , 162 , 163 , 164 , 165 , 166 , 167</t>
  </si>
  <si>
    <t>حجر للاستثمار و التنمية والصناعات التحويلية</t>
  </si>
  <si>
    <t>مساهمة</t>
  </si>
  <si>
    <t>محمد مبروك عباس</t>
  </si>
  <si>
    <t>تعديل اقتصادى</t>
  </si>
  <si>
    <t>268 , 269 , 270 , 271 , 272 , 273 , 274 , 275</t>
  </si>
  <si>
    <t>السيد عبد الجواد السيد عطا و شريكته 
المحلة للملابس الجاهزة</t>
  </si>
  <si>
    <t>جارى الاستلام</t>
  </si>
  <si>
    <t>353 , 354 , 355</t>
  </si>
  <si>
    <t>تامر يوسف واصف</t>
  </si>
  <si>
    <t>جارى السحب</t>
  </si>
  <si>
    <t xml:space="preserve">489 , 490 , 491 , 492 </t>
  </si>
  <si>
    <t>محمد منسوب عبد الرازق المغربى</t>
  </si>
  <si>
    <t xml:space="preserve">513 , 514 , 515 , 516 </t>
  </si>
  <si>
    <t>سماح محمد السيد المزين</t>
  </si>
  <si>
    <t>عادل عبد العليم السيد القلا
ايه اس للصناعات الورقية</t>
  </si>
  <si>
    <t>426 / 445</t>
  </si>
  <si>
    <t xml:space="preserve">تم اتاحة الوحدات ارقام 426 و 445 للمستثمر بلجنة 10 بتاريخ 14/7/2021 بناءا علي الطلب المقدم من المستثمر </t>
  </si>
  <si>
    <t>بيان بموقف  الوحدات مجمع المحلة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</si>
</sst>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yyyy/mm/dd;@"/>
    <numFmt numFmtId="165" formatCode="0.000"/>
  </numFmts>
  <fonts count="12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36"/>
      <color rgb="FF000000"/>
      <name val="Arial"/>
      <family val="2"/>
    </font>
    <font>
      <b/>
      <sz val="36"/>
      <color rgb="FF000000"/>
      <name val="Calibri"/>
      <family val="2"/>
    </font>
    <font>
      <b/>
      <sz val="36"/>
      <name val="Calibri"/>
      <family val="2"/>
    </font>
    <font>
      <b/>
      <sz val="48"/>
      <name val="Calibri"/>
      <family val="2"/>
    </font>
    <font>
      <b/>
      <sz val="36"/>
      <name val="Arial"/>
      <family val="2"/>
    </font>
    <font>
      <b/>
      <sz val="48"/>
      <name val="Arial"/>
      <family val="2"/>
    </font>
    <font>
      <b/>
      <sz val="36"/>
      <name val="Wingdings 2"/>
      <family val="1"/>
      <charset val="2"/>
    </font>
    <font>
      <b/>
      <sz val="72"/>
      <color theme="1"/>
      <name val="Calibri"/>
      <family val="2"/>
    </font>
    <font>
      <b/>
      <sz val="7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 readingOrder="2"/>
    </xf>
    <xf numFmtId="164" fontId="4" fillId="0" borderId="0" xfId="0" applyNumberFormat="1" applyFont="1" applyAlignment="1">
      <alignment wrapText="1" readingOrder="2"/>
    </xf>
    <xf numFmtId="0" fontId="3" fillId="0" borderId="0" xfId="0" applyFont="1" applyAlignment="1">
      <alignment horizontal="center" vertical="center" wrapText="1" readingOrder="2"/>
    </xf>
    <xf numFmtId="0" fontId="4" fillId="0" borderId="0" xfId="0" applyFont="1" applyAlignment="1"/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 readingOrder="2"/>
    </xf>
    <xf numFmtId="164" fontId="4" fillId="0" borderId="0" xfId="0" applyNumberFormat="1" applyFont="1" applyAlignment="1">
      <alignment horizontal="center" vertical="center" wrapText="1" readingOrder="2"/>
    </xf>
    <xf numFmtId="0" fontId="5" fillId="0" borderId="1" xfId="0" applyFont="1" applyFill="1" applyBorder="1" applyAlignment="1">
      <alignment horizontal="center" vertical="center" wrapText="1" readingOrder="2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readingOrder="2"/>
    </xf>
    <xf numFmtId="164" fontId="7" fillId="0" borderId="1" xfId="0" applyNumberFormat="1" applyFont="1" applyFill="1" applyBorder="1" applyAlignment="1">
      <alignment horizontal="center" vertical="center" wrapText="1" readingOrder="2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 wrapText="1" readingOrder="2"/>
    </xf>
    <xf numFmtId="0" fontId="7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 wrapText="1" readingOrder="2"/>
    </xf>
    <xf numFmtId="0" fontId="7" fillId="0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 readingOrder="2"/>
    </xf>
    <xf numFmtId="0" fontId="6" fillId="5" borderId="4" xfId="0" applyFont="1" applyFill="1" applyBorder="1" applyAlignment="1">
      <alignment horizontal="center" vertical="center" wrapText="1" readingOrder="2"/>
    </xf>
    <xf numFmtId="0" fontId="6" fillId="5" borderId="3" xfId="0" applyFont="1" applyFill="1" applyBorder="1" applyAlignment="1">
      <alignment horizontal="center" vertical="center" wrapText="1" readingOrder="2"/>
    </xf>
    <xf numFmtId="0" fontId="6" fillId="5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wrapText="1"/>
    </xf>
    <xf numFmtId="165" fontId="6" fillId="5" borderId="1" xfId="0" applyNumberFormat="1" applyFont="1" applyFill="1" applyBorder="1" applyAlignment="1">
      <alignment horizontal="center" vertical="center" wrapText="1" readingOrder="2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 readingOrder="2"/>
    </xf>
    <xf numFmtId="164" fontId="6" fillId="5" borderId="1" xfId="0" applyNumberFormat="1" applyFont="1" applyFill="1" applyBorder="1" applyAlignment="1">
      <alignment horizontal="center" vertical="center" wrapText="1" readingOrder="2"/>
    </xf>
    <xf numFmtId="0" fontId="6" fillId="5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165" fontId="6" fillId="5" borderId="1" xfId="0" applyNumberFormat="1" applyFont="1" applyFill="1" applyBorder="1" applyAlignment="1">
      <alignment horizontal="center" vertical="center" wrapText="1" readingOrder="2"/>
    </xf>
    <xf numFmtId="0" fontId="8" fillId="5" borderId="5" xfId="0" applyFont="1" applyFill="1" applyBorder="1" applyAlignment="1">
      <alignment horizontal="center" vertical="center" wrapText="1" readingOrder="2"/>
    </xf>
    <xf numFmtId="0" fontId="8" fillId="5" borderId="6" xfId="0" applyFont="1" applyFill="1" applyBorder="1" applyAlignment="1">
      <alignment horizontal="center" vertical="center" wrapText="1" readingOrder="2"/>
    </xf>
    <xf numFmtId="0" fontId="5" fillId="5" borderId="5" xfId="0" applyFont="1" applyFill="1" applyBorder="1" applyAlignment="1">
      <alignment horizontal="center" vertical="center" wrapText="1" readingOrder="2"/>
    </xf>
    <xf numFmtId="0" fontId="5" fillId="5" borderId="6" xfId="0" applyFont="1" applyFill="1" applyBorder="1" applyAlignment="1">
      <alignment horizontal="center" vertical="center" wrapText="1" readingOrder="2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rightToLeft="1" tabSelected="1" view="pageBreakPreview" zoomScale="32" zoomScaleNormal="10" zoomScaleSheetLayoutView="32" workbookViewId="0">
      <pane ySplit="3" topLeftCell="A63" activePane="bottomLeft" state="frozen"/>
      <selection pane="bottomLeft" activeCell="D66" sqref="D66"/>
    </sheetView>
  </sheetViews>
  <sheetFormatPr defaultColWidth="8.7109375" defaultRowHeight="15" customHeight="1" x14ac:dyDescent="0.7"/>
  <cols>
    <col min="1" max="1" width="12.7109375" style="6" customWidth="1"/>
    <col min="2" max="2" width="94.28515625" style="6" customWidth="1"/>
    <col min="3" max="3" width="46" style="6" customWidth="1"/>
    <col min="4" max="4" width="50.28515625" style="4" customWidth="1"/>
    <col min="5" max="5" width="59.28515625" style="6" customWidth="1"/>
    <col min="6" max="6" width="48.5703125" style="6" customWidth="1"/>
    <col min="7" max="7" width="90.140625" style="4" customWidth="1"/>
    <col min="8" max="8" width="43.42578125" style="4" customWidth="1"/>
    <col min="9" max="9" width="45.7109375" style="6" customWidth="1"/>
    <col min="10" max="11" width="48.85546875" style="7" customWidth="1"/>
    <col min="12" max="12" width="42" style="14" customWidth="1"/>
    <col min="13" max="13" width="47.85546875" style="9" customWidth="1"/>
    <col min="14" max="15" width="46.28515625" style="4" customWidth="1"/>
    <col min="16" max="16" width="44.42578125" style="4" customWidth="1"/>
    <col min="17" max="17" width="55.42578125" style="4" customWidth="1"/>
    <col min="18" max="18" width="31.42578125" style="4" customWidth="1"/>
    <col min="19" max="22" width="41.42578125" style="4" customWidth="1"/>
    <col min="23" max="23" width="41.42578125" style="12" customWidth="1"/>
    <col min="24" max="24" width="41.42578125" style="4" customWidth="1"/>
    <col min="25" max="26" width="41.42578125" style="13" customWidth="1"/>
    <col min="27" max="27" width="50.7109375" style="4" customWidth="1"/>
    <col min="28" max="28" width="80" style="4" customWidth="1"/>
    <col min="29" max="29" width="50.5703125" style="4" customWidth="1"/>
    <col min="30" max="30" width="59.42578125" style="4" customWidth="1"/>
    <col min="31" max="31" width="45.42578125" style="4" customWidth="1"/>
    <col min="32" max="32" width="175" style="8" customWidth="1"/>
    <col min="33" max="33" width="8.7109375" customWidth="1"/>
  </cols>
  <sheetData>
    <row r="1" spans="1:34" ht="167.45" customHeight="1" x14ac:dyDescent="0.25">
      <c r="A1" s="47" t="s">
        <v>264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</row>
    <row r="2" spans="1:34" s="5" customFormat="1" ht="174.75" customHeight="1" x14ac:dyDescent="0.9">
      <c r="A2" s="43" t="s">
        <v>0</v>
      </c>
      <c r="B2" s="25" t="s">
        <v>237</v>
      </c>
      <c r="C2" s="26"/>
      <c r="D2" s="26"/>
      <c r="E2" s="27"/>
      <c r="F2" s="28" t="s">
        <v>236</v>
      </c>
      <c r="G2" s="29"/>
      <c r="H2" s="29"/>
      <c r="I2" s="29"/>
      <c r="J2" s="29"/>
      <c r="K2" s="30"/>
      <c r="L2" s="45" t="s">
        <v>207</v>
      </c>
      <c r="M2" s="31" t="s">
        <v>4</v>
      </c>
      <c r="N2" s="32" t="s">
        <v>5</v>
      </c>
      <c r="O2" s="33"/>
      <c r="P2" s="32" t="s">
        <v>6</v>
      </c>
      <c r="Q2" s="32"/>
      <c r="R2" s="33"/>
      <c r="S2" s="32" t="s">
        <v>7</v>
      </c>
      <c r="T2" s="33"/>
      <c r="U2" s="32" t="s">
        <v>8</v>
      </c>
      <c r="V2" s="33"/>
      <c r="W2" s="32" t="s">
        <v>9</v>
      </c>
      <c r="X2" s="33"/>
      <c r="Y2" s="34" t="s">
        <v>10</v>
      </c>
      <c r="Z2" s="34"/>
      <c r="AA2" s="31" t="s">
        <v>11</v>
      </c>
      <c r="AB2" s="31" t="s">
        <v>12</v>
      </c>
      <c r="AC2" s="31" t="s">
        <v>13</v>
      </c>
      <c r="AD2" s="31" t="s">
        <v>14</v>
      </c>
      <c r="AE2" s="31" t="s">
        <v>174</v>
      </c>
      <c r="AF2" s="41" t="s">
        <v>15</v>
      </c>
    </row>
    <row r="3" spans="1:34" ht="174.75" customHeight="1" x14ac:dyDescent="0.25">
      <c r="A3" s="44"/>
      <c r="B3" s="36" t="s">
        <v>1</v>
      </c>
      <c r="C3" s="36" t="s">
        <v>177</v>
      </c>
      <c r="D3" s="35" t="s">
        <v>143</v>
      </c>
      <c r="E3" s="36" t="s">
        <v>147</v>
      </c>
      <c r="F3" s="36" t="s">
        <v>235</v>
      </c>
      <c r="G3" s="35" t="s">
        <v>2</v>
      </c>
      <c r="H3" s="35" t="s">
        <v>206</v>
      </c>
      <c r="I3" s="36" t="s">
        <v>208</v>
      </c>
      <c r="J3" s="37" t="s">
        <v>173</v>
      </c>
      <c r="K3" s="37" t="s">
        <v>3</v>
      </c>
      <c r="L3" s="46"/>
      <c r="M3" s="38"/>
      <c r="N3" s="39" t="s">
        <v>16</v>
      </c>
      <c r="O3" s="35" t="s">
        <v>17</v>
      </c>
      <c r="P3" s="35" t="s">
        <v>18</v>
      </c>
      <c r="Q3" s="35" t="s">
        <v>139</v>
      </c>
      <c r="R3" s="39" t="s">
        <v>19</v>
      </c>
      <c r="S3" s="39" t="s">
        <v>20</v>
      </c>
      <c r="T3" s="39" t="s">
        <v>21</v>
      </c>
      <c r="U3" s="39" t="s">
        <v>22</v>
      </c>
      <c r="V3" s="39" t="s">
        <v>19</v>
      </c>
      <c r="W3" s="35" t="s">
        <v>18</v>
      </c>
      <c r="X3" s="39" t="s">
        <v>19</v>
      </c>
      <c r="Y3" s="40" t="s">
        <v>23</v>
      </c>
      <c r="Z3" s="40" t="s">
        <v>24</v>
      </c>
      <c r="AA3" s="38"/>
      <c r="AB3" s="38"/>
      <c r="AC3" s="38"/>
      <c r="AD3" s="38"/>
      <c r="AE3" s="38"/>
      <c r="AF3" s="42"/>
    </row>
    <row r="4" spans="1:34" s="3" customFormat="1" ht="174.75" customHeight="1" x14ac:dyDescent="0.25">
      <c r="A4" s="15">
        <v>1</v>
      </c>
      <c r="B4" s="15" t="s">
        <v>145</v>
      </c>
      <c r="C4" s="15">
        <v>6</v>
      </c>
      <c r="D4" s="16" t="s">
        <v>144</v>
      </c>
      <c r="E4" s="15">
        <f>48*6</f>
        <v>288</v>
      </c>
      <c r="F4" s="15">
        <v>15</v>
      </c>
      <c r="G4" s="17" t="s">
        <v>234</v>
      </c>
      <c r="H4" s="17" t="s">
        <v>210</v>
      </c>
      <c r="I4" s="15">
        <v>1</v>
      </c>
      <c r="J4" s="18">
        <v>44214</v>
      </c>
      <c r="K4" s="18">
        <v>44269</v>
      </c>
      <c r="L4" s="16" t="s">
        <v>209</v>
      </c>
      <c r="M4" s="19" t="s">
        <v>25</v>
      </c>
      <c r="N4" s="20" t="s">
        <v>137</v>
      </c>
      <c r="O4" s="15" t="s">
        <v>136</v>
      </c>
      <c r="P4" s="19"/>
      <c r="Q4" s="19"/>
      <c r="R4" s="20" t="s">
        <v>137</v>
      </c>
      <c r="S4" s="15" t="s">
        <v>136</v>
      </c>
      <c r="T4" s="15">
        <v>1</v>
      </c>
      <c r="U4" s="20" t="s">
        <v>137</v>
      </c>
      <c r="V4" s="19"/>
      <c r="W4" s="16" t="s">
        <v>26</v>
      </c>
      <c r="X4" s="19"/>
      <c r="Y4" s="21"/>
      <c r="Z4" s="21"/>
      <c r="AA4" s="19" t="s">
        <v>27</v>
      </c>
      <c r="AB4" s="16" t="s">
        <v>142</v>
      </c>
      <c r="AC4" s="16" t="s">
        <v>138</v>
      </c>
      <c r="AD4" s="17" t="s">
        <v>28</v>
      </c>
      <c r="AE4" s="17"/>
      <c r="AF4" s="17"/>
      <c r="AG4" s="1"/>
      <c r="AH4" s="2"/>
    </row>
    <row r="5" spans="1:34" s="3" customFormat="1" ht="174.75" customHeight="1" x14ac:dyDescent="0.25">
      <c r="A5" s="15">
        <v>2</v>
      </c>
      <c r="B5" s="15" t="s">
        <v>165</v>
      </c>
      <c r="C5" s="15">
        <v>3</v>
      </c>
      <c r="D5" s="16" t="s">
        <v>144</v>
      </c>
      <c r="E5" s="15">
        <f>3*48</f>
        <v>144</v>
      </c>
      <c r="F5" s="15">
        <v>207</v>
      </c>
      <c r="G5" s="17" t="s">
        <v>75</v>
      </c>
      <c r="H5" s="17" t="s">
        <v>210</v>
      </c>
      <c r="I5" s="17">
        <v>1</v>
      </c>
      <c r="J5" s="18">
        <v>44214</v>
      </c>
      <c r="K5" s="18">
        <v>44335</v>
      </c>
      <c r="L5" s="17" t="s">
        <v>209</v>
      </c>
      <c r="M5" s="15" t="s">
        <v>76</v>
      </c>
      <c r="N5" s="20" t="s">
        <v>137</v>
      </c>
      <c r="O5" s="15" t="s">
        <v>136</v>
      </c>
      <c r="P5" s="19"/>
      <c r="Q5" s="19"/>
      <c r="R5" s="20" t="s">
        <v>137</v>
      </c>
      <c r="S5" s="15" t="s">
        <v>136</v>
      </c>
      <c r="T5" s="15">
        <v>1</v>
      </c>
      <c r="U5" s="20" t="s">
        <v>137</v>
      </c>
      <c r="V5" s="19"/>
      <c r="W5" s="16" t="s">
        <v>172</v>
      </c>
      <c r="X5" s="20"/>
      <c r="Y5" s="21"/>
      <c r="Z5" s="21"/>
      <c r="AA5" s="19" t="s">
        <v>27</v>
      </c>
      <c r="AB5" s="16" t="s">
        <v>140</v>
      </c>
      <c r="AC5" s="16" t="s">
        <v>138</v>
      </c>
      <c r="AD5" s="17" t="s">
        <v>77</v>
      </c>
      <c r="AE5" s="17"/>
      <c r="AF5" s="17"/>
      <c r="AG5" s="1"/>
    </row>
    <row r="6" spans="1:34" s="11" customFormat="1" ht="174.75" customHeight="1" x14ac:dyDescent="0.25">
      <c r="A6" s="15">
        <v>3</v>
      </c>
      <c r="B6" s="15" t="s">
        <v>178</v>
      </c>
      <c r="C6" s="15">
        <v>4</v>
      </c>
      <c r="D6" s="16" t="s">
        <v>144</v>
      </c>
      <c r="E6" s="15">
        <f>4*48</f>
        <v>192</v>
      </c>
      <c r="F6" s="15">
        <v>225</v>
      </c>
      <c r="G6" s="17" t="s">
        <v>90</v>
      </c>
      <c r="H6" s="17" t="s">
        <v>210</v>
      </c>
      <c r="I6" s="17">
        <v>6</v>
      </c>
      <c r="J6" s="18">
        <v>44293</v>
      </c>
      <c r="K6" s="18">
        <v>44348</v>
      </c>
      <c r="L6" s="17" t="s">
        <v>209</v>
      </c>
      <c r="M6" s="15" t="s">
        <v>91</v>
      </c>
      <c r="N6" s="20" t="s">
        <v>137</v>
      </c>
      <c r="O6" s="15" t="s">
        <v>136</v>
      </c>
      <c r="P6" s="19"/>
      <c r="Q6" s="19"/>
      <c r="R6" s="20" t="s">
        <v>137</v>
      </c>
      <c r="S6" s="15" t="s">
        <v>136</v>
      </c>
      <c r="T6" s="15">
        <v>1</v>
      </c>
      <c r="U6" s="20" t="s">
        <v>137</v>
      </c>
      <c r="V6" s="19"/>
      <c r="W6" s="16" t="s">
        <v>172</v>
      </c>
      <c r="X6" s="20"/>
      <c r="Y6" s="21"/>
      <c r="Z6" s="21"/>
      <c r="AA6" s="19" t="s">
        <v>27</v>
      </c>
      <c r="AB6" s="16" t="s">
        <v>140</v>
      </c>
      <c r="AC6" s="16" t="s">
        <v>138</v>
      </c>
      <c r="AD6" s="17" t="s">
        <v>92</v>
      </c>
      <c r="AE6" s="17"/>
      <c r="AF6" s="17"/>
      <c r="AG6" s="10"/>
    </row>
    <row r="7" spans="1:34" s="3" customFormat="1" ht="174.75" customHeight="1" x14ac:dyDescent="0.25">
      <c r="A7" s="15">
        <v>4</v>
      </c>
      <c r="B7" s="15" t="s">
        <v>158</v>
      </c>
      <c r="C7" s="15">
        <v>8</v>
      </c>
      <c r="D7" s="16" t="s">
        <v>144</v>
      </c>
      <c r="E7" s="15">
        <f>48*8</f>
        <v>384</v>
      </c>
      <c r="F7" s="15">
        <v>282</v>
      </c>
      <c r="G7" s="17" t="s">
        <v>61</v>
      </c>
      <c r="H7" s="17" t="s">
        <v>210</v>
      </c>
      <c r="I7" s="17">
        <v>1</v>
      </c>
      <c r="J7" s="18">
        <v>44214</v>
      </c>
      <c r="K7" s="18">
        <v>44269</v>
      </c>
      <c r="L7" s="17" t="s">
        <v>209</v>
      </c>
      <c r="M7" s="15" t="s">
        <v>62</v>
      </c>
      <c r="N7" s="20" t="s">
        <v>137</v>
      </c>
      <c r="O7" s="15" t="s">
        <v>136</v>
      </c>
      <c r="P7" s="16" t="s">
        <v>141</v>
      </c>
      <c r="Q7" s="20" t="s">
        <v>137</v>
      </c>
      <c r="R7" s="19"/>
      <c r="S7" s="15" t="s">
        <v>136</v>
      </c>
      <c r="T7" s="15">
        <v>1</v>
      </c>
      <c r="U7" s="20" t="s">
        <v>137</v>
      </c>
      <c r="V7" s="19"/>
      <c r="W7" s="16"/>
      <c r="X7" s="20" t="s">
        <v>137</v>
      </c>
      <c r="Y7" s="21"/>
      <c r="Z7" s="21"/>
      <c r="AA7" s="19" t="s">
        <v>27</v>
      </c>
      <c r="AB7" s="16" t="s">
        <v>140</v>
      </c>
      <c r="AC7" s="16" t="s">
        <v>138</v>
      </c>
      <c r="AD7" s="17" t="s">
        <v>63</v>
      </c>
      <c r="AE7" s="17"/>
      <c r="AF7" s="17"/>
      <c r="AG7" s="1"/>
    </row>
    <row r="8" spans="1:34" s="3" customFormat="1" ht="174.75" customHeight="1" x14ac:dyDescent="0.25">
      <c r="A8" s="15">
        <v>5</v>
      </c>
      <c r="B8" s="15">
        <v>431</v>
      </c>
      <c r="C8" s="15">
        <v>1</v>
      </c>
      <c r="D8" s="16" t="s">
        <v>144</v>
      </c>
      <c r="E8" s="15">
        <v>48</v>
      </c>
      <c r="F8" s="15">
        <v>102</v>
      </c>
      <c r="G8" s="22" t="s">
        <v>34</v>
      </c>
      <c r="H8" s="22" t="s">
        <v>211</v>
      </c>
      <c r="I8" s="17">
        <v>1</v>
      </c>
      <c r="J8" s="18">
        <v>44214</v>
      </c>
      <c r="K8" s="18">
        <v>44269</v>
      </c>
      <c r="L8" s="17" t="s">
        <v>209</v>
      </c>
      <c r="M8" s="15" t="s">
        <v>35</v>
      </c>
      <c r="N8" s="20" t="s">
        <v>137</v>
      </c>
      <c r="O8" s="15" t="s">
        <v>136</v>
      </c>
      <c r="P8" s="19"/>
      <c r="Q8" s="19"/>
      <c r="R8" s="20" t="s">
        <v>137</v>
      </c>
      <c r="S8" s="15" t="s">
        <v>136</v>
      </c>
      <c r="T8" s="15">
        <v>1</v>
      </c>
      <c r="U8" s="20" t="s">
        <v>137</v>
      </c>
      <c r="V8" s="19"/>
      <c r="W8" s="16"/>
      <c r="X8" s="20" t="s">
        <v>137</v>
      </c>
      <c r="Y8" s="21">
        <v>3.24</v>
      </c>
      <c r="Z8" s="21">
        <v>2.847</v>
      </c>
      <c r="AA8" s="19" t="s">
        <v>27</v>
      </c>
      <c r="AB8" s="16" t="s">
        <v>149</v>
      </c>
      <c r="AC8" s="16" t="s">
        <v>138</v>
      </c>
      <c r="AD8" s="17">
        <v>1225911858</v>
      </c>
      <c r="AE8" s="17"/>
      <c r="AF8" s="17"/>
      <c r="AG8" s="1"/>
    </row>
    <row r="9" spans="1:34" s="3" customFormat="1" ht="174.75" customHeight="1" x14ac:dyDescent="0.25">
      <c r="A9" s="15">
        <v>6</v>
      </c>
      <c r="B9" s="15" t="s">
        <v>156</v>
      </c>
      <c r="C9" s="15">
        <v>5</v>
      </c>
      <c r="D9" s="16" t="s">
        <v>144</v>
      </c>
      <c r="E9" s="15">
        <f>48*5</f>
        <v>240</v>
      </c>
      <c r="F9" s="15">
        <v>218</v>
      </c>
      <c r="G9" s="17" t="s">
        <v>49</v>
      </c>
      <c r="H9" s="22" t="s">
        <v>211</v>
      </c>
      <c r="I9" s="17">
        <v>3</v>
      </c>
      <c r="J9" s="18">
        <v>44231</v>
      </c>
      <c r="K9" s="18">
        <v>44269</v>
      </c>
      <c r="L9" s="17" t="s">
        <v>209</v>
      </c>
      <c r="M9" s="15" t="s">
        <v>50</v>
      </c>
      <c r="N9" s="20" t="s">
        <v>137</v>
      </c>
      <c r="O9" s="15" t="s">
        <v>136</v>
      </c>
      <c r="P9" s="19"/>
      <c r="Q9" s="19"/>
      <c r="R9" s="20" t="s">
        <v>137</v>
      </c>
      <c r="S9" s="15" t="s">
        <v>136</v>
      </c>
      <c r="T9" s="15">
        <v>1</v>
      </c>
      <c r="U9" s="20" t="s">
        <v>137</v>
      </c>
      <c r="V9" s="19"/>
      <c r="W9" s="16"/>
      <c r="X9" s="20" t="s">
        <v>137</v>
      </c>
      <c r="Y9" s="21">
        <v>16.2</v>
      </c>
      <c r="Z9" s="21">
        <v>14.234</v>
      </c>
      <c r="AA9" s="19" t="s">
        <v>27</v>
      </c>
      <c r="AB9" s="16" t="s">
        <v>151</v>
      </c>
      <c r="AC9" s="16" t="s">
        <v>138</v>
      </c>
      <c r="AD9" s="17" t="s">
        <v>51</v>
      </c>
      <c r="AE9" s="17"/>
      <c r="AF9" s="17"/>
      <c r="AG9" s="1"/>
    </row>
    <row r="10" spans="1:34" s="3" customFormat="1" ht="174.75" customHeight="1" x14ac:dyDescent="0.25">
      <c r="A10" s="15">
        <v>7</v>
      </c>
      <c r="B10" s="15" t="s">
        <v>157</v>
      </c>
      <c r="C10" s="15">
        <v>4</v>
      </c>
      <c r="D10" s="19" t="s">
        <v>148</v>
      </c>
      <c r="E10" s="15">
        <f>4*48</f>
        <v>192</v>
      </c>
      <c r="F10" s="15">
        <v>219</v>
      </c>
      <c r="G10" s="17" t="s">
        <v>52</v>
      </c>
      <c r="H10" s="17" t="s">
        <v>210</v>
      </c>
      <c r="I10" s="17">
        <v>1</v>
      </c>
      <c r="J10" s="18">
        <v>44214</v>
      </c>
      <c r="K10" s="18">
        <v>44269</v>
      </c>
      <c r="L10" s="17" t="s">
        <v>214</v>
      </c>
      <c r="M10" s="15" t="s">
        <v>53</v>
      </c>
      <c r="N10" s="20" t="s">
        <v>137</v>
      </c>
      <c r="O10" s="15" t="s">
        <v>136</v>
      </c>
      <c r="P10" s="16" t="s">
        <v>141</v>
      </c>
      <c r="Q10" s="20" t="s">
        <v>137</v>
      </c>
      <c r="R10" s="19"/>
      <c r="S10" s="15" t="s">
        <v>136</v>
      </c>
      <c r="T10" s="15">
        <v>1</v>
      </c>
      <c r="U10" s="20" t="s">
        <v>137</v>
      </c>
      <c r="V10" s="19"/>
      <c r="W10" s="16" t="s">
        <v>172</v>
      </c>
      <c r="X10" s="20"/>
      <c r="Y10" s="21">
        <v>12.96</v>
      </c>
      <c r="Z10" s="21">
        <v>11.388</v>
      </c>
      <c r="AA10" s="19" t="s">
        <v>27</v>
      </c>
      <c r="AB10" s="16" t="s">
        <v>152</v>
      </c>
      <c r="AC10" s="16" t="s">
        <v>138</v>
      </c>
      <c r="AD10" s="17" t="s">
        <v>54</v>
      </c>
      <c r="AE10" s="17"/>
      <c r="AF10" s="17"/>
      <c r="AG10" s="1"/>
    </row>
    <row r="11" spans="1:34" s="3" customFormat="1" ht="174.75" customHeight="1" x14ac:dyDescent="0.25">
      <c r="A11" s="15">
        <v>8</v>
      </c>
      <c r="B11" s="15" t="s">
        <v>167</v>
      </c>
      <c r="C11" s="15">
        <v>4</v>
      </c>
      <c r="D11" s="19" t="s">
        <v>148</v>
      </c>
      <c r="E11" s="15">
        <f>4*48</f>
        <v>192</v>
      </c>
      <c r="F11" s="15">
        <v>211</v>
      </c>
      <c r="G11" s="17" t="s">
        <v>212</v>
      </c>
      <c r="H11" s="17" t="s">
        <v>213</v>
      </c>
      <c r="I11" s="17">
        <v>1</v>
      </c>
      <c r="J11" s="18">
        <v>44214</v>
      </c>
      <c r="K11" s="18">
        <v>44335</v>
      </c>
      <c r="L11" s="17" t="s">
        <v>209</v>
      </c>
      <c r="M11" s="15" t="s">
        <v>81</v>
      </c>
      <c r="N11" s="20" t="s">
        <v>137</v>
      </c>
      <c r="O11" s="15" t="s">
        <v>136</v>
      </c>
      <c r="P11" s="19"/>
      <c r="Q11" s="19"/>
      <c r="R11" s="20" t="s">
        <v>137</v>
      </c>
      <c r="S11" s="15" t="s">
        <v>136</v>
      </c>
      <c r="T11" s="15">
        <v>1</v>
      </c>
      <c r="U11" s="20" t="s">
        <v>137</v>
      </c>
      <c r="V11" s="19"/>
      <c r="W11" s="16"/>
      <c r="X11" s="20" t="s">
        <v>137</v>
      </c>
      <c r="Y11" s="21"/>
      <c r="Z11" s="21"/>
      <c r="AA11" s="19" t="s">
        <v>27</v>
      </c>
      <c r="AB11" s="16" t="s">
        <v>140</v>
      </c>
      <c r="AC11" s="16" t="s">
        <v>138</v>
      </c>
      <c r="AD11" s="17" t="s">
        <v>82</v>
      </c>
      <c r="AE11" s="17"/>
      <c r="AF11" s="17"/>
      <c r="AG11" s="1"/>
    </row>
    <row r="12" spans="1:34" s="3" customFormat="1" ht="174.75" customHeight="1" x14ac:dyDescent="0.25">
      <c r="A12" s="15">
        <v>9</v>
      </c>
      <c r="B12" s="15" t="s">
        <v>186</v>
      </c>
      <c r="C12" s="15">
        <v>4</v>
      </c>
      <c r="D12" s="16" t="s">
        <v>144</v>
      </c>
      <c r="E12" s="15">
        <f>4*48</f>
        <v>192</v>
      </c>
      <c r="F12" s="15">
        <v>224</v>
      </c>
      <c r="G12" s="17" t="s">
        <v>109</v>
      </c>
      <c r="H12" s="17" t="s">
        <v>210</v>
      </c>
      <c r="I12" s="17">
        <v>2</v>
      </c>
      <c r="J12" s="18">
        <v>44216</v>
      </c>
      <c r="K12" s="18">
        <v>44410</v>
      </c>
      <c r="L12" s="17" t="s">
        <v>209</v>
      </c>
      <c r="M12" s="15" t="s">
        <v>57</v>
      </c>
      <c r="N12" s="20" t="s">
        <v>137</v>
      </c>
      <c r="O12" s="15" t="s">
        <v>136</v>
      </c>
      <c r="P12" s="19"/>
      <c r="Q12" s="19"/>
      <c r="R12" s="20" t="s">
        <v>137</v>
      </c>
      <c r="S12" s="15" t="s">
        <v>136</v>
      </c>
      <c r="T12" s="15">
        <v>1</v>
      </c>
      <c r="U12" s="20" t="s">
        <v>137</v>
      </c>
      <c r="V12" s="19"/>
      <c r="W12" s="16" t="s">
        <v>172</v>
      </c>
      <c r="X12" s="20"/>
      <c r="Y12" s="21">
        <v>8.64</v>
      </c>
      <c r="Z12" s="23">
        <v>0</v>
      </c>
      <c r="AA12" s="19" t="s">
        <v>27</v>
      </c>
      <c r="AB12" s="16" t="s">
        <v>142</v>
      </c>
      <c r="AC12" s="16" t="s">
        <v>138</v>
      </c>
      <c r="AD12" s="17" t="s">
        <v>110</v>
      </c>
      <c r="AE12" s="17"/>
      <c r="AF12" s="17" t="s">
        <v>263</v>
      </c>
      <c r="AG12" s="1"/>
    </row>
    <row r="13" spans="1:34" s="3" customFormat="1" ht="174.75" customHeight="1" x14ac:dyDescent="0.25">
      <c r="A13" s="15">
        <v>10</v>
      </c>
      <c r="B13" s="15" t="s">
        <v>262</v>
      </c>
      <c r="C13" s="15">
        <v>2</v>
      </c>
      <c r="D13" s="16" t="s">
        <v>144</v>
      </c>
      <c r="E13" s="15">
        <v>96</v>
      </c>
      <c r="F13" s="15">
        <v>224</v>
      </c>
      <c r="G13" s="17" t="s">
        <v>109</v>
      </c>
      <c r="H13" s="17" t="s">
        <v>210</v>
      </c>
      <c r="I13" s="17">
        <v>10</v>
      </c>
      <c r="J13" s="18">
        <v>44430</v>
      </c>
      <c r="K13" s="18"/>
      <c r="L13" s="17" t="s">
        <v>240</v>
      </c>
      <c r="M13" s="15" t="s">
        <v>57</v>
      </c>
      <c r="N13" s="20"/>
      <c r="O13" s="15"/>
      <c r="P13" s="19"/>
      <c r="Q13" s="19"/>
      <c r="R13" s="20"/>
      <c r="S13" s="15"/>
      <c r="T13" s="15"/>
      <c r="U13" s="20"/>
      <c r="V13" s="19"/>
      <c r="W13" s="16"/>
      <c r="X13" s="20"/>
      <c r="Y13" s="21"/>
      <c r="Z13" s="23"/>
      <c r="AA13" s="19"/>
      <c r="AB13" s="16"/>
      <c r="AC13" s="16"/>
      <c r="AD13" s="17" t="s">
        <v>110</v>
      </c>
      <c r="AE13" s="17"/>
      <c r="AF13" s="17" t="s">
        <v>263</v>
      </c>
      <c r="AG13" s="1"/>
    </row>
    <row r="14" spans="1:34" s="3" customFormat="1" ht="174.75" customHeight="1" x14ac:dyDescent="0.25">
      <c r="A14" s="15">
        <v>11</v>
      </c>
      <c r="B14" s="15" t="s">
        <v>180</v>
      </c>
      <c r="C14" s="15">
        <v>2</v>
      </c>
      <c r="D14" s="19" t="s">
        <v>148</v>
      </c>
      <c r="E14" s="15">
        <f>2*48</f>
        <v>96</v>
      </c>
      <c r="F14" s="15">
        <v>54</v>
      </c>
      <c r="G14" s="17" t="s">
        <v>261</v>
      </c>
      <c r="H14" s="17" t="s">
        <v>210</v>
      </c>
      <c r="I14" s="17">
        <v>6</v>
      </c>
      <c r="J14" s="18">
        <v>44293</v>
      </c>
      <c r="K14" s="18">
        <v>44362</v>
      </c>
      <c r="L14" s="17" t="s">
        <v>209</v>
      </c>
      <c r="M14" s="15" t="s">
        <v>93</v>
      </c>
      <c r="N14" s="20" t="s">
        <v>137</v>
      </c>
      <c r="O14" s="15" t="s">
        <v>136</v>
      </c>
      <c r="P14" s="19"/>
      <c r="Q14" s="19"/>
      <c r="R14" s="20" t="s">
        <v>137</v>
      </c>
      <c r="S14" s="15" t="s">
        <v>136</v>
      </c>
      <c r="T14" s="15">
        <v>1</v>
      </c>
      <c r="U14" s="20" t="s">
        <v>137</v>
      </c>
      <c r="V14" s="20"/>
      <c r="W14" s="16" t="s">
        <v>172</v>
      </c>
      <c r="X14" s="20"/>
      <c r="Y14" s="21">
        <v>2.16</v>
      </c>
      <c r="Z14" s="23">
        <v>0</v>
      </c>
      <c r="AA14" s="19" t="s">
        <v>27</v>
      </c>
      <c r="AB14" s="16" t="s">
        <v>140</v>
      </c>
      <c r="AC14" s="16" t="s">
        <v>138</v>
      </c>
      <c r="AD14" s="17">
        <v>1156726767</v>
      </c>
      <c r="AE14" s="17"/>
      <c r="AF14" s="17"/>
      <c r="AG14" s="1"/>
    </row>
    <row r="15" spans="1:34" s="3" customFormat="1" ht="174.75" customHeight="1" x14ac:dyDescent="0.25">
      <c r="A15" s="15">
        <v>12</v>
      </c>
      <c r="B15" s="15" t="s">
        <v>187</v>
      </c>
      <c r="C15" s="15">
        <v>3</v>
      </c>
      <c r="D15" s="16" t="s">
        <v>144</v>
      </c>
      <c r="E15" s="15">
        <f>3*48</f>
        <v>144</v>
      </c>
      <c r="F15" s="15">
        <v>145</v>
      </c>
      <c r="G15" s="17" t="s">
        <v>111</v>
      </c>
      <c r="H15" s="17" t="s">
        <v>210</v>
      </c>
      <c r="I15" s="17">
        <v>1</v>
      </c>
      <c r="J15" s="18">
        <v>44214</v>
      </c>
      <c r="K15" s="18">
        <v>44413</v>
      </c>
      <c r="L15" s="17" t="s">
        <v>209</v>
      </c>
      <c r="M15" s="15" t="s">
        <v>72</v>
      </c>
      <c r="N15" s="20" t="s">
        <v>137</v>
      </c>
      <c r="O15" s="15" t="s">
        <v>136</v>
      </c>
      <c r="P15" s="19"/>
      <c r="Q15" s="19"/>
      <c r="R15" s="20" t="s">
        <v>137</v>
      </c>
      <c r="S15" s="15" t="s">
        <v>136</v>
      </c>
      <c r="T15" s="15">
        <v>1</v>
      </c>
      <c r="U15" s="20" t="s">
        <v>137</v>
      </c>
      <c r="V15" s="20"/>
      <c r="W15" s="16"/>
      <c r="X15" s="20" t="s">
        <v>137</v>
      </c>
      <c r="Y15" s="21">
        <v>4.32</v>
      </c>
      <c r="Z15" s="23">
        <v>0</v>
      </c>
      <c r="AA15" s="19" t="s">
        <v>27</v>
      </c>
      <c r="AB15" s="16" t="s">
        <v>140</v>
      </c>
      <c r="AC15" s="16" t="s">
        <v>138</v>
      </c>
      <c r="AD15" s="17" t="s">
        <v>112</v>
      </c>
      <c r="AE15" s="17"/>
      <c r="AF15" s="17"/>
      <c r="AG15" s="1"/>
    </row>
    <row r="16" spans="1:34" s="3" customFormat="1" ht="174.75" customHeight="1" x14ac:dyDescent="0.25">
      <c r="A16" s="15">
        <v>13</v>
      </c>
      <c r="B16" s="15" t="s">
        <v>190</v>
      </c>
      <c r="C16" s="15">
        <v>8</v>
      </c>
      <c r="D16" s="16" t="s">
        <v>144</v>
      </c>
      <c r="E16" s="15">
        <f>8*48</f>
        <v>384</v>
      </c>
      <c r="F16" s="15">
        <v>75452</v>
      </c>
      <c r="G16" s="17" t="s">
        <v>121</v>
      </c>
      <c r="H16" s="17" t="s">
        <v>210</v>
      </c>
      <c r="I16" s="17">
        <v>10</v>
      </c>
      <c r="J16" s="18">
        <v>44417</v>
      </c>
      <c r="K16" s="18">
        <v>44446</v>
      </c>
      <c r="L16" s="17" t="s">
        <v>209</v>
      </c>
      <c r="M16" s="15" t="s">
        <v>122</v>
      </c>
      <c r="N16" s="20" t="s">
        <v>137</v>
      </c>
      <c r="O16" s="15" t="s">
        <v>136</v>
      </c>
      <c r="P16" s="19"/>
      <c r="Q16" s="19"/>
      <c r="R16" s="20" t="s">
        <v>137</v>
      </c>
      <c r="S16" s="15" t="s">
        <v>136</v>
      </c>
      <c r="T16" s="15">
        <v>1</v>
      </c>
      <c r="U16" s="20" t="s">
        <v>137</v>
      </c>
      <c r="V16" s="19"/>
      <c r="W16" s="16" t="s">
        <v>172</v>
      </c>
      <c r="X16" s="20"/>
      <c r="Y16" s="21">
        <v>17.28</v>
      </c>
      <c r="Z16" s="23">
        <v>0</v>
      </c>
      <c r="AA16" s="19" t="s">
        <v>27</v>
      </c>
      <c r="AB16" s="16" t="s">
        <v>140</v>
      </c>
      <c r="AC16" s="16" t="s">
        <v>138</v>
      </c>
      <c r="AD16" s="17">
        <v>1069936758</v>
      </c>
      <c r="AE16" s="17"/>
      <c r="AF16" s="17"/>
      <c r="AG16" s="1"/>
    </row>
    <row r="17" spans="1:34" s="3" customFormat="1" ht="174.75" customHeight="1" x14ac:dyDescent="0.25">
      <c r="A17" s="15">
        <v>14</v>
      </c>
      <c r="B17" s="15" t="s">
        <v>195</v>
      </c>
      <c r="C17" s="15">
        <v>2</v>
      </c>
      <c r="D17" s="16" t="s">
        <v>144</v>
      </c>
      <c r="E17" s="15">
        <f>2*48</f>
        <v>96</v>
      </c>
      <c r="F17" s="15">
        <v>469</v>
      </c>
      <c r="G17" s="17" t="s">
        <v>215</v>
      </c>
      <c r="H17" s="17" t="s">
        <v>210</v>
      </c>
      <c r="I17" s="17">
        <v>11</v>
      </c>
      <c r="J17" s="18">
        <v>44462</v>
      </c>
      <c r="K17" s="18">
        <v>44516</v>
      </c>
      <c r="L17" s="17" t="s">
        <v>209</v>
      </c>
      <c r="M17" s="15" t="s">
        <v>132</v>
      </c>
      <c r="N17" s="15" t="s">
        <v>136</v>
      </c>
      <c r="O17" s="15" t="s">
        <v>136</v>
      </c>
      <c r="P17" s="19"/>
      <c r="Q17" s="19"/>
      <c r="R17" s="20" t="s">
        <v>137</v>
      </c>
      <c r="S17" s="15" t="s">
        <v>136</v>
      </c>
      <c r="T17" s="15">
        <v>1</v>
      </c>
      <c r="U17" s="20" t="s">
        <v>137</v>
      </c>
      <c r="V17" s="19"/>
      <c r="W17" s="16"/>
      <c r="X17" s="20" t="s">
        <v>137</v>
      </c>
      <c r="Y17" s="21"/>
      <c r="Z17" s="21"/>
      <c r="AA17" s="19" t="s">
        <v>27</v>
      </c>
      <c r="AB17" s="16" t="s">
        <v>142</v>
      </c>
      <c r="AC17" s="16" t="s">
        <v>138</v>
      </c>
      <c r="AD17" s="17">
        <v>1005103628</v>
      </c>
      <c r="AE17" s="17"/>
      <c r="AF17" s="17"/>
      <c r="AG17" s="1"/>
    </row>
    <row r="18" spans="1:34" s="3" customFormat="1" ht="174.75" customHeight="1" x14ac:dyDescent="0.25">
      <c r="A18" s="15">
        <v>15</v>
      </c>
      <c r="B18" s="15">
        <v>499</v>
      </c>
      <c r="C18" s="15">
        <v>1</v>
      </c>
      <c r="D18" s="16" t="s">
        <v>144</v>
      </c>
      <c r="E18" s="15">
        <v>48</v>
      </c>
      <c r="F18" s="15">
        <v>245</v>
      </c>
      <c r="G18" s="17" t="s">
        <v>56</v>
      </c>
      <c r="H18" s="17" t="s">
        <v>210</v>
      </c>
      <c r="I18" s="17">
        <v>1</v>
      </c>
      <c r="J18" s="18">
        <v>44214</v>
      </c>
      <c r="K18" s="18">
        <v>44269</v>
      </c>
      <c r="L18" s="17" t="s">
        <v>214</v>
      </c>
      <c r="M18" s="15" t="s">
        <v>57</v>
      </c>
      <c r="N18" s="20" t="s">
        <v>137</v>
      </c>
      <c r="O18" s="15" t="s">
        <v>136</v>
      </c>
      <c r="P18" s="19"/>
      <c r="Q18" s="19"/>
      <c r="R18" s="20" t="s">
        <v>137</v>
      </c>
      <c r="S18" s="15" t="s">
        <v>136</v>
      </c>
      <c r="T18" s="15">
        <v>1</v>
      </c>
      <c r="U18" s="20" t="s">
        <v>137</v>
      </c>
      <c r="V18" s="20"/>
      <c r="W18" s="16" t="s">
        <v>172</v>
      </c>
      <c r="X18" s="20"/>
      <c r="Y18" s="21"/>
      <c r="Z18" s="21"/>
      <c r="AA18" s="19" t="s">
        <v>27</v>
      </c>
      <c r="AB18" s="16" t="s">
        <v>140</v>
      </c>
      <c r="AC18" s="16" t="s">
        <v>138</v>
      </c>
      <c r="AD18" s="17">
        <v>1005243782</v>
      </c>
      <c r="AE18" s="17"/>
      <c r="AF18" s="17"/>
      <c r="AG18" s="1"/>
    </row>
    <row r="19" spans="1:34" s="3" customFormat="1" ht="174.75" customHeight="1" x14ac:dyDescent="0.25">
      <c r="A19" s="15">
        <v>16</v>
      </c>
      <c r="B19" s="15" t="s">
        <v>198</v>
      </c>
      <c r="C19" s="15">
        <v>3</v>
      </c>
      <c r="D19" s="16" t="s">
        <v>144</v>
      </c>
      <c r="E19" s="15">
        <f>3*48</f>
        <v>144</v>
      </c>
      <c r="F19" s="15">
        <v>494</v>
      </c>
      <c r="G19" s="17" t="s">
        <v>216</v>
      </c>
      <c r="H19" s="17" t="s">
        <v>210</v>
      </c>
      <c r="I19" s="17">
        <v>14</v>
      </c>
      <c r="J19" s="18">
        <v>44488</v>
      </c>
      <c r="K19" s="18">
        <v>44554</v>
      </c>
      <c r="L19" s="17" t="s">
        <v>214</v>
      </c>
      <c r="M19" s="15" t="s">
        <v>57</v>
      </c>
      <c r="N19" s="20" t="s">
        <v>137</v>
      </c>
      <c r="O19" s="15" t="s">
        <v>136</v>
      </c>
      <c r="P19" s="19"/>
      <c r="Q19" s="19"/>
      <c r="R19" s="20" t="s">
        <v>137</v>
      </c>
      <c r="S19" s="15" t="s">
        <v>136</v>
      </c>
      <c r="T19" s="15">
        <v>1</v>
      </c>
      <c r="U19" s="20" t="s">
        <v>137</v>
      </c>
      <c r="V19" s="19"/>
      <c r="W19" s="16"/>
      <c r="X19" s="20" t="s">
        <v>137</v>
      </c>
      <c r="Y19" s="21">
        <v>3.24</v>
      </c>
      <c r="Z19" s="23">
        <v>0</v>
      </c>
      <c r="AA19" s="19" t="s">
        <v>27</v>
      </c>
      <c r="AB19" s="16" t="s">
        <v>142</v>
      </c>
      <c r="AC19" s="16" t="s">
        <v>138</v>
      </c>
      <c r="AD19" s="15"/>
      <c r="AE19" s="15"/>
      <c r="AF19" s="17"/>
      <c r="AG19" s="1"/>
    </row>
    <row r="20" spans="1:34" s="3" customFormat="1" ht="174.75" customHeight="1" x14ac:dyDescent="0.25">
      <c r="A20" s="15">
        <v>17</v>
      </c>
      <c r="B20" s="15">
        <v>578</v>
      </c>
      <c r="C20" s="15">
        <v>1</v>
      </c>
      <c r="D20" s="19" t="s">
        <v>176</v>
      </c>
      <c r="E20" s="15">
        <v>48</v>
      </c>
      <c r="F20" s="15">
        <v>220</v>
      </c>
      <c r="G20" s="17" t="s">
        <v>217</v>
      </c>
      <c r="H20" s="17" t="s">
        <v>211</v>
      </c>
      <c r="I20" s="17">
        <v>3</v>
      </c>
      <c r="J20" s="18">
        <v>44231</v>
      </c>
      <c r="K20" s="18">
        <v>44269</v>
      </c>
      <c r="L20" s="17" t="s">
        <v>218</v>
      </c>
      <c r="M20" s="15" t="s">
        <v>55</v>
      </c>
      <c r="N20" s="20" t="s">
        <v>137</v>
      </c>
      <c r="O20" s="15" t="s">
        <v>136</v>
      </c>
      <c r="P20" s="19"/>
      <c r="Q20" s="19"/>
      <c r="R20" s="20" t="s">
        <v>137</v>
      </c>
      <c r="S20" s="15" t="s">
        <v>136</v>
      </c>
      <c r="T20" s="15">
        <v>1</v>
      </c>
      <c r="U20" s="20" t="s">
        <v>137</v>
      </c>
      <c r="V20" s="19"/>
      <c r="W20" s="16" t="s">
        <v>172</v>
      </c>
      <c r="X20" s="20"/>
      <c r="Y20" s="21">
        <v>3.24</v>
      </c>
      <c r="Z20" s="21">
        <v>2.847</v>
      </c>
      <c r="AA20" s="19" t="s">
        <v>27</v>
      </c>
      <c r="AB20" s="16" t="s">
        <v>152</v>
      </c>
      <c r="AC20" s="16" t="s">
        <v>138</v>
      </c>
      <c r="AD20" s="17">
        <v>1202080814</v>
      </c>
      <c r="AE20" s="17"/>
      <c r="AF20" s="17"/>
      <c r="AG20" s="1"/>
    </row>
    <row r="21" spans="1:34" s="3" customFormat="1" ht="174.75" customHeight="1" x14ac:dyDescent="0.25">
      <c r="A21" s="15">
        <v>18</v>
      </c>
      <c r="B21" s="15" t="s">
        <v>146</v>
      </c>
      <c r="C21" s="15">
        <v>4</v>
      </c>
      <c r="D21" s="16" t="s">
        <v>144</v>
      </c>
      <c r="E21" s="15">
        <f>4*48</f>
        <v>192</v>
      </c>
      <c r="F21" s="15">
        <v>35</v>
      </c>
      <c r="G21" s="24" t="s">
        <v>219</v>
      </c>
      <c r="H21" s="22" t="s">
        <v>210</v>
      </c>
      <c r="I21" s="17">
        <v>1</v>
      </c>
      <c r="J21" s="18">
        <v>44214</v>
      </c>
      <c r="K21" s="18">
        <v>44269</v>
      </c>
      <c r="L21" s="17" t="s">
        <v>218</v>
      </c>
      <c r="M21" s="19" t="s">
        <v>29</v>
      </c>
      <c r="N21" s="15" t="s">
        <v>136</v>
      </c>
      <c r="O21" s="15" t="s">
        <v>136</v>
      </c>
      <c r="P21" s="19"/>
      <c r="Q21" s="19"/>
      <c r="R21" s="20" t="s">
        <v>137</v>
      </c>
      <c r="S21" s="15" t="s">
        <v>136</v>
      </c>
      <c r="T21" s="15">
        <v>1</v>
      </c>
      <c r="U21" s="20" t="s">
        <v>137</v>
      </c>
      <c r="V21" s="20"/>
      <c r="W21" s="16" t="s">
        <v>30</v>
      </c>
      <c r="X21" s="19"/>
      <c r="Y21" s="21">
        <v>12.96</v>
      </c>
      <c r="Z21" s="21">
        <v>11.388</v>
      </c>
      <c r="AA21" s="19" t="s">
        <v>27</v>
      </c>
      <c r="AB21" s="16" t="s">
        <v>140</v>
      </c>
      <c r="AC21" s="16" t="s">
        <v>138</v>
      </c>
      <c r="AD21" s="17">
        <v>1017237660</v>
      </c>
      <c r="AE21" s="17"/>
      <c r="AF21" s="17"/>
      <c r="AG21" s="1"/>
      <c r="AH21" s="2"/>
    </row>
    <row r="22" spans="1:34" s="3" customFormat="1" ht="174.75" customHeight="1" x14ac:dyDescent="0.25">
      <c r="A22" s="15">
        <v>19</v>
      </c>
      <c r="B22" s="15" t="s">
        <v>164</v>
      </c>
      <c r="C22" s="15">
        <v>4</v>
      </c>
      <c r="D22" s="16" t="s">
        <v>144</v>
      </c>
      <c r="E22" s="15">
        <f>4*48</f>
        <v>192</v>
      </c>
      <c r="F22" s="15">
        <v>103</v>
      </c>
      <c r="G22" s="17" t="s">
        <v>220</v>
      </c>
      <c r="H22" s="17" t="s">
        <v>210</v>
      </c>
      <c r="I22" s="17">
        <v>1</v>
      </c>
      <c r="J22" s="18">
        <v>44214</v>
      </c>
      <c r="K22" s="18">
        <v>44335</v>
      </c>
      <c r="L22" s="17" t="s">
        <v>218</v>
      </c>
      <c r="M22" s="15" t="s">
        <v>50</v>
      </c>
      <c r="N22" s="15" t="s">
        <v>136</v>
      </c>
      <c r="O22" s="15" t="s">
        <v>136</v>
      </c>
      <c r="P22" s="19"/>
      <c r="Q22" s="19"/>
      <c r="R22" s="20" t="s">
        <v>137</v>
      </c>
      <c r="S22" s="15" t="s">
        <v>136</v>
      </c>
      <c r="T22" s="15">
        <v>1</v>
      </c>
      <c r="U22" s="15"/>
      <c r="V22" s="20" t="s">
        <v>137</v>
      </c>
      <c r="W22" s="16" t="s">
        <v>172</v>
      </c>
      <c r="X22" s="20"/>
      <c r="Y22" s="21"/>
      <c r="Z22" s="21"/>
      <c r="AA22" s="19" t="s">
        <v>27</v>
      </c>
      <c r="AB22" s="16" t="s">
        <v>140</v>
      </c>
      <c r="AC22" s="16" t="s">
        <v>138</v>
      </c>
      <c r="AD22" s="17">
        <v>1005607373</v>
      </c>
      <c r="AE22" s="17"/>
      <c r="AF22" s="17"/>
      <c r="AG22" s="1"/>
    </row>
    <row r="23" spans="1:34" s="3" customFormat="1" ht="174.75" customHeight="1" x14ac:dyDescent="0.25">
      <c r="A23" s="15">
        <v>20</v>
      </c>
      <c r="B23" s="15">
        <v>486</v>
      </c>
      <c r="C23" s="15">
        <v>1</v>
      </c>
      <c r="D23" s="16" t="s">
        <v>144</v>
      </c>
      <c r="E23" s="15">
        <v>48</v>
      </c>
      <c r="F23" s="15">
        <v>212</v>
      </c>
      <c r="G23" s="17" t="s">
        <v>41</v>
      </c>
      <c r="H23" s="17" t="s">
        <v>211</v>
      </c>
      <c r="I23" s="17">
        <v>1</v>
      </c>
      <c r="J23" s="18">
        <v>44214</v>
      </c>
      <c r="K23" s="18">
        <v>44269</v>
      </c>
      <c r="L23" s="17" t="s">
        <v>218</v>
      </c>
      <c r="M23" s="15" t="s">
        <v>42</v>
      </c>
      <c r="N23" s="15" t="s">
        <v>136</v>
      </c>
      <c r="O23" s="15" t="s">
        <v>136</v>
      </c>
      <c r="P23" s="19"/>
      <c r="Q23" s="19"/>
      <c r="R23" s="20" t="s">
        <v>137</v>
      </c>
      <c r="S23" s="15" t="s">
        <v>136</v>
      </c>
      <c r="T23" s="15">
        <v>1</v>
      </c>
      <c r="U23" s="15"/>
      <c r="V23" s="20" t="s">
        <v>137</v>
      </c>
      <c r="W23" s="16" t="s">
        <v>172</v>
      </c>
      <c r="X23" s="20"/>
      <c r="Y23" s="21">
        <v>3.24</v>
      </c>
      <c r="Z23" s="21">
        <v>2.847</v>
      </c>
      <c r="AA23" s="19"/>
      <c r="AB23" s="16"/>
      <c r="AC23" s="16"/>
      <c r="AD23" s="17" t="s">
        <v>43</v>
      </c>
      <c r="AE23" s="17"/>
      <c r="AF23" s="17"/>
      <c r="AG23" s="1"/>
    </row>
    <row r="24" spans="1:34" s="3" customFormat="1" ht="174.75" customHeight="1" x14ac:dyDescent="0.25">
      <c r="A24" s="15">
        <v>21</v>
      </c>
      <c r="B24" s="15" t="s">
        <v>175</v>
      </c>
      <c r="C24" s="15">
        <v>4</v>
      </c>
      <c r="D24" s="16" t="s">
        <v>176</v>
      </c>
      <c r="E24" s="15">
        <f>4*48</f>
        <v>192</v>
      </c>
      <c r="F24" s="15">
        <v>215</v>
      </c>
      <c r="G24" s="17" t="s">
        <v>118</v>
      </c>
      <c r="H24" s="17" t="s">
        <v>210</v>
      </c>
      <c r="I24" s="17">
        <v>2</v>
      </c>
      <c r="J24" s="18">
        <v>44216</v>
      </c>
      <c r="K24" s="18">
        <v>44411</v>
      </c>
      <c r="L24" s="17" t="s">
        <v>218</v>
      </c>
      <c r="M24" s="15" t="s">
        <v>119</v>
      </c>
      <c r="N24" s="15" t="s">
        <v>136</v>
      </c>
      <c r="O24" s="15" t="s">
        <v>136</v>
      </c>
      <c r="P24" s="19"/>
      <c r="Q24" s="19"/>
      <c r="R24" s="20"/>
      <c r="S24" s="15" t="s">
        <v>136</v>
      </c>
      <c r="T24" s="15" t="s">
        <v>136</v>
      </c>
      <c r="U24" s="15"/>
      <c r="V24" s="20" t="s">
        <v>137</v>
      </c>
      <c r="W24" s="16"/>
      <c r="X24" s="20" t="s">
        <v>137</v>
      </c>
      <c r="Y24" s="21">
        <v>8.64</v>
      </c>
      <c r="Z24" s="23">
        <v>0</v>
      </c>
      <c r="AA24" s="19" t="s">
        <v>27</v>
      </c>
      <c r="AB24" s="16" t="s">
        <v>140</v>
      </c>
      <c r="AC24" s="16" t="s">
        <v>138</v>
      </c>
      <c r="AD24" s="17" t="s">
        <v>120</v>
      </c>
      <c r="AE24" s="17"/>
      <c r="AF24" s="17"/>
      <c r="AG24" s="1"/>
    </row>
    <row r="25" spans="1:34" s="3" customFormat="1" ht="174.75" customHeight="1" x14ac:dyDescent="0.25">
      <c r="A25" s="15">
        <v>22</v>
      </c>
      <c r="B25" s="15" t="s">
        <v>68</v>
      </c>
      <c r="C25" s="15">
        <v>1</v>
      </c>
      <c r="D25" s="16" t="s">
        <v>144</v>
      </c>
      <c r="E25" s="15">
        <v>48</v>
      </c>
      <c r="F25" s="15">
        <v>376</v>
      </c>
      <c r="G25" s="17" t="s">
        <v>69</v>
      </c>
      <c r="H25" s="17" t="s">
        <v>211</v>
      </c>
      <c r="I25" s="17">
        <v>3</v>
      </c>
      <c r="J25" s="18">
        <v>44231</v>
      </c>
      <c r="K25" s="18">
        <v>44269</v>
      </c>
      <c r="L25" s="17" t="s">
        <v>218</v>
      </c>
      <c r="M25" s="15" t="s">
        <v>42</v>
      </c>
      <c r="N25" s="15" t="s">
        <v>136</v>
      </c>
      <c r="O25" s="15" t="s">
        <v>136</v>
      </c>
      <c r="P25" s="19"/>
      <c r="Q25" s="19"/>
      <c r="R25" s="20" t="s">
        <v>137</v>
      </c>
      <c r="S25" s="15" t="s">
        <v>136</v>
      </c>
      <c r="T25" s="15">
        <v>1</v>
      </c>
      <c r="U25" s="15"/>
      <c r="V25" s="20" t="s">
        <v>137</v>
      </c>
      <c r="W25" s="16"/>
      <c r="X25" s="20" t="s">
        <v>137</v>
      </c>
      <c r="Y25" s="21">
        <v>3.24</v>
      </c>
      <c r="Z25" s="21">
        <v>2.847</v>
      </c>
      <c r="AA25" s="19" t="s">
        <v>27</v>
      </c>
      <c r="AB25" s="16" t="s">
        <v>140</v>
      </c>
      <c r="AC25" s="16" t="s">
        <v>138</v>
      </c>
      <c r="AD25" s="17">
        <v>1280447461</v>
      </c>
      <c r="AE25" s="17"/>
      <c r="AF25" s="17"/>
      <c r="AG25" s="1"/>
    </row>
    <row r="26" spans="1:34" s="3" customFormat="1" ht="174.75" customHeight="1" x14ac:dyDescent="0.25">
      <c r="A26" s="15">
        <v>23</v>
      </c>
      <c r="B26" s="15" t="s">
        <v>183</v>
      </c>
      <c r="C26" s="15">
        <v>5</v>
      </c>
      <c r="D26" s="16" t="s">
        <v>144</v>
      </c>
      <c r="E26" s="15">
        <f>5*48</f>
        <v>240</v>
      </c>
      <c r="F26" s="15">
        <v>388</v>
      </c>
      <c r="G26" s="17" t="s">
        <v>101</v>
      </c>
      <c r="H26" s="17" t="s">
        <v>211</v>
      </c>
      <c r="I26" s="17">
        <v>6</v>
      </c>
      <c r="J26" s="18">
        <v>44293</v>
      </c>
      <c r="K26" s="18">
        <v>44383</v>
      </c>
      <c r="L26" s="17" t="s">
        <v>218</v>
      </c>
      <c r="M26" s="15" t="s">
        <v>84</v>
      </c>
      <c r="N26" s="15" t="s">
        <v>136</v>
      </c>
      <c r="O26" s="15" t="s">
        <v>136</v>
      </c>
      <c r="P26" s="16" t="s">
        <v>141</v>
      </c>
      <c r="Q26" s="20" t="s">
        <v>137</v>
      </c>
      <c r="R26" s="19"/>
      <c r="S26" s="15" t="s">
        <v>136</v>
      </c>
      <c r="T26" s="15">
        <v>1</v>
      </c>
      <c r="U26" s="15"/>
      <c r="V26" s="20" t="s">
        <v>137</v>
      </c>
      <c r="W26" s="16" t="s">
        <v>172</v>
      </c>
      <c r="X26" s="20"/>
      <c r="Y26" s="21"/>
      <c r="Z26" s="21"/>
      <c r="AA26" s="19" t="s">
        <v>27</v>
      </c>
      <c r="AB26" s="16" t="s">
        <v>140</v>
      </c>
      <c r="AC26" s="16" t="s">
        <v>138</v>
      </c>
      <c r="AD26" s="17" t="s">
        <v>102</v>
      </c>
      <c r="AE26" s="17"/>
      <c r="AF26" s="17"/>
      <c r="AG26" s="1"/>
    </row>
    <row r="27" spans="1:34" s="3" customFormat="1" ht="174.75" customHeight="1" x14ac:dyDescent="0.25">
      <c r="A27" s="15">
        <v>24</v>
      </c>
      <c r="B27" s="15" t="s">
        <v>184</v>
      </c>
      <c r="C27" s="15">
        <v>5</v>
      </c>
      <c r="D27" s="16" t="s">
        <v>144</v>
      </c>
      <c r="E27" s="15">
        <f>5*48</f>
        <v>240</v>
      </c>
      <c r="F27" s="15">
        <v>389</v>
      </c>
      <c r="G27" s="17" t="s">
        <v>103</v>
      </c>
      <c r="H27" s="17" t="s">
        <v>211</v>
      </c>
      <c r="I27" s="17">
        <v>6</v>
      </c>
      <c r="J27" s="18">
        <v>44293</v>
      </c>
      <c r="K27" s="18">
        <v>44383</v>
      </c>
      <c r="L27" s="17" t="s">
        <v>218</v>
      </c>
      <c r="M27" s="15" t="s">
        <v>104</v>
      </c>
      <c r="N27" s="15" t="s">
        <v>136</v>
      </c>
      <c r="O27" s="15" t="s">
        <v>136</v>
      </c>
      <c r="P27" s="16" t="s">
        <v>141</v>
      </c>
      <c r="Q27" s="20" t="s">
        <v>137</v>
      </c>
      <c r="R27" s="19"/>
      <c r="S27" s="15" t="s">
        <v>136</v>
      </c>
      <c r="T27" s="15">
        <v>1</v>
      </c>
      <c r="U27" s="15"/>
      <c r="V27" s="20" t="s">
        <v>137</v>
      </c>
      <c r="W27" s="16" t="s">
        <v>172</v>
      </c>
      <c r="X27" s="20"/>
      <c r="Y27" s="21"/>
      <c r="Z27" s="21"/>
      <c r="AA27" s="19" t="s">
        <v>27</v>
      </c>
      <c r="AB27" s="16" t="s">
        <v>140</v>
      </c>
      <c r="AC27" s="16" t="s">
        <v>138</v>
      </c>
      <c r="AD27" s="17" t="s">
        <v>105</v>
      </c>
      <c r="AE27" s="17"/>
      <c r="AF27" s="17"/>
      <c r="AG27" s="1"/>
    </row>
    <row r="28" spans="1:34" s="3" customFormat="1" ht="174.75" customHeight="1" x14ac:dyDescent="0.25">
      <c r="A28" s="15">
        <v>25</v>
      </c>
      <c r="B28" s="15" t="s">
        <v>161</v>
      </c>
      <c r="C28" s="15">
        <v>4</v>
      </c>
      <c r="D28" s="16" t="s">
        <v>144</v>
      </c>
      <c r="E28" s="15">
        <f>48*4</f>
        <v>192</v>
      </c>
      <c r="F28" s="15">
        <v>36</v>
      </c>
      <c r="G28" s="17" t="s">
        <v>71</v>
      </c>
      <c r="H28" s="17" t="s">
        <v>211</v>
      </c>
      <c r="I28" s="17">
        <v>3</v>
      </c>
      <c r="J28" s="18">
        <v>44231</v>
      </c>
      <c r="K28" s="18">
        <v>44335</v>
      </c>
      <c r="L28" s="17" t="s">
        <v>218</v>
      </c>
      <c r="M28" s="15" t="s">
        <v>72</v>
      </c>
      <c r="N28" s="15" t="s">
        <v>136</v>
      </c>
      <c r="O28" s="15" t="s">
        <v>136</v>
      </c>
      <c r="P28" s="19"/>
      <c r="Q28" s="19"/>
      <c r="R28" s="20" t="s">
        <v>137</v>
      </c>
      <c r="S28" s="15" t="s">
        <v>136</v>
      </c>
      <c r="T28" s="15" t="s">
        <v>136</v>
      </c>
      <c r="U28" s="15"/>
      <c r="V28" s="20" t="s">
        <v>137</v>
      </c>
      <c r="W28" s="16"/>
      <c r="X28" s="20" t="s">
        <v>137</v>
      </c>
      <c r="Y28" s="21">
        <v>11.808</v>
      </c>
      <c r="Z28" s="23">
        <v>0</v>
      </c>
      <c r="AA28" s="19" t="s">
        <v>27</v>
      </c>
      <c r="AB28" s="16" t="s">
        <v>142</v>
      </c>
      <c r="AC28" s="16" t="s">
        <v>138</v>
      </c>
      <c r="AD28" s="17">
        <v>1060622350</v>
      </c>
      <c r="AE28" s="17"/>
      <c r="AF28" s="17"/>
      <c r="AG28" s="1"/>
    </row>
    <row r="29" spans="1:34" s="3" customFormat="1" ht="174.75" customHeight="1" x14ac:dyDescent="0.25">
      <c r="A29" s="15">
        <v>26</v>
      </c>
      <c r="B29" s="15" t="s">
        <v>168</v>
      </c>
      <c r="C29" s="15">
        <v>8</v>
      </c>
      <c r="D29" s="16" t="s">
        <v>144</v>
      </c>
      <c r="E29" s="15">
        <f>8*48</f>
        <v>384</v>
      </c>
      <c r="F29" s="15">
        <v>357</v>
      </c>
      <c r="G29" s="17" t="s">
        <v>83</v>
      </c>
      <c r="H29" s="17" t="s">
        <v>211</v>
      </c>
      <c r="I29" s="17">
        <v>6</v>
      </c>
      <c r="J29" s="18">
        <v>44293</v>
      </c>
      <c r="K29" s="18">
        <v>44335</v>
      </c>
      <c r="L29" s="17" t="s">
        <v>218</v>
      </c>
      <c r="M29" s="15" t="s">
        <v>84</v>
      </c>
      <c r="N29" s="15" t="s">
        <v>136</v>
      </c>
      <c r="O29" s="15" t="s">
        <v>136</v>
      </c>
      <c r="P29" s="16" t="s">
        <v>141</v>
      </c>
      <c r="Q29" s="20" t="s">
        <v>137</v>
      </c>
      <c r="R29" s="19"/>
      <c r="S29" s="15" t="s">
        <v>136</v>
      </c>
      <c r="T29" s="15" t="s">
        <v>136</v>
      </c>
      <c r="U29" s="15"/>
      <c r="V29" s="20" t="s">
        <v>137</v>
      </c>
      <c r="W29" s="16" t="s">
        <v>172</v>
      </c>
      <c r="X29" s="20"/>
      <c r="Y29" s="21">
        <v>23.616</v>
      </c>
      <c r="Z29" s="23">
        <v>0</v>
      </c>
      <c r="AA29" s="19" t="s">
        <v>27</v>
      </c>
      <c r="AB29" s="16" t="s">
        <v>140</v>
      </c>
      <c r="AC29" s="16" t="s">
        <v>138</v>
      </c>
      <c r="AD29" s="17" t="s">
        <v>85</v>
      </c>
      <c r="AE29" s="17"/>
      <c r="AF29" s="17"/>
      <c r="AG29" s="1"/>
    </row>
    <row r="30" spans="1:34" s="3" customFormat="1" ht="174.75" customHeight="1" x14ac:dyDescent="0.25">
      <c r="A30" s="15">
        <v>27</v>
      </c>
      <c r="B30" s="15" t="s">
        <v>179</v>
      </c>
      <c r="C30" s="15">
        <v>8</v>
      </c>
      <c r="D30" s="16" t="s">
        <v>144</v>
      </c>
      <c r="E30" s="15">
        <f>8*48</f>
        <v>384</v>
      </c>
      <c r="F30" s="15">
        <v>226</v>
      </c>
      <c r="G30" s="17" t="s">
        <v>221</v>
      </c>
      <c r="H30" s="17" t="s">
        <v>210</v>
      </c>
      <c r="I30" s="17">
        <v>9</v>
      </c>
      <c r="J30" s="18">
        <v>44364</v>
      </c>
      <c r="K30" s="18">
        <v>44539</v>
      </c>
      <c r="L30" s="17" t="s">
        <v>218</v>
      </c>
      <c r="M30" s="15" t="s">
        <v>91</v>
      </c>
      <c r="N30" s="15" t="s">
        <v>136</v>
      </c>
      <c r="O30" s="15" t="s">
        <v>136</v>
      </c>
      <c r="P30" s="16" t="s">
        <v>141</v>
      </c>
      <c r="Q30" s="20" t="s">
        <v>137</v>
      </c>
      <c r="R30" s="19"/>
      <c r="S30" s="15" t="s">
        <v>136</v>
      </c>
      <c r="T30" s="15" t="s">
        <v>136</v>
      </c>
      <c r="U30" s="15"/>
      <c r="V30" s="20" t="s">
        <v>137</v>
      </c>
      <c r="W30" s="16"/>
      <c r="X30" s="20" t="s">
        <v>137</v>
      </c>
      <c r="Y30" s="21"/>
      <c r="Z30" s="21"/>
      <c r="AA30" s="19" t="s">
        <v>27</v>
      </c>
      <c r="AB30" s="16" t="s">
        <v>142</v>
      </c>
      <c r="AC30" s="16" t="s">
        <v>138</v>
      </c>
      <c r="AD30" s="17">
        <v>1223154792</v>
      </c>
      <c r="AE30" s="17"/>
      <c r="AF30" s="17"/>
      <c r="AG30" s="1"/>
    </row>
    <row r="31" spans="1:34" s="3" customFormat="1" ht="174.75" customHeight="1" x14ac:dyDescent="0.25">
      <c r="A31" s="15">
        <v>28</v>
      </c>
      <c r="B31" s="15" t="s">
        <v>192</v>
      </c>
      <c r="C31" s="15">
        <v>2</v>
      </c>
      <c r="D31" s="19" t="s">
        <v>148</v>
      </c>
      <c r="E31" s="15">
        <f>2*48</f>
        <v>96</v>
      </c>
      <c r="F31" s="15">
        <v>446</v>
      </c>
      <c r="G31" s="17" t="s">
        <v>125</v>
      </c>
      <c r="H31" s="17" t="s">
        <v>210</v>
      </c>
      <c r="I31" s="17">
        <v>10</v>
      </c>
      <c r="J31" s="18">
        <v>44417</v>
      </c>
      <c r="K31" s="18">
        <v>44480</v>
      </c>
      <c r="L31" s="17" t="s">
        <v>218</v>
      </c>
      <c r="M31" s="15" t="s">
        <v>126</v>
      </c>
      <c r="N31" s="15" t="s">
        <v>136</v>
      </c>
      <c r="O31" s="15" t="s">
        <v>136</v>
      </c>
      <c r="P31" s="19"/>
      <c r="Q31" s="19"/>
      <c r="R31" s="20" t="s">
        <v>137</v>
      </c>
      <c r="S31" s="15" t="s">
        <v>136</v>
      </c>
      <c r="T31" s="15" t="s">
        <v>136</v>
      </c>
      <c r="U31" s="15"/>
      <c r="V31" s="20" t="s">
        <v>137</v>
      </c>
      <c r="W31" s="16"/>
      <c r="X31" s="20" t="s">
        <v>137</v>
      </c>
      <c r="Y31" s="21">
        <v>4.32</v>
      </c>
      <c r="Z31" s="23">
        <v>0</v>
      </c>
      <c r="AA31" s="19" t="s">
        <v>27</v>
      </c>
      <c r="AB31" s="16" t="s">
        <v>140</v>
      </c>
      <c r="AC31" s="16" t="s">
        <v>138</v>
      </c>
      <c r="AD31" s="17" t="s">
        <v>127</v>
      </c>
      <c r="AE31" s="17"/>
      <c r="AF31" s="17"/>
      <c r="AG31" s="1"/>
    </row>
    <row r="32" spans="1:34" s="3" customFormat="1" ht="174.75" customHeight="1" x14ac:dyDescent="0.25">
      <c r="A32" s="15">
        <v>29</v>
      </c>
      <c r="B32" s="15" t="s">
        <v>193</v>
      </c>
      <c r="C32" s="15">
        <v>4</v>
      </c>
      <c r="D32" s="16" t="s">
        <v>144</v>
      </c>
      <c r="E32" s="15">
        <f>4*48</f>
        <v>192</v>
      </c>
      <c r="F32" s="15">
        <v>434</v>
      </c>
      <c r="G32" s="17" t="s">
        <v>128</v>
      </c>
      <c r="H32" s="17" t="s">
        <v>211</v>
      </c>
      <c r="I32" s="17">
        <v>10</v>
      </c>
      <c r="J32" s="18">
        <v>44417</v>
      </c>
      <c r="K32" s="18">
        <v>44473</v>
      </c>
      <c r="L32" s="17" t="s">
        <v>218</v>
      </c>
      <c r="M32" s="15" t="s">
        <v>129</v>
      </c>
      <c r="N32" s="15" t="s">
        <v>136</v>
      </c>
      <c r="O32" s="15" t="s">
        <v>136</v>
      </c>
      <c r="P32" s="16" t="s">
        <v>141</v>
      </c>
      <c r="Q32" s="20" t="s">
        <v>137</v>
      </c>
      <c r="R32" s="19"/>
      <c r="S32" s="15" t="s">
        <v>136</v>
      </c>
      <c r="T32" s="15" t="s">
        <v>136</v>
      </c>
      <c r="U32" s="15"/>
      <c r="V32" s="20" t="s">
        <v>137</v>
      </c>
      <c r="W32" s="16"/>
      <c r="X32" s="20" t="s">
        <v>137</v>
      </c>
      <c r="Y32" s="21">
        <v>8.64</v>
      </c>
      <c r="Z32" s="23">
        <v>0</v>
      </c>
      <c r="AA32" s="19" t="s">
        <v>27</v>
      </c>
      <c r="AB32" s="16" t="s">
        <v>140</v>
      </c>
      <c r="AC32" s="16" t="s">
        <v>138</v>
      </c>
      <c r="AD32" s="17">
        <v>1090115882</v>
      </c>
      <c r="AE32" s="17"/>
      <c r="AF32" s="17"/>
      <c r="AG32" s="1"/>
    </row>
    <row r="33" spans="1:33" s="3" customFormat="1" ht="174.75" customHeight="1" x14ac:dyDescent="0.25">
      <c r="A33" s="15">
        <v>30</v>
      </c>
      <c r="B33" s="15" t="s">
        <v>58</v>
      </c>
      <c r="C33" s="15">
        <v>1</v>
      </c>
      <c r="D33" s="16" t="s">
        <v>144</v>
      </c>
      <c r="E33" s="15">
        <v>48</v>
      </c>
      <c r="F33" s="15">
        <v>258</v>
      </c>
      <c r="G33" s="17" t="s">
        <v>59</v>
      </c>
      <c r="H33" s="17" t="s">
        <v>210</v>
      </c>
      <c r="I33" s="17">
        <v>2</v>
      </c>
      <c r="J33" s="18">
        <v>44216</v>
      </c>
      <c r="K33" s="18">
        <v>44269</v>
      </c>
      <c r="L33" s="17" t="s">
        <v>218</v>
      </c>
      <c r="M33" s="15" t="s">
        <v>60</v>
      </c>
      <c r="N33" s="15" t="s">
        <v>136</v>
      </c>
      <c r="O33" s="15" t="s">
        <v>136</v>
      </c>
      <c r="P33" s="19"/>
      <c r="Q33" s="19"/>
      <c r="R33" s="20" t="s">
        <v>137</v>
      </c>
      <c r="S33" s="15" t="s">
        <v>136</v>
      </c>
      <c r="T33" s="15" t="s">
        <v>136</v>
      </c>
      <c r="U33" s="15"/>
      <c r="V33" s="20" t="s">
        <v>137</v>
      </c>
      <c r="W33" s="16" t="s">
        <v>172</v>
      </c>
      <c r="X33" s="20"/>
      <c r="Y33" s="21">
        <v>3.24</v>
      </c>
      <c r="Z33" s="21">
        <v>2.847</v>
      </c>
      <c r="AA33" s="19" t="s">
        <v>27</v>
      </c>
      <c r="AB33" s="16" t="s">
        <v>140</v>
      </c>
      <c r="AC33" s="16" t="s">
        <v>138</v>
      </c>
      <c r="AD33" s="17">
        <v>1010567706</v>
      </c>
      <c r="AE33" s="17"/>
      <c r="AF33" s="17"/>
      <c r="AG33" s="1"/>
    </row>
    <row r="34" spans="1:33" s="3" customFormat="1" ht="174.75" customHeight="1" x14ac:dyDescent="0.25">
      <c r="A34" s="15">
        <v>31</v>
      </c>
      <c r="B34" s="15">
        <v>241</v>
      </c>
      <c r="C34" s="15">
        <v>1</v>
      </c>
      <c r="D34" s="16" t="s">
        <v>144</v>
      </c>
      <c r="E34" s="15">
        <v>48</v>
      </c>
      <c r="F34" s="15">
        <v>523</v>
      </c>
      <c r="G34" s="17" t="s">
        <v>222</v>
      </c>
      <c r="H34" s="17" t="s">
        <v>211</v>
      </c>
      <c r="I34" s="17">
        <v>16</v>
      </c>
      <c r="J34" s="18">
        <v>44521</v>
      </c>
      <c r="K34" s="18">
        <v>44535</v>
      </c>
      <c r="L34" s="17" t="s">
        <v>218</v>
      </c>
      <c r="M34" s="15" t="s">
        <v>57</v>
      </c>
      <c r="N34" s="15" t="s">
        <v>136</v>
      </c>
      <c r="O34" s="15" t="s">
        <v>136</v>
      </c>
      <c r="P34" s="19"/>
      <c r="Q34" s="19"/>
      <c r="R34" s="20" t="s">
        <v>137</v>
      </c>
      <c r="S34" s="15" t="s">
        <v>136</v>
      </c>
      <c r="T34" s="15" t="s">
        <v>136</v>
      </c>
      <c r="U34" s="15"/>
      <c r="V34" s="20" t="s">
        <v>137</v>
      </c>
      <c r="W34" s="16"/>
      <c r="X34" s="20" t="s">
        <v>137</v>
      </c>
      <c r="Y34" s="21"/>
      <c r="Z34" s="21"/>
      <c r="AA34" s="19" t="s">
        <v>27</v>
      </c>
      <c r="AB34" s="16" t="s">
        <v>140</v>
      </c>
      <c r="AC34" s="16" t="s">
        <v>138</v>
      </c>
      <c r="AD34" s="17"/>
      <c r="AE34" s="17"/>
      <c r="AF34" s="17"/>
      <c r="AG34" s="1"/>
    </row>
    <row r="35" spans="1:33" s="3" customFormat="1" ht="174.75" customHeight="1" x14ac:dyDescent="0.25">
      <c r="A35" s="15">
        <v>32</v>
      </c>
      <c r="B35" s="15" t="s">
        <v>196</v>
      </c>
      <c r="C35" s="15">
        <v>4</v>
      </c>
      <c r="D35" s="16" t="s">
        <v>176</v>
      </c>
      <c r="E35" s="15">
        <f>4*48</f>
        <v>192</v>
      </c>
      <c r="F35" s="15">
        <v>445</v>
      </c>
      <c r="G35" s="17" t="s">
        <v>223</v>
      </c>
      <c r="H35" s="17" t="s">
        <v>211</v>
      </c>
      <c r="I35" s="17">
        <v>11</v>
      </c>
      <c r="J35" s="18">
        <v>44462</v>
      </c>
      <c r="K35" s="18">
        <v>44516</v>
      </c>
      <c r="L35" s="17" t="s">
        <v>218</v>
      </c>
      <c r="M35" s="15" t="s">
        <v>133</v>
      </c>
      <c r="N35" s="15" t="s">
        <v>136</v>
      </c>
      <c r="O35" s="15" t="s">
        <v>136</v>
      </c>
      <c r="P35" s="19"/>
      <c r="Q35" s="19"/>
      <c r="R35" s="20" t="s">
        <v>137</v>
      </c>
      <c r="S35" s="15" t="s">
        <v>136</v>
      </c>
      <c r="T35" s="15" t="s">
        <v>136</v>
      </c>
      <c r="U35" s="15"/>
      <c r="V35" s="20" t="s">
        <v>137</v>
      </c>
      <c r="W35" s="16" t="s">
        <v>172</v>
      </c>
      <c r="X35" s="20"/>
      <c r="Y35" s="21">
        <v>4.32</v>
      </c>
      <c r="Z35" s="23">
        <v>0</v>
      </c>
      <c r="AA35" s="19" t="s">
        <v>27</v>
      </c>
      <c r="AB35" s="16" t="s">
        <v>140</v>
      </c>
      <c r="AC35" s="16" t="s">
        <v>138</v>
      </c>
      <c r="AD35" s="15"/>
      <c r="AE35" s="15"/>
      <c r="AF35" s="17"/>
      <c r="AG35" s="1"/>
    </row>
    <row r="36" spans="1:33" s="3" customFormat="1" ht="174.75" customHeight="1" x14ac:dyDescent="0.25">
      <c r="A36" s="15">
        <v>33</v>
      </c>
      <c r="B36" s="15" t="s">
        <v>181</v>
      </c>
      <c r="C36" s="15">
        <v>8</v>
      </c>
      <c r="D36" s="16" t="s">
        <v>144</v>
      </c>
      <c r="E36" s="15">
        <f>8*48</f>
        <v>384</v>
      </c>
      <c r="F36" s="15">
        <v>70</v>
      </c>
      <c r="G36" s="17" t="s">
        <v>94</v>
      </c>
      <c r="H36" s="17" t="s">
        <v>224</v>
      </c>
      <c r="I36" s="17">
        <v>6</v>
      </c>
      <c r="J36" s="18">
        <v>44293</v>
      </c>
      <c r="K36" s="18">
        <v>44368</v>
      </c>
      <c r="L36" s="17" t="s">
        <v>243</v>
      </c>
      <c r="M36" s="15" t="s">
        <v>95</v>
      </c>
      <c r="N36" s="15" t="s">
        <v>136</v>
      </c>
      <c r="O36" s="15" t="s">
        <v>136</v>
      </c>
      <c r="P36" s="19"/>
      <c r="Q36" s="19"/>
      <c r="R36" s="20" t="s">
        <v>137</v>
      </c>
      <c r="S36" s="15" t="s">
        <v>136</v>
      </c>
      <c r="T36" s="15" t="s">
        <v>136</v>
      </c>
      <c r="U36" s="15"/>
      <c r="V36" s="20" t="s">
        <v>137</v>
      </c>
      <c r="W36" s="16" t="s">
        <v>172</v>
      </c>
      <c r="X36" s="20"/>
      <c r="Y36" s="21">
        <v>25.92</v>
      </c>
      <c r="Z36" s="23">
        <v>0</v>
      </c>
      <c r="AA36" s="19" t="s">
        <v>27</v>
      </c>
      <c r="AB36" s="16" t="s">
        <v>140</v>
      </c>
      <c r="AC36" s="16" t="s">
        <v>138</v>
      </c>
      <c r="AD36" s="17" t="s">
        <v>96</v>
      </c>
      <c r="AE36" s="17" t="s">
        <v>202</v>
      </c>
      <c r="AF36" s="17"/>
      <c r="AG36" s="1"/>
    </row>
    <row r="37" spans="1:33" s="3" customFormat="1" ht="174.75" customHeight="1" x14ac:dyDescent="0.25">
      <c r="A37" s="15">
        <v>34</v>
      </c>
      <c r="B37" s="15" t="s">
        <v>154</v>
      </c>
      <c r="C37" s="15">
        <v>2</v>
      </c>
      <c r="D37" s="19" t="s">
        <v>176</v>
      </c>
      <c r="E37" s="15">
        <f>2*48</f>
        <v>96</v>
      </c>
      <c r="F37" s="15">
        <v>68</v>
      </c>
      <c r="G37" s="24" t="s">
        <v>31</v>
      </c>
      <c r="H37" s="24" t="s">
        <v>225</v>
      </c>
      <c r="I37" s="17">
        <v>1</v>
      </c>
      <c r="J37" s="18">
        <v>44214</v>
      </c>
      <c r="K37" s="18">
        <v>44269</v>
      </c>
      <c r="L37" s="17" t="s">
        <v>243</v>
      </c>
      <c r="M37" s="15" t="s">
        <v>32</v>
      </c>
      <c r="N37" s="15" t="s">
        <v>136</v>
      </c>
      <c r="O37" s="15" t="s">
        <v>136</v>
      </c>
      <c r="P37" s="19"/>
      <c r="Q37" s="19"/>
      <c r="R37" s="20" t="s">
        <v>137</v>
      </c>
      <c r="S37" s="15" t="s">
        <v>136</v>
      </c>
      <c r="T37" s="15" t="s">
        <v>136</v>
      </c>
      <c r="U37" s="15"/>
      <c r="V37" s="20" t="s">
        <v>137</v>
      </c>
      <c r="W37" s="16"/>
      <c r="X37" s="20" t="s">
        <v>137</v>
      </c>
      <c r="Y37" s="21">
        <v>6.48</v>
      </c>
      <c r="Z37" s="21">
        <v>5.694</v>
      </c>
      <c r="AA37" s="19"/>
      <c r="AB37" s="16"/>
      <c r="AC37" s="16"/>
      <c r="AD37" s="17" t="s">
        <v>33</v>
      </c>
      <c r="AE37" s="17" t="s">
        <v>203</v>
      </c>
      <c r="AF37" s="17"/>
      <c r="AG37" s="1"/>
    </row>
    <row r="38" spans="1:33" s="3" customFormat="1" ht="174.75" customHeight="1" x14ac:dyDescent="0.25">
      <c r="A38" s="15">
        <v>35</v>
      </c>
      <c r="B38" s="15">
        <v>548</v>
      </c>
      <c r="C38" s="15">
        <v>1</v>
      </c>
      <c r="D38" s="16" t="s">
        <v>144</v>
      </c>
      <c r="E38" s="15">
        <v>48</v>
      </c>
      <c r="F38" s="15">
        <v>107</v>
      </c>
      <c r="G38" s="22" t="s">
        <v>36</v>
      </c>
      <c r="H38" s="22" t="s">
        <v>211</v>
      </c>
      <c r="I38" s="17">
        <v>3</v>
      </c>
      <c r="J38" s="18">
        <v>44231</v>
      </c>
      <c r="K38" s="18">
        <v>44269</v>
      </c>
      <c r="L38" s="17" t="s">
        <v>243</v>
      </c>
      <c r="M38" s="15" t="s">
        <v>37</v>
      </c>
      <c r="N38" s="15" t="s">
        <v>136</v>
      </c>
      <c r="O38" s="15" t="s">
        <v>136</v>
      </c>
      <c r="P38" s="19"/>
      <c r="Q38" s="19"/>
      <c r="R38" s="20" t="s">
        <v>137</v>
      </c>
      <c r="S38" s="15" t="s">
        <v>136</v>
      </c>
      <c r="T38" s="15" t="s">
        <v>136</v>
      </c>
      <c r="U38" s="15"/>
      <c r="V38" s="20" t="s">
        <v>137</v>
      </c>
      <c r="W38" s="16"/>
      <c r="X38" s="20" t="s">
        <v>137</v>
      </c>
      <c r="Y38" s="21">
        <v>3.24</v>
      </c>
      <c r="Z38" s="21">
        <v>2.847</v>
      </c>
      <c r="AA38" s="19" t="s">
        <v>27</v>
      </c>
      <c r="AB38" s="16" t="s">
        <v>150</v>
      </c>
      <c r="AC38" s="16" t="s">
        <v>138</v>
      </c>
      <c r="AD38" s="17" t="s">
        <v>38</v>
      </c>
      <c r="AE38" s="17" t="s">
        <v>203</v>
      </c>
      <c r="AF38" s="17"/>
      <c r="AG38" s="1"/>
    </row>
    <row r="39" spans="1:33" s="3" customFormat="1" ht="174.75" customHeight="1" x14ac:dyDescent="0.25">
      <c r="A39" s="15">
        <v>36</v>
      </c>
      <c r="B39" s="15">
        <v>528</v>
      </c>
      <c r="C39" s="15">
        <v>1</v>
      </c>
      <c r="D39" s="16" t="s">
        <v>144</v>
      </c>
      <c r="E39" s="15">
        <v>48</v>
      </c>
      <c r="F39" s="15">
        <v>111</v>
      </c>
      <c r="G39" s="22" t="s">
        <v>39</v>
      </c>
      <c r="H39" s="22" t="s">
        <v>211</v>
      </c>
      <c r="I39" s="17">
        <v>3</v>
      </c>
      <c r="J39" s="18">
        <v>44231</v>
      </c>
      <c r="K39" s="18">
        <v>44269</v>
      </c>
      <c r="L39" s="17" t="s">
        <v>243</v>
      </c>
      <c r="M39" s="15" t="s">
        <v>40</v>
      </c>
      <c r="N39" s="15" t="s">
        <v>136</v>
      </c>
      <c r="O39" s="15" t="s">
        <v>136</v>
      </c>
      <c r="P39" s="19"/>
      <c r="Q39" s="19"/>
      <c r="R39" s="20" t="s">
        <v>137</v>
      </c>
      <c r="S39" s="15" t="s">
        <v>136</v>
      </c>
      <c r="T39" s="15" t="s">
        <v>136</v>
      </c>
      <c r="U39" s="15"/>
      <c r="V39" s="20" t="s">
        <v>137</v>
      </c>
      <c r="W39" s="16"/>
      <c r="X39" s="20" t="s">
        <v>137</v>
      </c>
      <c r="Y39" s="21">
        <v>3.24</v>
      </c>
      <c r="Z39" s="21">
        <v>2.847</v>
      </c>
      <c r="AA39" s="19"/>
      <c r="AB39" s="16"/>
      <c r="AC39" s="16"/>
      <c r="AD39" s="17">
        <v>1222600632</v>
      </c>
      <c r="AE39" s="17" t="s">
        <v>203</v>
      </c>
      <c r="AF39" s="17"/>
      <c r="AG39" s="1"/>
    </row>
    <row r="40" spans="1:33" s="3" customFormat="1" ht="174.75" customHeight="1" x14ac:dyDescent="0.25">
      <c r="A40" s="15">
        <v>37</v>
      </c>
      <c r="B40" s="15">
        <v>487</v>
      </c>
      <c r="C40" s="15">
        <v>1</v>
      </c>
      <c r="D40" s="16" t="s">
        <v>144</v>
      </c>
      <c r="E40" s="15">
        <v>48</v>
      </c>
      <c r="F40" s="15">
        <v>216</v>
      </c>
      <c r="G40" s="17" t="s">
        <v>44</v>
      </c>
      <c r="H40" s="17" t="s">
        <v>210</v>
      </c>
      <c r="I40" s="17">
        <v>3</v>
      </c>
      <c r="J40" s="18">
        <v>44231</v>
      </c>
      <c r="K40" s="18">
        <v>44269</v>
      </c>
      <c r="L40" s="17" t="s">
        <v>243</v>
      </c>
      <c r="M40" s="15" t="s">
        <v>42</v>
      </c>
      <c r="N40" s="15" t="s">
        <v>136</v>
      </c>
      <c r="O40" s="15" t="s">
        <v>136</v>
      </c>
      <c r="P40" s="19"/>
      <c r="Q40" s="19"/>
      <c r="R40" s="20" t="s">
        <v>137</v>
      </c>
      <c r="S40" s="15" t="s">
        <v>136</v>
      </c>
      <c r="T40" s="15" t="s">
        <v>136</v>
      </c>
      <c r="U40" s="15"/>
      <c r="V40" s="20" t="s">
        <v>137</v>
      </c>
      <c r="W40" s="16"/>
      <c r="X40" s="20" t="s">
        <v>137</v>
      </c>
      <c r="Y40" s="21">
        <v>3.24</v>
      </c>
      <c r="Z40" s="21">
        <v>2.847</v>
      </c>
      <c r="AA40" s="19" t="s">
        <v>27</v>
      </c>
      <c r="AB40" s="16" t="s">
        <v>150</v>
      </c>
      <c r="AC40" s="16" t="s">
        <v>138</v>
      </c>
      <c r="AD40" s="17" t="s">
        <v>45</v>
      </c>
      <c r="AE40" s="17" t="s">
        <v>203</v>
      </c>
      <c r="AF40" s="17"/>
      <c r="AG40" s="1"/>
    </row>
    <row r="41" spans="1:33" s="3" customFormat="1" ht="174.75" customHeight="1" x14ac:dyDescent="0.25">
      <c r="A41" s="15">
        <v>38</v>
      </c>
      <c r="B41" s="15" t="s">
        <v>155</v>
      </c>
      <c r="C41" s="15">
        <v>2</v>
      </c>
      <c r="D41" s="16" t="s">
        <v>144</v>
      </c>
      <c r="E41" s="15">
        <f>48*2</f>
        <v>96</v>
      </c>
      <c r="F41" s="15">
        <v>217</v>
      </c>
      <c r="G41" s="17" t="s">
        <v>46</v>
      </c>
      <c r="H41" s="17" t="s">
        <v>211</v>
      </c>
      <c r="I41" s="17">
        <v>1</v>
      </c>
      <c r="J41" s="18">
        <v>44214</v>
      </c>
      <c r="K41" s="18">
        <v>44269</v>
      </c>
      <c r="L41" s="17" t="s">
        <v>243</v>
      </c>
      <c r="M41" s="15" t="s">
        <v>47</v>
      </c>
      <c r="N41" s="15" t="s">
        <v>136</v>
      </c>
      <c r="O41" s="15" t="s">
        <v>136</v>
      </c>
      <c r="P41" s="19"/>
      <c r="Q41" s="19"/>
      <c r="R41" s="20" t="s">
        <v>137</v>
      </c>
      <c r="S41" s="15" t="s">
        <v>136</v>
      </c>
      <c r="T41" s="15" t="s">
        <v>136</v>
      </c>
      <c r="U41" s="15"/>
      <c r="V41" s="20" t="s">
        <v>137</v>
      </c>
      <c r="W41" s="16"/>
      <c r="X41" s="20" t="s">
        <v>137</v>
      </c>
      <c r="Y41" s="21">
        <v>6.48</v>
      </c>
      <c r="Z41" s="21">
        <v>5.694</v>
      </c>
      <c r="AA41" s="19"/>
      <c r="AB41" s="16"/>
      <c r="AC41" s="16"/>
      <c r="AD41" s="17" t="s">
        <v>48</v>
      </c>
      <c r="AE41" s="17" t="s">
        <v>204</v>
      </c>
      <c r="AF41" s="17"/>
      <c r="AG41" s="1"/>
    </row>
    <row r="42" spans="1:33" s="3" customFormat="1" ht="174.75" customHeight="1" x14ac:dyDescent="0.25">
      <c r="A42" s="15">
        <v>39</v>
      </c>
      <c r="B42" s="15" t="s">
        <v>159</v>
      </c>
      <c r="C42" s="15">
        <v>2</v>
      </c>
      <c r="D42" s="16" t="s">
        <v>144</v>
      </c>
      <c r="E42" s="15">
        <f>48*2</f>
        <v>96</v>
      </c>
      <c r="F42" s="15">
        <v>358</v>
      </c>
      <c r="G42" s="17" t="s">
        <v>64</v>
      </c>
      <c r="H42" s="17" t="s">
        <v>226</v>
      </c>
      <c r="I42" s="17">
        <v>3</v>
      </c>
      <c r="J42" s="18">
        <v>44231</v>
      </c>
      <c r="K42" s="18">
        <v>44269</v>
      </c>
      <c r="L42" s="17" t="s">
        <v>256</v>
      </c>
      <c r="M42" s="15" t="s">
        <v>65</v>
      </c>
      <c r="N42" s="15" t="s">
        <v>136</v>
      </c>
      <c r="O42" s="15" t="s">
        <v>136</v>
      </c>
      <c r="P42" s="19"/>
      <c r="Q42" s="19"/>
      <c r="R42" s="20" t="s">
        <v>137</v>
      </c>
      <c r="S42" s="15" t="s">
        <v>136</v>
      </c>
      <c r="T42" s="15" t="s">
        <v>136</v>
      </c>
      <c r="U42" s="15"/>
      <c r="V42" s="20" t="s">
        <v>137</v>
      </c>
      <c r="W42" s="16" t="s">
        <v>172</v>
      </c>
      <c r="X42" s="20"/>
      <c r="Y42" s="21">
        <v>6.48</v>
      </c>
      <c r="Z42" s="21">
        <v>5.694</v>
      </c>
      <c r="AA42" s="19" t="s">
        <v>27</v>
      </c>
      <c r="AB42" s="16" t="s">
        <v>142</v>
      </c>
      <c r="AC42" s="16" t="s">
        <v>138</v>
      </c>
      <c r="AD42" s="17">
        <v>1098609240</v>
      </c>
      <c r="AE42" s="17" t="s">
        <v>202</v>
      </c>
      <c r="AF42" s="17"/>
      <c r="AG42" s="1"/>
    </row>
    <row r="43" spans="1:33" s="3" customFormat="1" ht="174.75" customHeight="1" x14ac:dyDescent="0.25">
      <c r="A43" s="15">
        <v>40</v>
      </c>
      <c r="B43" s="15">
        <v>99</v>
      </c>
      <c r="C43" s="15">
        <v>1</v>
      </c>
      <c r="D43" s="19" t="s">
        <v>148</v>
      </c>
      <c r="E43" s="15">
        <v>48</v>
      </c>
      <c r="F43" s="15">
        <v>369</v>
      </c>
      <c r="G43" s="17" t="s">
        <v>66</v>
      </c>
      <c r="H43" s="17" t="s">
        <v>210</v>
      </c>
      <c r="I43" s="17">
        <v>3</v>
      </c>
      <c r="J43" s="18">
        <v>44231</v>
      </c>
      <c r="K43" s="18">
        <v>44269</v>
      </c>
      <c r="L43" s="17" t="s">
        <v>243</v>
      </c>
      <c r="M43" s="15" t="s">
        <v>67</v>
      </c>
      <c r="N43" s="15" t="s">
        <v>136</v>
      </c>
      <c r="O43" s="15" t="s">
        <v>136</v>
      </c>
      <c r="P43" s="19"/>
      <c r="Q43" s="19"/>
      <c r="R43" s="20" t="s">
        <v>137</v>
      </c>
      <c r="S43" s="15" t="s">
        <v>136</v>
      </c>
      <c r="T43" s="15" t="s">
        <v>136</v>
      </c>
      <c r="U43" s="15"/>
      <c r="V43" s="20" t="s">
        <v>137</v>
      </c>
      <c r="W43" s="16"/>
      <c r="X43" s="20" t="s">
        <v>137</v>
      </c>
      <c r="Y43" s="21">
        <v>3.24</v>
      </c>
      <c r="Z43" s="21">
        <v>2.847</v>
      </c>
      <c r="AA43" s="19" t="s">
        <v>27</v>
      </c>
      <c r="AB43" s="16" t="s">
        <v>140</v>
      </c>
      <c r="AC43" s="16" t="s">
        <v>138</v>
      </c>
      <c r="AD43" s="17">
        <v>1001925976</v>
      </c>
      <c r="AE43" s="17" t="s">
        <v>203</v>
      </c>
      <c r="AF43" s="17"/>
      <c r="AG43" s="1"/>
    </row>
    <row r="44" spans="1:33" s="3" customFormat="1" ht="174.75" customHeight="1" x14ac:dyDescent="0.25">
      <c r="A44" s="15">
        <v>41</v>
      </c>
      <c r="B44" s="15" t="s">
        <v>160</v>
      </c>
      <c r="C44" s="15">
        <v>2</v>
      </c>
      <c r="D44" s="19" t="s">
        <v>148</v>
      </c>
      <c r="E44" s="15">
        <f>48*2</f>
        <v>96</v>
      </c>
      <c r="F44" s="15">
        <v>29</v>
      </c>
      <c r="G44" s="17" t="s">
        <v>245</v>
      </c>
      <c r="H44" s="17" t="s">
        <v>213</v>
      </c>
      <c r="I44" s="17">
        <v>1</v>
      </c>
      <c r="J44" s="18">
        <v>44214</v>
      </c>
      <c r="K44" s="18">
        <v>44335</v>
      </c>
      <c r="L44" s="17" t="s">
        <v>243</v>
      </c>
      <c r="M44" s="15" t="s">
        <v>70</v>
      </c>
      <c r="N44" s="15" t="s">
        <v>136</v>
      </c>
      <c r="O44" s="15" t="s">
        <v>136</v>
      </c>
      <c r="P44" s="19"/>
      <c r="Q44" s="19"/>
      <c r="R44" s="20" t="s">
        <v>137</v>
      </c>
      <c r="S44" s="15" t="s">
        <v>136</v>
      </c>
      <c r="T44" s="15" t="s">
        <v>136</v>
      </c>
      <c r="U44" s="15"/>
      <c r="V44" s="20" t="s">
        <v>137</v>
      </c>
      <c r="W44" s="16"/>
      <c r="X44" s="20" t="s">
        <v>137</v>
      </c>
      <c r="Y44" s="21"/>
      <c r="Z44" s="21"/>
      <c r="AA44" s="19" t="s">
        <v>27</v>
      </c>
      <c r="AB44" s="16" t="s">
        <v>140</v>
      </c>
      <c r="AC44" s="16" t="s">
        <v>138</v>
      </c>
      <c r="AD44" s="17">
        <v>1018069414</v>
      </c>
      <c r="AE44" s="17" t="s">
        <v>203</v>
      </c>
      <c r="AF44" s="17"/>
      <c r="AG44" s="1"/>
    </row>
    <row r="45" spans="1:33" s="3" customFormat="1" ht="174.75" customHeight="1" x14ac:dyDescent="0.25">
      <c r="A45" s="15">
        <v>42</v>
      </c>
      <c r="B45" s="15" t="s">
        <v>162</v>
      </c>
      <c r="C45" s="15">
        <v>4</v>
      </c>
      <c r="D45" s="16" t="s">
        <v>144</v>
      </c>
      <c r="E45" s="15">
        <f>4*48</f>
        <v>192</v>
      </c>
      <c r="F45" s="15">
        <v>97</v>
      </c>
      <c r="G45" s="17" t="s">
        <v>227</v>
      </c>
      <c r="H45" s="17" t="s">
        <v>211</v>
      </c>
      <c r="I45" s="17">
        <v>1</v>
      </c>
      <c r="J45" s="18">
        <v>44214</v>
      </c>
      <c r="K45" s="18">
        <v>44335</v>
      </c>
      <c r="L45" s="17" t="s">
        <v>243</v>
      </c>
      <c r="M45" s="15" t="s">
        <v>73</v>
      </c>
      <c r="N45" s="15" t="s">
        <v>136</v>
      </c>
      <c r="O45" s="15" t="s">
        <v>136</v>
      </c>
      <c r="P45" s="19"/>
      <c r="Q45" s="19"/>
      <c r="R45" s="20" t="s">
        <v>137</v>
      </c>
      <c r="S45" s="15" t="s">
        <v>136</v>
      </c>
      <c r="T45" s="15" t="s">
        <v>136</v>
      </c>
      <c r="U45" s="15"/>
      <c r="V45" s="20" t="s">
        <v>137</v>
      </c>
      <c r="W45" s="16" t="s">
        <v>172</v>
      </c>
      <c r="X45" s="20"/>
      <c r="Y45" s="21">
        <v>11.808</v>
      </c>
      <c r="Z45" s="23">
        <v>0</v>
      </c>
      <c r="AA45" s="19" t="s">
        <v>27</v>
      </c>
      <c r="AB45" s="16" t="s">
        <v>140</v>
      </c>
      <c r="AC45" s="16" t="s">
        <v>138</v>
      </c>
      <c r="AD45" s="17" t="s">
        <v>74</v>
      </c>
      <c r="AE45" s="17" t="s">
        <v>202</v>
      </c>
      <c r="AF45" s="17"/>
      <c r="AG45" s="1"/>
    </row>
    <row r="46" spans="1:33" s="3" customFormat="1" ht="174.75" customHeight="1" x14ac:dyDescent="0.25">
      <c r="A46" s="15">
        <v>43</v>
      </c>
      <c r="B46" s="15" t="s">
        <v>163</v>
      </c>
      <c r="C46" s="15">
        <v>2</v>
      </c>
      <c r="D46" s="16" t="s">
        <v>144</v>
      </c>
      <c r="E46" s="15">
        <f>2*48</f>
        <v>96</v>
      </c>
      <c r="F46" s="15">
        <v>101</v>
      </c>
      <c r="G46" s="17" t="s">
        <v>228</v>
      </c>
      <c r="H46" s="17" t="s">
        <v>226</v>
      </c>
      <c r="I46" s="17">
        <v>1</v>
      </c>
      <c r="J46" s="18">
        <v>44214</v>
      </c>
      <c r="K46" s="18">
        <v>44335</v>
      </c>
      <c r="L46" s="17" t="s">
        <v>243</v>
      </c>
      <c r="M46" s="15" t="s">
        <v>57</v>
      </c>
      <c r="N46" s="15" t="s">
        <v>136</v>
      </c>
      <c r="O46" s="15" t="s">
        <v>136</v>
      </c>
      <c r="P46" s="19"/>
      <c r="Q46" s="19"/>
      <c r="R46" s="20" t="s">
        <v>137</v>
      </c>
      <c r="S46" s="15" t="s">
        <v>136</v>
      </c>
      <c r="T46" s="15" t="s">
        <v>136</v>
      </c>
      <c r="U46" s="15"/>
      <c r="V46" s="20" t="s">
        <v>137</v>
      </c>
      <c r="W46" s="16"/>
      <c r="X46" s="20" t="s">
        <v>137</v>
      </c>
      <c r="Y46" s="21">
        <v>5.9039999999999999</v>
      </c>
      <c r="Z46" s="23">
        <v>0</v>
      </c>
      <c r="AA46" s="19" t="s">
        <v>27</v>
      </c>
      <c r="AB46" s="16" t="s">
        <v>140</v>
      </c>
      <c r="AC46" s="16" t="s">
        <v>138</v>
      </c>
      <c r="AD46" s="17">
        <v>1011148164</v>
      </c>
      <c r="AE46" s="17" t="s">
        <v>203</v>
      </c>
      <c r="AF46" s="17"/>
      <c r="AG46" s="1"/>
    </row>
    <row r="47" spans="1:33" s="3" customFormat="1" ht="174.75" customHeight="1" x14ac:dyDescent="0.25">
      <c r="A47" s="15">
        <v>44</v>
      </c>
      <c r="B47" s="15" t="s">
        <v>166</v>
      </c>
      <c r="C47" s="15">
        <v>2</v>
      </c>
      <c r="D47" s="19" t="s">
        <v>148</v>
      </c>
      <c r="E47" s="15">
        <f>2*48</f>
        <v>96</v>
      </c>
      <c r="F47" s="15">
        <v>208</v>
      </c>
      <c r="G47" s="17" t="s">
        <v>78</v>
      </c>
      <c r="H47" s="17" t="s">
        <v>210</v>
      </c>
      <c r="I47" s="17">
        <v>2</v>
      </c>
      <c r="J47" s="18">
        <v>44216</v>
      </c>
      <c r="K47" s="18">
        <v>44335</v>
      </c>
      <c r="L47" s="17" t="s">
        <v>243</v>
      </c>
      <c r="M47" s="15" t="s">
        <v>79</v>
      </c>
      <c r="N47" s="15" t="s">
        <v>136</v>
      </c>
      <c r="O47" s="15" t="s">
        <v>136</v>
      </c>
      <c r="P47" s="19"/>
      <c r="Q47" s="19"/>
      <c r="R47" s="20" t="s">
        <v>137</v>
      </c>
      <c r="S47" s="15" t="s">
        <v>136</v>
      </c>
      <c r="T47" s="15" t="s">
        <v>136</v>
      </c>
      <c r="U47" s="20"/>
      <c r="V47" s="20" t="s">
        <v>137</v>
      </c>
      <c r="W47" s="16"/>
      <c r="X47" s="20" t="s">
        <v>137</v>
      </c>
      <c r="Y47" s="21">
        <v>5.9039999999999999</v>
      </c>
      <c r="Z47" s="23">
        <v>0</v>
      </c>
      <c r="AA47" s="19"/>
      <c r="AB47" s="16"/>
      <c r="AC47" s="16"/>
      <c r="AD47" s="17" t="s">
        <v>80</v>
      </c>
      <c r="AE47" s="17" t="s">
        <v>203</v>
      </c>
      <c r="AF47" s="17"/>
      <c r="AG47" s="1"/>
    </row>
    <row r="48" spans="1:33" s="3" customFormat="1" ht="174.75" customHeight="1" x14ac:dyDescent="0.25">
      <c r="A48" s="15">
        <v>45</v>
      </c>
      <c r="B48" s="15" t="s">
        <v>169</v>
      </c>
      <c r="C48" s="15">
        <v>3</v>
      </c>
      <c r="D48" s="16" t="s">
        <v>144</v>
      </c>
      <c r="E48" s="15">
        <f>3*48</f>
        <v>144</v>
      </c>
      <c r="F48" s="15">
        <v>360</v>
      </c>
      <c r="G48" s="17" t="s">
        <v>86</v>
      </c>
      <c r="H48" s="17" t="s">
        <v>210</v>
      </c>
      <c r="I48" s="17">
        <v>2</v>
      </c>
      <c r="J48" s="18">
        <v>44216</v>
      </c>
      <c r="K48" s="18">
        <v>44335</v>
      </c>
      <c r="L48" s="17" t="s">
        <v>256</v>
      </c>
      <c r="M48" s="15" t="s">
        <v>42</v>
      </c>
      <c r="N48" s="15" t="s">
        <v>136</v>
      </c>
      <c r="O48" s="15" t="s">
        <v>136</v>
      </c>
      <c r="P48" s="19"/>
      <c r="Q48" s="19"/>
      <c r="R48" s="20" t="s">
        <v>137</v>
      </c>
      <c r="S48" s="15" t="s">
        <v>136</v>
      </c>
      <c r="T48" s="15" t="s">
        <v>136</v>
      </c>
      <c r="U48" s="15"/>
      <c r="V48" s="20" t="s">
        <v>137</v>
      </c>
      <c r="W48" s="16"/>
      <c r="X48" s="20" t="s">
        <v>137</v>
      </c>
      <c r="Y48" s="21">
        <v>8.8559999999999999</v>
      </c>
      <c r="Z48" s="23">
        <v>0</v>
      </c>
      <c r="AA48" s="19" t="s">
        <v>27</v>
      </c>
      <c r="AB48" s="16" t="s">
        <v>140</v>
      </c>
      <c r="AC48" s="16" t="s">
        <v>138</v>
      </c>
      <c r="AD48" s="17">
        <v>1122666464</v>
      </c>
      <c r="AE48" s="17" t="s">
        <v>203</v>
      </c>
      <c r="AF48" s="17"/>
      <c r="AG48" s="1"/>
    </row>
    <row r="49" spans="1:33" s="3" customFormat="1" ht="174.75" customHeight="1" x14ac:dyDescent="0.25">
      <c r="A49" s="15">
        <v>46</v>
      </c>
      <c r="B49" s="15" t="s">
        <v>170</v>
      </c>
      <c r="C49" s="15">
        <v>2</v>
      </c>
      <c r="D49" s="16" t="s">
        <v>144</v>
      </c>
      <c r="E49" s="15">
        <f>2*48</f>
        <v>96</v>
      </c>
      <c r="F49" s="15">
        <v>100</v>
      </c>
      <c r="G49" s="17" t="s">
        <v>87</v>
      </c>
      <c r="H49" s="17" t="s">
        <v>210</v>
      </c>
      <c r="I49" s="17">
        <v>1</v>
      </c>
      <c r="J49" s="18">
        <v>44214</v>
      </c>
      <c r="K49" s="18">
        <v>44348</v>
      </c>
      <c r="L49" s="17" t="s">
        <v>243</v>
      </c>
      <c r="M49" s="15" t="s">
        <v>57</v>
      </c>
      <c r="N49" s="15" t="s">
        <v>136</v>
      </c>
      <c r="O49" s="15" t="s">
        <v>136</v>
      </c>
      <c r="P49" s="19"/>
      <c r="Q49" s="19"/>
      <c r="R49" s="20" t="s">
        <v>137</v>
      </c>
      <c r="S49" s="15" t="s">
        <v>136</v>
      </c>
      <c r="T49" s="15" t="s">
        <v>136</v>
      </c>
      <c r="U49" s="15"/>
      <c r="V49" s="20" t="s">
        <v>137</v>
      </c>
      <c r="W49" s="16"/>
      <c r="X49" s="20" t="s">
        <v>137</v>
      </c>
      <c r="Y49" s="21">
        <v>6.2160000000000002</v>
      </c>
      <c r="Z49" s="23">
        <v>0</v>
      </c>
      <c r="AA49" s="19"/>
      <c r="AB49" s="16"/>
      <c r="AC49" s="16"/>
      <c r="AD49" s="17">
        <v>1026608821</v>
      </c>
      <c r="AE49" s="17" t="s">
        <v>203</v>
      </c>
      <c r="AF49" s="17"/>
      <c r="AG49" s="1"/>
    </row>
    <row r="50" spans="1:33" s="3" customFormat="1" ht="174.75" customHeight="1" x14ac:dyDescent="0.25">
      <c r="A50" s="15">
        <v>47</v>
      </c>
      <c r="B50" s="15" t="s">
        <v>171</v>
      </c>
      <c r="C50" s="15">
        <v>2</v>
      </c>
      <c r="D50" s="16" t="s">
        <v>144</v>
      </c>
      <c r="E50" s="15">
        <f>2*48</f>
        <v>96</v>
      </c>
      <c r="F50" s="15">
        <v>131</v>
      </c>
      <c r="G50" s="17" t="s">
        <v>153</v>
      </c>
      <c r="H50" s="17" t="s">
        <v>210</v>
      </c>
      <c r="I50" s="17">
        <v>1</v>
      </c>
      <c r="J50" s="18">
        <v>44214</v>
      </c>
      <c r="K50" s="18">
        <v>44348</v>
      </c>
      <c r="L50" s="17" t="s">
        <v>218</v>
      </c>
      <c r="M50" s="15" t="s">
        <v>88</v>
      </c>
      <c r="N50" s="15" t="s">
        <v>136</v>
      </c>
      <c r="O50" s="15" t="s">
        <v>136</v>
      </c>
      <c r="P50" s="19"/>
      <c r="Q50" s="19"/>
      <c r="R50" s="20" t="s">
        <v>137</v>
      </c>
      <c r="S50" s="15" t="s">
        <v>136</v>
      </c>
      <c r="T50" s="15" t="s">
        <v>136</v>
      </c>
      <c r="U50" s="15"/>
      <c r="V50" s="20" t="s">
        <v>137</v>
      </c>
      <c r="W50" s="16"/>
      <c r="X50" s="20" t="s">
        <v>137</v>
      </c>
      <c r="Y50" s="21"/>
      <c r="Z50" s="21"/>
      <c r="AA50" s="19" t="s">
        <v>27</v>
      </c>
      <c r="AB50" s="16" t="s">
        <v>140</v>
      </c>
      <c r="AC50" s="16" t="s">
        <v>138</v>
      </c>
      <c r="AD50" s="17" t="s">
        <v>89</v>
      </c>
      <c r="AE50" s="17" t="s">
        <v>203</v>
      </c>
      <c r="AF50" s="17"/>
      <c r="AG50" s="1"/>
    </row>
    <row r="51" spans="1:33" s="3" customFormat="1" ht="174.75" customHeight="1" x14ac:dyDescent="0.25">
      <c r="A51" s="15">
        <v>48</v>
      </c>
      <c r="B51" s="15">
        <v>439</v>
      </c>
      <c r="C51" s="15">
        <v>1</v>
      </c>
      <c r="D51" s="16" t="s">
        <v>144</v>
      </c>
      <c r="E51" s="15">
        <v>48</v>
      </c>
      <c r="F51" s="15">
        <v>96</v>
      </c>
      <c r="G51" s="17" t="s">
        <v>97</v>
      </c>
      <c r="H51" s="17" t="s">
        <v>210</v>
      </c>
      <c r="I51" s="17">
        <v>1</v>
      </c>
      <c r="J51" s="18">
        <v>44214</v>
      </c>
      <c r="K51" s="18">
        <v>44383</v>
      </c>
      <c r="L51" s="17" t="s">
        <v>243</v>
      </c>
      <c r="M51" s="15" t="s">
        <v>50</v>
      </c>
      <c r="N51" s="15" t="s">
        <v>136</v>
      </c>
      <c r="O51" s="15" t="s">
        <v>136</v>
      </c>
      <c r="P51" s="19"/>
      <c r="Q51" s="19"/>
      <c r="R51" s="20" t="s">
        <v>137</v>
      </c>
      <c r="S51" s="15" t="s">
        <v>136</v>
      </c>
      <c r="T51" s="15" t="s">
        <v>136</v>
      </c>
      <c r="U51" s="15"/>
      <c r="V51" s="20" t="s">
        <v>137</v>
      </c>
      <c r="W51" s="16"/>
      <c r="X51" s="20" t="s">
        <v>137</v>
      </c>
      <c r="Y51" s="21">
        <v>3.24</v>
      </c>
      <c r="Z51" s="23">
        <v>0</v>
      </c>
      <c r="AA51" s="19" t="s">
        <v>27</v>
      </c>
      <c r="AB51" s="16" t="s">
        <v>140</v>
      </c>
      <c r="AC51" s="16" t="s">
        <v>138</v>
      </c>
      <c r="AD51" s="17">
        <v>1069615770</v>
      </c>
      <c r="AE51" s="17" t="s">
        <v>204</v>
      </c>
      <c r="AF51" s="17"/>
      <c r="AG51" s="1"/>
    </row>
    <row r="52" spans="1:33" s="3" customFormat="1" ht="174.75" customHeight="1" x14ac:dyDescent="0.25">
      <c r="A52" s="15">
        <v>49</v>
      </c>
      <c r="B52" s="15" t="s">
        <v>182</v>
      </c>
      <c r="C52" s="15">
        <v>2</v>
      </c>
      <c r="D52" s="19" t="s">
        <v>148</v>
      </c>
      <c r="E52" s="15">
        <f>2*48</f>
        <v>96</v>
      </c>
      <c r="F52" s="15">
        <v>214</v>
      </c>
      <c r="G52" s="17" t="s">
        <v>98</v>
      </c>
      <c r="H52" s="17" t="s">
        <v>210</v>
      </c>
      <c r="I52" s="17">
        <v>6</v>
      </c>
      <c r="J52" s="18">
        <v>44293</v>
      </c>
      <c r="K52" s="18">
        <v>44383</v>
      </c>
      <c r="L52" s="17" t="s">
        <v>243</v>
      </c>
      <c r="M52" s="15" t="s">
        <v>99</v>
      </c>
      <c r="N52" s="15" t="s">
        <v>136</v>
      </c>
      <c r="O52" s="15" t="s">
        <v>136</v>
      </c>
      <c r="P52" s="19"/>
      <c r="Q52" s="19"/>
      <c r="R52" s="20" t="s">
        <v>137</v>
      </c>
      <c r="S52" s="15" t="s">
        <v>136</v>
      </c>
      <c r="T52" s="15" t="s">
        <v>136</v>
      </c>
      <c r="U52" s="15"/>
      <c r="V52" s="20" t="s">
        <v>137</v>
      </c>
      <c r="W52" s="16"/>
      <c r="X52" s="20" t="s">
        <v>137</v>
      </c>
      <c r="Y52" s="21"/>
      <c r="Z52" s="21"/>
      <c r="AA52" s="19"/>
      <c r="AB52" s="16"/>
      <c r="AC52" s="16"/>
      <c r="AD52" s="17" t="s">
        <v>100</v>
      </c>
      <c r="AE52" s="17" t="s">
        <v>204</v>
      </c>
      <c r="AF52" s="17"/>
      <c r="AG52" s="1"/>
    </row>
    <row r="53" spans="1:33" s="3" customFormat="1" ht="174.75" customHeight="1" x14ac:dyDescent="0.25">
      <c r="A53" s="15">
        <v>50</v>
      </c>
      <c r="B53" s="15" t="s">
        <v>185</v>
      </c>
      <c r="C53" s="15">
        <v>8</v>
      </c>
      <c r="D53" s="19" t="s">
        <v>148</v>
      </c>
      <c r="E53" s="15">
        <f>8*48</f>
        <v>384</v>
      </c>
      <c r="F53" s="15">
        <v>104</v>
      </c>
      <c r="G53" s="17" t="s">
        <v>106</v>
      </c>
      <c r="H53" s="17" t="s">
        <v>211</v>
      </c>
      <c r="I53" s="17">
        <v>6</v>
      </c>
      <c r="J53" s="18">
        <v>44293</v>
      </c>
      <c r="K53" s="18">
        <v>44405</v>
      </c>
      <c r="L53" s="17" t="s">
        <v>243</v>
      </c>
      <c r="M53" s="15" t="s">
        <v>107</v>
      </c>
      <c r="N53" s="15" t="s">
        <v>136</v>
      </c>
      <c r="O53" s="15" t="s">
        <v>136</v>
      </c>
      <c r="P53" s="19"/>
      <c r="Q53" s="19"/>
      <c r="R53" s="20" t="s">
        <v>137</v>
      </c>
      <c r="S53" s="15" t="s">
        <v>136</v>
      </c>
      <c r="T53" s="15" t="s">
        <v>136</v>
      </c>
      <c r="U53" s="15"/>
      <c r="V53" s="20" t="s">
        <v>137</v>
      </c>
      <c r="W53" s="16"/>
      <c r="X53" s="20" t="s">
        <v>137</v>
      </c>
      <c r="Y53" s="21">
        <v>25.92</v>
      </c>
      <c r="Z53" s="23">
        <v>0</v>
      </c>
      <c r="AA53" s="19" t="s">
        <v>27</v>
      </c>
      <c r="AB53" s="16" t="s">
        <v>140</v>
      </c>
      <c r="AC53" s="16" t="s">
        <v>138</v>
      </c>
      <c r="AD53" s="17" t="s">
        <v>108</v>
      </c>
      <c r="AE53" s="17" t="s">
        <v>204</v>
      </c>
      <c r="AF53" s="17"/>
      <c r="AG53" s="1"/>
    </row>
    <row r="54" spans="1:33" s="3" customFormat="1" ht="174.75" customHeight="1" x14ac:dyDescent="0.25">
      <c r="A54" s="15">
        <v>51</v>
      </c>
      <c r="B54" s="15" t="s">
        <v>188</v>
      </c>
      <c r="C54" s="15">
        <v>6</v>
      </c>
      <c r="D54" s="19" t="s">
        <v>148</v>
      </c>
      <c r="E54" s="15">
        <f>6*48</f>
        <v>288</v>
      </c>
      <c r="F54" s="15">
        <v>37073</v>
      </c>
      <c r="G54" s="17" t="s">
        <v>113</v>
      </c>
      <c r="H54" s="17" t="s">
        <v>213</v>
      </c>
      <c r="I54" s="17">
        <v>4</v>
      </c>
      <c r="J54" s="18">
        <v>44231</v>
      </c>
      <c r="K54" s="18">
        <v>44423</v>
      </c>
      <c r="L54" s="17" t="s">
        <v>218</v>
      </c>
      <c r="M54" s="15" t="s">
        <v>114</v>
      </c>
      <c r="N54" s="15" t="s">
        <v>136</v>
      </c>
      <c r="O54" s="15" t="s">
        <v>136</v>
      </c>
      <c r="P54" s="19"/>
      <c r="Q54" s="19"/>
      <c r="R54" s="20" t="s">
        <v>137</v>
      </c>
      <c r="S54" s="15" t="s">
        <v>136</v>
      </c>
      <c r="T54" s="15" t="s">
        <v>136</v>
      </c>
      <c r="U54" s="15"/>
      <c r="V54" s="20" t="s">
        <v>137</v>
      </c>
      <c r="W54" s="16"/>
      <c r="X54" s="20" t="s">
        <v>137</v>
      </c>
      <c r="Y54" s="21">
        <v>12.96</v>
      </c>
      <c r="Z54" s="23">
        <v>0</v>
      </c>
      <c r="AA54" s="19"/>
      <c r="AB54" s="16"/>
      <c r="AC54" s="16"/>
      <c r="AD54" s="17" t="s">
        <v>115</v>
      </c>
      <c r="AE54" s="17" t="s">
        <v>201</v>
      </c>
      <c r="AF54" s="17"/>
      <c r="AG54" s="1"/>
    </row>
    <row r="55" spans="1:33" s="3" customFormat="1" ht="174.75" customHeight="1" x14ac:dyDescent="0.25">
      <c r="A55" s="15">
        <v>52</v>
      </c>
      <c r="B55" s="15" t="s">
        <v>189</v>
      </c>
      <c r="C55" s="15">
        <v>4</v>
      </c>
      <c r="D55" s="16" t="s">
        <v>144</v>
      </c>
      <c r="E55" s="15">
        <f>4*48</f>
        <v>192</v>
      </c>
      <c r="F55" s="15">
        <v>210</v>
      </c>
      <c r="G55" s="17" t="s">
        <v>116</v>
      </c>
      <c r="H55" s="17" t="s">
        <v>210</v>
      </c>
      <c r="I55" s="17">
        <v>6</v>
      </c>
      <c r="J55" s="18">
        <v>44293</v>
      </c>
      <c r="K55" s="18">
        <v>44411</v>
      </c>
      <c r="L55" s="17" t="s">
        <v>243</v>
      </c>
      <c r="M55" s="15" t="s">
        <v>47</v>
      </c>
      <c r="N55" s="15" t="s">
        <v>136</v>
      </c>
      <c r="O55" s="15" t="s">
        <v>136</v>
      </c>
      <c r="P55" s="19"/>
      <c r="Q55" s="19"/>
      <c r="R55" s="20" t="s">
        <v>137</v>
      </c>
      <c r="S55" s="15" t="s">
        <v>136</v>
      </c>
      <c r="T55" s="15" t="s">
        <v>136</v>
      </c>
      <c r="U55" s="15"/>
      <c r="V55" s="20" t="s">
        <v>137</v>
      </c>
      <c r="W55" s="16"/>
      <c r="X55" s="20" t="s">
        <v>137</v>
      </c>
      <c r="Y55" s="21">
        <v>8.64</v>
      </c>
      <c r="Z55" s="23">
        <v>0</v>
      </c>
      <c r="AA55" s="19"/>
      <c r="AB55" s="16"/>
      <c r="AC55" s="16"/>
      <c r="AD55" s="17" t="s">
        <v>117</v>
      </c>
      <c r="AE55" s="17" t="s">
        <v>201</v>
      </c>
      <c r="AF55" s="17"/>
      <c r="AG55" s="1"/>
    </row>
    <row r="56" spans="1:33" s="3" customFormat="1" ht="174.75" customHeight="1" x14ac:dyDescent="0.25">
      <c r="A56" s="15">
        <v>53</v>
      </c>
      <c r="B56" s="15" t="s">
        <v>191</v>
      </c>
      <c r="C56" s="15">
        <v>2</v>
      </c>
      <c r="D56" s="16" t="s">
        <v>144</v>
      </c>
      <c r="E56" s="15">
        <f>2*48</f>
        <v>96</v>
      </c>
      <c r="F56" s="15">
        <v>449</v>
      </c>
      <c r="G56" s="17" t="s">
        <v>123</v>
      </c>
      <c r="H56" s="17" t="s">
        <v>211</v>
      </c>
      <c r="I56" s="17">
        <v>10</v>
      </c>
      <c r="J56" s="18">
        <v>44417</v>
      </c>
      <c r="K56" s="18">
        <v>44447</v>
      </c>
      <c r="L56" s="17" t="s">
        <v>243</v>
      </c>
      <c r="M56" s="15" t="s">
        <v>124</v>
      </c>
      <c r="N56" s="15" t="s">
        <v>136</v>
      </c>
      <c r="O56" s="15" t="s">
        <v>136</v>
      </c>
      <c r="P56" s="19"/>
      <c r="Q56" s="19"/>
      <c r="R56" s="20" t="s">
        <v>137</v>
      </c>
      <c r="S56" s="15" t="s">
        <v>136</v>
      </c>
      <c r="T56" s="15" t="s">
        <v>136</v>
      </c>
      <c r="U56" s="15"/>
      <c r="V56" s="20" t="s">
        <v>137</v>
      </c>
      <c r="W56" s="16"/>
      <c r="X56" s="20" t="s">
        <v>137</v>
      </c>
      <c r="Y56" s="21">
        <v>4.32</v>
      </c>
      <c r="Z56" s="23">
        <v>0</v>
      </c>
      <c r="AA56" s="19" t="s">
        <v>27</v>
      </c>
      <c r="AB56" s="16" t="s">
        <v>140</v>
      </c>
      <c r="AC56" s="16" t="s">
        <v>138</v>
      </c>
      <c r="AD56" s="17">
        <v>1006991546</v>
      </c>
      <c r="AE56" s="17" t="s">
        <v>201</v>
      </c>
      <c r="AF56" s="17"/>
      <c r="AG56" s="1"/>
    </row>
    <row r="57" spans="1:33" s="3" customFormat="1" ht="174.75" customHeight="1" x14ac:dyDescent="0.25">
      <c r="A57" s="15">
        <v>54</v>
      </c>
      <c r="B57" s="15" t="s">
        <v>194</v>
      </c>
      <c r="C57" s="15">
        <v>2</v>
      </c>
      <c r="D57" s="16" t="s">
        <v>176</v>
      </c>
      <c r="E57" s="15">
        <f>2*48</f>
        <v>96</v>
      </c>
      <c r="F57" s="15">
        <v>359</v>
      </c>
      <c r="G57" s="17" t="s">
        <v>130</v>
      </c>
      <c r="H57" s="17" t="s">
        <v>211</v>
      </c>
      <c r="I57" s="17">
        <v>3</v>
      </c>
      <c r="J57" s="18">
        <v>44231</v>
      </c>
      <c r="K57" s="18">
        <v>44416</v>
      </c>
      <c r="L57" s="17" t="s">
        <v>256</v>
      </c>
      <c r="M57" s="15" t="s">
        <v>131</v>
      </c>
      <c r="N57" s="15" t="s">
        <v>136</v>
      </c>
      <c r="O57" s="15" t="s">
        <v>136</v>
      </c>
      <c r="P57" s="19"/>
      <c r="Q57" s="19"/>
      <c r="R57" s="20" t="s">
        <v>137</v>
      </c>
      <c r="S57" s="15" t="s">
        <v>136</v>
      </c>
      <c r="T57" s="15" t="s">
        <v>136</v>
      </c>
      <c r="U57" s="15"/>
      <c r="V57" s="20" t="s">
        <v>137</v>
      </c>
      <c r="W57" s="16"/>
      <c r="X57" s="20" t="s">
        <v>137</v>
      </c>
      <c r="Y57" s="21"/>
      <c r="Z57" s="21"/>
      <c r="AA57" s="19"/>
      <c r="AB57" s="16"/>
      <c r="AC57" s="16"/>
      <c r="AD57" s="15"/>
      <c r="AE57" s="17" t="s">
        <v>204</v>
      </c>
      <c r="AF57" s="17" t="s">
        <v>229</v>
      </c>
      <c r="AG57" s="1"/>
    </row>
    <row r="58" spans="1:33" s="3" customFormat="1" ht="174.75" customHeight="1" x14ac:dyDescent="0.25">
      <c r="A58" s="15">
        <v>55</v>
      </c>
      <c r="B58" s="15" t="s">
        <v>197</v>
      </c>
      <c r="C58" s="15">
        <v>5</v>
      </c>
      <c r="D58" s="19" t="s">
        <v>148</v>
      </c>
      <c r="E58" s="15">
        <f>5*48</f>
        <v>240</v>
      </c>
      <c r="F58" s="15">
        <v>447</v>
      </c>
      <c r="G58" s="17" t="s">
        <v>230</v>
      </c>
      <c r="H58" s="17" t="s">
        <v>211</v>
      </c>
      <c r="I58" s="17">
        <v>11</v>
      </c>
      <c r="J58" s="18">
        <v>44462</v>
      </c>
      <c r="K58" s="18">
        <v>44521</v>
      </c>
      <c r="L58" s="17" t="s">
        <v>243</v>
      </c>
      <c r="M58" s="15" t="s">
        <v>134</v>
      </c>
      <c r="N58" s="15" t="s">
        <v>136</v>
      </c>
      <c r="O58" s="15" t="s">
        <v>136</v>
      </c>
      <c r="P58" s="19"/>
      <c r="Q58" s="19"/>
      <c r="R58" s="20" t="s">
        <v>137</v>
      </c>
      <c r="S58" s="15" t="s">
        <v>136</v>
      </c>
      <c r="T58" s="15" t="s">
        <v>136</v>
      </c>
      <c r="U58" s="15"/>
      <c r="V58" s="20" t="s">
        <v>137</v>
      </c>
      <c r="W58" s="16"/>
      <c r="X58" s="20" t="s">
        <v>137</v>
      </c>
      <c r="Y58" s="21">
        <v>5.4</v>
      </c>
      <c r="Z58" s="23">
        <v>0</v>
      </c>
      <c r="AA58" s="19" t="s">
        <v>27</v>
      </c>
      <c r="AB58" s="16" t="s">
        <v>140</v>
      </c>
      <c r="AC58" s="16" t="s">
        <v>138</v>
      </c>
      <c r="AD58" s="17">
        <v>1116288639</v>
      </c>
      <c r="AE58" s="17" t="s">
        <v>204</v>
      </c>
      <c r="AF58" s="17"/>
      <c r="AG58" s="1"/>
    </row>
    <row r="59" spans="1:33" s="3" customFormat="1" ht="174.75" customHeight="1" x14ac:dyDescent="0.25">
      <c r="A59" s="15">
        <v>56</v>
      </c>
      <c r="B59" s="15" t="s">
        <v>199</v>
      </c>
      <c r="C59" s="15">
        <v>3</v>
      </c>
      <c r="D59" s="16" t="s">
        <v>144</v>
      </c>
      <c r="E59" s="15">
        <f>3*48</f>
        <v>144</v>
      </c>
      <c r="F59" s="15">
        <v>528</v>
      </c>
      <c r="G59" s="17" t="s">
        <v>135</v>
      </c>
      <c r="H59" s="17" t="s">
        <v>211</v>
      </c>
      <c r="I59" s="17">
        <v>16</v>
      </c>
      <c r="J59" s="18">
        <v>44521</v>
      </c>
      <c r="K59" s="18">
        <v>44598</v>
      </c>
      <c r="L59" s="17" t="s">
        <v>243</v>
      </c>
      <c r="M59" s="15" t="s">
        <v>57</v>
      </c>
      <c r="N59" s="15" t="s">
        <v>136</v>
      </c>
      <c r="O59" s="15" t="s">
        <v>136</v>
      </c>
      <c r="P59" s="19"/>
      <c r="Q59" s="19"/>
      <c r="R59" s="20" t="s">
        <v>137</v>
      </c>
      <c r="S59" s="15" t="s">
        <v>136</v>
      </c>
      <c r="T59" s="15" t="s">
        <v>136</v>
      </c>
      <c r="U59" s="15"/>
      <c r="V59" s="20" t="s">
        <v>137</v>
      </c>
      <c r="W59" s="16"/>
      <c r="X59" s="20" t="s">
        <v>137</v>
      </c>
      <c r="Y59" s="21"/>
      <c r="Z59" s="21"/>
      <c r="AA59" s="19" t="s">
        <v>27</v>
      </c>
      <c r="AB59" s="16" t="s">
        <v>140</v>
      </c>
      <c r="AC59" s="16" t="s">
        <v>138</v>
      </c>
      <c r="AD59" s="17"/>
      <c r="AE59" s="17" t="s">
        <v>204</v>
      </c>
      <c r="AF59" s="17"/>
      <c r="AG59" s="1"/>
    </row>
    <row r="60" spans="1:33" s="3" customFormat="1" ht="174.75" customHeight="1" x14ac:dyDescent="0.25">
      <c r="A60" s="15">
        <v>57</v>
      </c>
      <c r="B60" s="15">
        <v>323</v>
      </c>
      <c r="C60" s="15">
        <v>1</v>
      </c>
      <c r="D60" s="16" t="s">
        <v>144</v>
      </c>
      <c r="E60" s="15">
        <v>48</v>
      </c>
      <c r="F60" s="15">
        <v>541</v>
      </c>
      <c r="G60" s="17" t="s">
        <v>231</v>
      </c>
      <c r="H60" s="17" t="s">
        <v>213</v>
      </c>
      <c r="I60" s="17">
        <v>17</v>
      </c>
      <c r="J60" s="18">
        <v>44543</v>
      </c>
      <c r="K60" s="18">
        <v>44594</v>
      </c>
      <c r="L60" s="17" t="s">
        <v>243</v>
      </c>
      <c r="M60" s="15" t="s">
        <v>50</v>
      </c>
      <c r="N60" s="15" t="s">
        <v>136</v>
      </c>
      <c r="O60" s="15" t="s">
        <v>136</v>
      </c>
      <c r="P60" s="19"/>
      <c r="Q60" s="19"/>
      <c r="R60" s="20" t="s">
        <v>137</v>
      </c>
      <c r="S60" s="15" t="s">
        <v>136</v>
      </c>
      <c r="T60" s="15" t="s">
        <v>136</v>
      </c>
      <c r="U60" s="15"/>
      <c r="V60" s="20" t="s">
        <v>137</v>
      </c>
      <c r="W60" s="16"/>
      <c r="X60" s="20" t="s">
        <v>137</v>
      </c>
      <c r="Y60" s="21"/>
      <c r="Z60" s="21"/>
      <c r="AA60" s="19" t="s">
        <v>27</v>
      </c>
      <c r="AB60" s="16" t="s">
        <v>140</v>
      </c>
      <c r="AC60" s="16" t="s">
        <v>138</v>
      </c>
      <c r="AD60" s="17"/>
      <c r="AE60" s="17" t="s">
        <v>204</v>
      </c>
      <c r="AF60" s="17" t="s">
        <v>232</v>
      </c>
      <c r="AG60" s="1"/>
    </row>
    <row r="61" spans="1:33" s="3" customFormat="1" ht="174.75" customHeight="1" x14ac:dyDescent="0.25">
      <c r="A61" s="15">
        <v>58</v>
      </c>
      <c r="B61" s="15" t="s">
        <v>200</v>
      </c>
      <c r="C61" s="15">
        <v>5</v>
      </c>
      <c r="D61" s="16" t="s">
        <v>144</v>
      </c>
      <c r="E61" s="15">
        <f>5*48</f>
        <v>240</v>
      </c>
      <c r="F61" s="15">
        <v>522</v>
      </c>
      <c r="G61" s="17" t="s">
        <v>233</v>
      </c>
      <c r="H61" s="17" t="s">
        <v>210</v>
      </c>
      <c r="I61" s="17">
        <v>17</v>
      </c>
      <c r="J61" s="18">
        <v>44543</v>
      </c>
      <c r="K61" s="18">
        <v>44608</v>
      </c>
      <c r="L61" s="17" t="s">
        <v>243</v>
      </c>
      <c r="M61" s="15" t="s">
        <v>50</v>
      </c>
      <c r="N61" s="15" t="s">
        <v>136</v>
      </c>
      <c r="O61" s="15" t="s">
        <v>136</v>
      </c>
      <c r="P61" s="19"/>
      <c r="Q61" s="19"/>
      <c r="R61" s="20" t="s">
        <v>137</v>
      </c>
      <c r="S61" s="15" t="s">
        <v>136</v>
      </c>
      <c r="T61" s="15" t="s">
        <v>136</v>
      </c>
      <c r="U61" s="15"/>
      <c r="V61" s="20" t="s">
        <v>137</v>
      </c>
      <c r="W61" s="16"/>
      <c r="X61" s="20" t="s">
        <v>137</v>
      </c>
      <c r="Y61" s="21"/>
      <c r="Z61" s="21"/>
      <c r="AA61" s="19"/>
      <c r="AB61" s="16"/>
      <c r="AC61" s="16"/>
      <c r="AD61" s="17"/>
      <c r="AE61" s="17" t="s">
        <v>204</v>
      </c>
      <c r="AF61" s="17"/>
      <c r="AG61" s="1"/>
    </row>
    <row r="62" spans="1:33" s="3" customFormat="1" ht="174.75" customHeight="1" x14ac:dyDescent="0.25">
      <c r="A62" s="15">
        <v>59</v>
      </c>
      <c r="B62" s="15" t="s">
        <v>238</v>
      </c>
      <c r="C62" s="15">
        <v>8</v>
      </c>
      <c r="D62" s="16" t="s">
        <v>176</v>
      </c>
      <c r="E62" s="15">
        <v>384</v>
      </c>
      <c r="F62" s="15">
        <v>94</v>
      </c>
      <c r="G62" s="17" t="s">
        <v>239</v>
      </c>
      <c r="H62" s="17" t="s">
        <v>211</v>
      </c>
      <c r="I62" s="17">
        <v>10</v>
      </c>
      <c r="J62" s="18">
        <v>44430</v>
      </c>
      <c r="K62" s="18" t="s">
        <v>244</v>
      </c>
      <c r="L62" s="17" t="s">
        <v>240</v>
      </c>
      <c r="M62" s="15"/>
      <c r="N62" s="15"/>
      <c r="O62" s="15"/>
      <c r="P62" s="19"/>
      <c r="Q62" s="19"/>
      <c r="R62" s="20"/>
      <c r="S62" s="15"/>
      <c r="T62" s="15"/>
      <c r="U62" s="15"/>
      <c r="V62" s="20"/>
      <c r="W62" s="16"/>
      <c r="X62" s="20"/>
      <c r="Y62" s="21"/>
      <c r="Z62" s="21"/>
      <c r="AA62" s="19"/>
      <c r="AB62" s="16"/>
      <c r="AC62" s="16"/>
      <c r="AD62" s="17"/>
      <c r="AE62" s="17"/>
      <c r="AF62" s="17"/>
      <c r="AG62" s="1"/>
    </row>
    <row r="63" spans="1:33" s="3" customFormat="1" ht="174.75" customHeight="1" x14ac:dyDescent="0.25">
      <c r="A63" s="15">
        <v>60</v>
      </c>
      <c r="B63" s="15" t="s">
        <v>242</v>
      </c>
      <c r="C63" s="15">
        <v>2</v>
      </c>
      <c r="D63" s="16" t="s">
        <v>148</v>
      </c>
      <c r="E63" s="15">
        <v>96</v>
      </c>
      <c r="F63" s="15">
        <v>13</v>
      </c>
      <c r="G63" s="17" t="s">
        <v>241</v>
      </c>
      <c r="H63" s="17" t="s">
        <v>210</v>
      </c>
      <c r="I63" s="17">
        <v>1</v>
      </c>
      <c r="J63" s="18">
        <v>44214</v>
      </c>
      <c r="K63" s="18" t="s">
        <v>244</v>
      </c>
      <c r="L63" s="17" t="s">
        <v>240</v>
      </c>
      <c r="M63" s="15"/>
      <c r="N63" s="15"/>
      <c r="O63" s="15"/>
      <c r="P63" s="19"/>
      <c r="Q63" s="19"/>
      <c r="R63" s="20"/>
      <c r="S63" s="15"/>
      <c r="T63" s="15"/>
      <c r="U63" s="15"/>
      <c r="V63" s="20"/>
      <c r="W63" s="16"/>
      <c r="X63" s="20"/>
      <c r="Y63" s="21"/>
      <c r="Z63" s="21"/>
      <c r="AA63" s="19"/>
      <c r="AB63" s="16"/>
      <c r="AC63" s="16"/>
      <c r="AD63" s="17"/>
      <c r="AE63" s="17"/>
      <c r="AF63" s="17"/>
      <c r="AG63" s="1"/>
    </row>
    <row r="64" spans="1:33" s="3" customFormat="1" ht="174.75" customHeight="1" x14ac:dyDescent="0.25">
      <c r="A64" s="15">
        <v>61</v>
      </c>
      <c r="B64" s="15" t="s">
        <v>246</v>
      </c>
      <c r="C64" s="15">
        <v>8</v>
      </c>
      <c r="D64" s="16" t="s">
        <v>148</v>
      </c>
      <c r="E64" s="15">
        <v>384</v>
      </c>
      <c r="F64" s="15">
        <v>69</v>
      </c>
      <c r="G64" s="17" t="s">
        <v>247</v>
      </c>
      <c r="H64" s="17" t="s">
        <v>248</v>
      </c>
      <c r="I64" s="17">
        <v>6</v>
      </c>
      <c r="J64" s="18">
        <v>44293</v>
      </c>
      <c r="K64" s="18" t="s">
        <v>244</v>
      </c>
      <c r="L64" s="17" t="s">
        <v>240</v>
      </c>
      <c r="M64" s="15"/>
      <c r="N64" s="15"/>
      <c r="O64" s="15"/>
      <c r="P64" s="19"/>
      <c r="Q64" s="19"/>
      <c r="R64" s="20"/>
      <c r="S64" s="15"/>
      <c r="T64" s="15"/>
      <c r="U64" s="15"/>
      <c r="V64" s="20"/>
      <c r="W64" s="16"/>
      <c r="X64" s="20"/>
      <c r="Y64" s="21"/>
      <c r="Z64" s="21"/>
      <c r="AA64" s="19"/>
      <c r="AB64" s="16"/>
      <c r="AC64" s="16"/>
      <c r="AD64" s="17"/>
      <c r="AE64" s="17"/>
      <c r="AF64" s="17"/>
      <c r="AG64" s="1"/>
    </row>
    <row r="65" spans="1:33" s="3" customFormat="1" ht="174.75" customHeight="1" x14ac:dyDescent="0.25">
      <c r="A65" s="15">
        <v>62</v>
      </c>
      <c r="B65" s="15">
        <v>440</v>
      </c>
      <c r="C65" s="15">
        <v>1</v>
      </c>
      <c r="D65" s="16" t="s">
        <v>144</v>
      </c>
      <c r="E65" s="15">
        <v>48</v>
      </c>
      <c r="F65" s="15">
        <v>398</v>
      </c>
      <c r="G65" s="17" t="s">
        <v>249</v>
      </c>
      <c r="H65" s="17" t="s">
        <v>211</v>
      </c>
      <c r="I65" s="17">
        <v>6</v>
      </c>
      <c r="J65" s="18">
        <v>44293</v>
      </c>
      <c r="K65" s="18" t="s">
        <v>244</v>
      </c>
      <c r="L65" s="17" t="s">
        <v>250</v>
      </c>
      <c r="M65" s="15"/>
      <c r="N65" s="15"/>
      <c r="O65" s="15"/>
      <c r="P65" s="19"/>
      <c r="Q65" s="19"/>
      <c r="R65" s="20"/>
      <c r="S65" s="15"/>
      <c r="T65" s="15"/>
      <c r="U65" s="15"/>
      <c r="V65" s="20"/>
      <c r="W65" s="16"/>
      <c r="X65" s="20"/>
      <c r="Y65" s="21"/>
      <c r="Z65" s="21"/>
      <c r="AA65" s="19"/>
      <c r="AB65" s="16"/>
      <c r="AC65" s="16"/>
      <c r="AD65" s="17"/>
      <c r="AE65" s="17"/>
      <c r="AF65" s="17"/>
      <c r="AG65" s="1"/>
    </row>
    <row r="66" spans="1:33" s="3" customFormat="1" ht="174.75" customHeight="1" x14ac:dyDescent="0.25">
      <c r="A66" s="15">
        <v>63</v>
      </c>
      <c r="B66" s="15" t="s">
        <v>251</v>
      </c>
      <c r="C66" s="15">
        <v>8</v>
      </c>
      <c r="D66" s="16" t="s">
        <v>144</v>
      </c>
      <c r="E66" s="15">
        <v>384</v>
      </c>
      <c r="F66" s="15">
        <v>546</v>
      </c>
      <c r="G66" s="17" t="s">
        <v>252</v>
      </c>
      <c r="H66" s="17" t="s">
        <v>225</v>
      </c>
      <c r="I66" s="17">
        <v>18</v>
      </c>
      <c r="J66" s="18">
        <v>44559</v>
      </c>
      <c r="K66" s="18" t="s">
        <v>253</v>
      </c>
      <c r="L66" s="17" t="s">
        <v>253</v>
      </c>
      <c r="M66" s="15"/>
      <c r="N66" s="15"/>
      <c r="O66" s="15"/>
      <c r="P66" s="19"/>
      <c r="Q66" s="19"/>
      <c r="R66" s="20"/>
      <c r="S66" s="15"/>
      <c r="T66" s="15"/>
      <c r="U66" s="15"/>
      <c r="V66" s="20"/>
      <c r="W66" s="16"/>
      <c r="X66" s="20"/>
      <c r="Y66" s="21"/>
      <c r="Z66" s="21"/>
      <c r="AA66" s="19"/>
      <c r="AB66" s="16"/>
      <c r="AC66" s="16"/>
      <c r="AD66" s="17"/>
      <c r="AE66" s="17"/>
      <c r="AF66" s="17"/>
      <c r="AG66" s="1"/>
    </row>
    <row r="67" spans="1:33" s="3" customFormat="1" ht="174.75" customHeight="1" x14ac:dyDescent="0.25">
      <c r="A67" s="15">
        <v>64</v>
      </c>
      <c r="B67" s="15" t="s">
        <v>254</v>
      </c>
      <c r="C67" s="15">
        <v>3</v>
      </c>
      <c r="D67" s="16" t="s">
        <v>144</v>
      </c>
      <c r="E67" s="15">
        <v>144</v>
      </c>
      <c r="F67" s="15">
        <v>563</v>
      </c>
      <c r="G67" s="17" t="s">
        <v>255</v>
      </c>
      <c r="H67" s="17" t="s">
        <v>211</v>
      </c>
      <c r="I67" s="17">
        <v>19</v>
      </c>
      <c r="J67" s="18">
        <v>44578</v>
      </c>
      <c r="K67" s="18" t="s">
        <v>253</v>
      </c>
      <c r="L67" s="17" t="s">
        <v>240</v>
      </c>
      <c r="M67" s="15"/>
      <c r="N67" s="15"/>
      <c r="O67" s="15"/>
      <c r="P67" s="19"/>
      <c r="Q67" s="19"/>
      <c r="R67" s="20"/>
      <c r="S67" s="15"/>
      <c r="T67" s="15"/>
      <c r="U67" s="15"/>
      <c r="V67" s="20"/>
      <c r="W67" s="16"/>
      <c r="X67" s="20"/>
      <c r="Y67" s="21"/>
      <c r="Z67" s="21"/>
      <c r="AA67" s="19"/>
      <c r="AB67" s="16"/>
      <c r="AC67" s="16"/>
      <c r="AD67" s="17"/>
      <c r="AE67" s="17"/>
      <c r="AF67" s="17"/>
      <c r="AG67" s="1"/>
    </row>
    <row r="68" spans="1:33" s="3" customFormat="1" ht="174.75" customHeight="1" x14ac:dyDescent="0.25">
      <c r="A68" s="15">
        <v>65</v>
      </c>
      <c r="B68" s="15" t="s">
        <v>257</v>
      </c>
      <c r="C68" s="15">
        <v>4</v>
      </c>
      <c r="D68" s="16" t="s">
        <v>144</v>
      </c>
      <c r="E68" s="15">
        <v>192</v>
      </c>
      <c r="F68" s="15">
        <v>222</v>
      </c>
      <c r="G68" s="17" t="s">
        <v>258</v>
      </c>
      <c r="H68" s="17" t="s">
        <v>211</v>
      </c>
      <c r="I68" s="17">
        <v>3</v>
      </c>
      <c r="J68" s="18">
        <v>44231</v>
      </c>
      <c r="K68" s="18" t="s">
        <v>244</v>
      </c>
      <c r="L68" s="17" t="s">
        <v>240</v>
      </c>
      <c r="M68" s="15"/>
      <c r="N68" s="15"/>
      <c r="O68" s="15"/>
      <c r="P68" s="19"/>
      <c r="Q68" s="19"/>
      <c r="R68" s="20"/>
      <c r="S68" s="15"/>
      <c r="T68" s="15"/>
      <c r="U68" s="15" t="s">
        <v>205</v>
      </c>
      <c r="V68" s="20"/>
      <c r="W68" s="16"/>
      <c r="X68" s="20"/>
      <c r="Y68" s="21"/>
      <c r="Z68" s="21"/>
      <c r="AA68" s="19"/>
      <c r="AB68" s="16"/>
      <c r="AC68" s="16"/>
      <c r="AD68" s="17"/>
      <c r="AE68" s="17"/>
      <c r="AF68" s="17"/>
      <c r="AG68" s="1"/>
    </row>
    <row r="69" spans="1:33" s="3" customFormat="1" ht="174.75" customHeight="1" x14ac:dyDescent="0.25">
      <c r="A69" s="15">
        <v>66</v>
      </c>
      <c r="B69" s="15" t="s">
        <v>259</v>
      </c>
      <c r="C69" s="15">
        <v>4</v>
      </c>
      <c r="D69" s="16" t="s">
        <v>144</v>
      </c>
      <c r="E69" s="15">
        <v>192</v>
      </c>
      <c r="F69" s="15">
        <v>209</v>
      </c>
      <c r="G69" s="17" t="s">
        <v>260</v>
      </c>
      <c r="H69" s="17" t="s">
        <v>211</v>
      </c>
      <c r="I69" s="17">
        <v>1</v>
      </c>
      <c r="J69" s="18">
        <v>44214</v>
      </c>
      <c r="K69" s="18" t="s">
        <v>244</v>
      </c>
      <c r="L69" s="17" t="s">
        <v>240</v>
      </c>
      <c r="M69" s="15"/>
      <c r="N69" s="15"/>
      <c r="O69" s="15"/>
      <c r="P69" s="19"/>
      <c r="Q69" s="19"/>
      <c r="R69" s="20"/>
      <c r="S69" s="15"/>
      <c r="T69" s="15"/>
      <c r="U69" s="15"/>
      <c r="V69" s="20"/>
      <c r="W69" s="16"/>
      <c r="X69" s="20"/>
      <c r="Y69" s="21"/>
      <c r="Z69" s="21"/>
      <c r="AA69" s="19"/>
      <c r="AB69" s="16"/>
      <c r="AC69" s="16"/>
      <c r="AD69" s="17"/>
      <c r="AE69" s="17"/>
      <c r="AF69" s="17"/>
      <c r="AG69" s="1"/>
    </row>
  </sheetData>
  <autoFilter ref="A3:AH69"/>
  <mergeCells count="18">
    <mergeCell ref="AA2:AA3"/>
    <mergeCell ref="A2:A3"/>
    <mergeCell ref="AF2:AF3"/>
    <mergeCell ref="AE2:AE3"/>
    <mergeCell ref="AD2:AD3"/>
    <mergeCell ref="AC2:AC3"/>
    <mergeCell ref="AB2:AB3"/>
    <mergeCell ref="F2:K2"/>
    <mergeCell ref="M2:M3"/>
    <mergeCell ref="Y2:Z2"/>
    <mergeCell ref="A1:AF1"/>
    <mergeCell ref="W2:X2"/>
    <mergeCell ref="N2:O2"/>
    <mergeCell ref="P2:R2"/>
    <mergeCell ref="S2:T2"/>
    <mergeCell ref="U2:V2"/>
    <mergeCell ref="B2:E2"/>
    <mergeCell ref="L2:L3"/>
  </mergeCells>
  <printOptions horizontalCentered="1"/>
  <pageMargins left="0" right="0" top="0.74803149606299213" bottom="0.74803149606299213" header="0" footer="0"/>
  <pageSetup paperSize="8" scale="11" fitToHeight="2" orientation="landscape" r:id="rId1"/>
  <ignoredErrors>
    <ignoredError sqref="E4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mostafa osman</cp:lastModifiedBy>
  <cp:lastPrinted>2022-03-03T06:42:14Z</cp:lastPrinted>
  <dcterms:created xsi:type="dcterms:W3CDTF">2006-09-16T00:00:00Z</dcterms:created>
  <dcterms:modified xsi:type="dcterms:W3CDTF">2022-03-21T13:13:06Z</dcterms:modified>
</cp:coreProperties>
</file>