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O5" i="1"/>
  <c r="O6" i="1"/>
  <c r="O7" i="1"/>
  <c r="O8" i="1"/>
  <c r="O9" i="1"/>
  <c r="O10" i="1"/>
  <c r="O11" i="1"/>
  <c r="O12" i="1"/>
  <c r="O13" i="1"/>
  <c r="N6" i="1"/>
  <c r="N7" i="1"/>
  <c r="N8" i="1"/>
  <c r="N9" i="1"/>
  <c r="N10" i="1"/>
  <c r="N11" i="1"/>
  <c r="N12" i="1"/>
  <c r="N13" i="1"/>
  <c r="N5" i="1"/>
  <c r="L5" i="1"/>
  <c r="J6" i="1"/>
  <c r="J7" i="1"/>
  <c r="J8" i="1"/>
  <c r="J9" i="1"/>
  <c r="J11" i="1"/>
  <c r="J12" i="1"/>
  <c r="J13" i="1"/>
  <c r="J5" i="1"/>
  <c r="K6" i="1"/>
  <c r="K7" i="1"/>
  <c r="K8" i="1"/>
  <c r="K9" i="1"/>
  <c r="K10" i="1"/>
  <c r="K11" i="1"/>
  <c r="M5" i="1" s="1"/>
  <c r="K12" i="1"/>
  <c r="K13" i="1"/>
  <c r="K5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<sst xmlns="http://schemas.openxmlformats.org/spreadsheetml/2006/main" count="28" uniqueCount="28">
  <si>
    <t>Sl No</t>
  </si>
  <si>
    <t>Student N</t>
  </si>
  <si>
    <t>Roll no</t>
  </si>
  <si>
    <t>Nahar</t>
  </si>
  <si>
    <t>Nahar 1</t>
  </si>
  <si>
    <t>Nahar 2</t>
  </si>
  <si>
    <t>Nahar 3</t>
  </si>
  <si>
    <t>Nahar 4</t>
  </si>
  <si>
    <t>Nahar 5</t>
  </si>
  <si>
    <t>Nahar 6</t>
  </si>
  <si>
    <t>Nahar 7</t>
  </si>
  <si>
    <t>Nahar 8</t>
  </si>
  <si>
    <t>Bangla</t>
  </si>
  <si>
    <t>English</t>
  </si>
  <si>
    <t>Science</t>
  </si>
  <si>
    <t>Ict</t>
  </si>
  <si>
    <t>Religion</t>
  </si>
  <si>
    <t>Subject</t>
  </si>
  <si>
    <t>Totall Mark</t>
  </si>
  <si>
    <t>Minimum mark /inv. Stu</t>
  </si>
  <si>
    <t>Maxi mark inv.</t>
  </si>
  <si>
    <t>mini mark totall student</t>
  </si>
  <si>
    <t>max mark totall student</t>
  </si>
  <si>
    <t>Average</t>
  </si>
  <si>
    <t>Grade</t>
  </si>
  <si>
    <t>CGPA</t>
  </si>
  <si>
    <t>Pass/Fail</t>
  </si>
  <si>
    <t>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</si>
</sst>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tabSelected="1" topLeftCell="C1" workbookViewId="0">
      <selection activeCell="Q5" sqref="Q5:Q13"/>
    </sheetView>
  </sheetViews>
  <sheetFormatPr defaultRowHeight="15" x14ac:dyDescent="0.25"/>
  <sheetData>
    <row r="2" spans="1:17" ht="18.75" x14ac:dyDescent="0.3">
      <c r="C2" s="3" t="s">
        <v>27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B3" s="1" t="s">
        <v>1</v>
      </c>
      <c r="C3" s="4" t="s">
        <v>2</v>
      </c>
      <c r="D3" s="9" t="s">
        <v>17</v>
      </c>
      <c r="E3" s="9"/>
      <c r="F3" s="9"/>
      <c r="G3" s="9"/>
      <c r="H3" s="9"/>
      <c r="I3" s="6" t="s">
        <v>18</v>
      </c>
      <c r="J3" s="7" t="s">
        <v>19</v>
      </c>
      <c r="K3" s="6" t="s">
        <v>20</v>
      </c>
      <c r="L3" s="7" t="s">
        <v>21</v>
      </c>
      <c r="M3" s="7" t="s">
        <v>22</v>
      </c>
      <c r="N3" s="8" t="s">
        <v>23</v>
      </c>
      <c r="O3" s="8" t="s">
        <v>24</v>
      </c>
      <c r="P3" s="8" t="s">
        <v>25</v>
      </c>
      <c r="Q3" s="8" t="s">
        <v>26</v>
      </c>
    </row>
    <row r="4" spans="1:17" x14ac:dyDescent="0.25">
      <c r="A4" t="s">
        <v>0</v>
      </c>
      <c r="B4" s="1"/>
      <c r="C4" s="4"/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6"/>
      <c r="J4" s="7"/>
      <c r="K4" s="6"/>
      <c r="L4" s="7"/>
      <c r="M4" s="7"/>
      <c r="N4" s="8"/>
      <c r="O4" s="8"/>
      <c r="P4" s="8"/>
      <c r="Q4" s="8"/>
    </row>
    <row r="5" spans="1:17" x14ac:dyDescent="0.25">
      <c r="A5">
        <v>1</v>
      </c>
      <c r="B5" t="s">
        <v>3</v>
      </c>
      <c r="C5">
        <v>1731</v>
      </c>
      <c r="D5">
        <v>78</v>
      </c>
      <c r="E5">
        <v>55</v>
      </c>
      <c r="F5">
        <v>77</v>
      </c>
      <c r="G5">
        <v>77</v>
      </c>
      <c r="H5">
        <v>76</v>
      </c>
      <c r="I5">
        <f>SUM(D5:H5)</f>
        <v>363</v>
      </c>
      <c r="J5">
        <f>MIN(D5:H5)</f>
        <v>55</v>
      </c>
      <c r="K5">
        <f>MAX(D5:H5)</f>
        <v>78</v>
      </c>
      <c r="L5" s="2">
        <f>MIN(J5:J13)</f>
        <v>19</v>
      </c>
      <c r="M5" s="2">
        <f>MAX(K5:K13)</f>
        <v>90</v>
      </c>
      <c r="N5">
        <f>IF(MIN(D5:H5)&gt;33,AVERAGE(D5:H5),0)</f>
        <v>72.599999999999994</v>
      </c>
      <c r="O5" t="str">
        <f>IF(N5&gt;=80,"5.00",IF(N5&gt;=70,"A",IF(N5&gt;=60,"A-",IF(N5&gt;=50,"B",IF(N5&gt;=40,"C",IF(N5&gt;=33,"D",IF(N5&lt;=32,"F")))))))</f>
        <v>A</v>
      </c>
      <c r="P5" t="str">
        <f>IF(N5&gt;=80,"5.00",IF(N5&gt;=70,"4.00",IF(N5&gt;=60,"3.50",IF(N5&gt;=50,"3.00",IF(N5&gt;=40,"2.00",IF(N5&gt;=33,"1.00",IF(N5&lt;=32,"F")))))))</f>
        <v>4.00</v>
      </c>
      <c r="Q5" t="str">
        <f>IF(N5&gt;33,"pass","fail")</f>
        <v>pass</v>
      </c>
    </row>
    <row r="6" spans="1:17" x14ac:dyDescent="0.25">
      <c r="A6">
        <v>2</v>
      </c>
      <c r="B6" t="s">
        <v>4</v>
      </c>
      <c r="C6">
        <v>1731</v>
      </c>
      <c r="D6">
        <v>76</v>
      </c>
      <c r="E6">
        <v>67</v>
      </c>
      <c r="F6">
        <v>65</v>
      </c>
      <c r="G6">
        <v>87</v>
      </c>
      <c r="H6">
        <v>45</v>
      </c>
      <c r="I6">
        <f t="shared" ref="I6:I13" si="0">SUM(D6:H6)</f>
        <v>340</v>
      </c>
      <c r="J6">
        <f t="shared" ref="J6:J13" si="1">MIN(D6:H6)</f>
        <v>45</v>
      </c>
      <c r="K6">
        <f t="shared" ref="K6:K13" si="2">MAX(D6:H6)</f>
        <v>87</v>
      </c>
      <c r="L6" s="2"/>
      <c r="M6" s="2"/>
      <c r="N6">
        <f t="shared" ref="N6:N13" si="3">IF(MIN(D6:H6)&gt;33,AVERAGE(D6:H6),0)</f>
        <v>68</v>
      </c>
      <c r="O6" t="str">
        <f t="shared" ref="O6:O13" si="4">IF(N6&gt;=80,"A+",IF(N6&gt;=70,"A",IF(N6&gt;=60,"A-",IF(N6&gt;=50,"B",IF(N6&gt;=40,"C",IF(N6&gt;=33,"D",IF(N6&lt;=32,"F")))))))</f>
        <v>A-</v>
      </c>
      <c r="P6" t="str">
        <f t="shared" ref="P6:P13" si="5">IF(N6&gt;=80,"5.00",IF(N6&gt;=70,"4.00",IF(N6&gt;=60,"3.50",IF(N6&gt;=50,"3.00",IF(N6&gt;=40,"2.00",IF(N6&gt;=33,"1.00",IF(N6&lt;=32,"F")))))))</f>
        <v>3.50</v>
      </c>
      <c r="Q6" t="str">
        <f t="shared" ref="Q6:Q13" si="6">IF(N6&gt;33,"pass","fail")</f>
        <v>pass</v>
      </c>
    </row>
    <row r="7" spans="1:17" x14ac:dyDescent="0.25">
      <c r="A7">
        <v>3</v>
      </c>
      <c r="B7" t="s">
        <v>5</v>
      </c>
      <c r="C7">
        <v>1731</v>
      </c>
      <c r="D7">
        <v>87</v>
      </c>
      <c r="E7">
        <v>45</v>
      </c>
      <c r="F7">
        <v>46</v>
      </c>
      <c r="G7">
        <v>66</v>
      </c>
      <c r="H7">
        <v>65</v>
      </c>
      <c r="I7">
        <f t="shared" si="0"/>
        <v>309</v>
      </c>
      <c r="J7">
        <f t="shared" si="1"/>
        <v>45</v>
      </c>
      <c r="K7">
        <f t="shared" si="2"/>
        <v>87</v>
      </c>
      <c r="L7" s="2"/>
      <c r="M7" s="2"/>
      <c r="N7">
        <f t="shared" si="3"/>
        <v>61.8</v>
      </c>
      <c r="O7" t="str">
        <f t="shared" si="4"/>
        <v>A-</v>
      </c>
      <c r="P7" t="str">
        <f t="shared" si="5"/>
        <v>3.50</v>
      </c>
      <c r="Q7" t="str">
        <f t="shared" si="6"/>
        <v>pass</v>
      </c>
    </row>
    <row r="8" spans="1:17" x14ac:dyDescent="0.25">
      <c r="A8">
        <v>4</v>
      </c>
      <c r="B8" t="s">
        <v>6</v>
      </c>
      <c r="C8">
        <v>1731</v>
      </c>
      <c r="D8">
        <v>67</v>
      </c>
      <c r="E8">
        <v>33</v>
      </c>
      <c r="F8">
        <v>77</v>
      </c>
      <c r="G8">
        <v>76</v>
      </c>
      <c r="H8">
        <v>77</v>
      </c>
      <c r="I8">
        <f t="shared" si="0"/>
        <v>330</v>
      </c>
      <c r="J8">
        <f t="shared" si="1"/>
        <v>33</v>
      </c>
      <c r="K8">
        <f t="shared" si="2"/>
        <v>77</v>
      </c>
      <c r="L8" s="2"/>
      <c r="M8" s="2"/>
      <c r="N8">
        <f t="shared" si="3"/>
        <v>0</v>
      </c>
      <c r="O8" t="str">
        <f t="shared" si="4"/>
        <v>F</v>
      </c>
      <c r="P8" t="str">
        <f t="shared" si="5"/>
        <v>F</v>
      </c>
      <c r="Q8" t="str">
        <f t="shared" si="6"/>
        <v>fail</v>
      </c>
    </row>
    <row r="9" spans="1:17" x14ac:dyDescent="0.25">
      <c r="A9">
        <v>5</v>
      </c>
      <c r="B9" t="s">
        <v>7</v>
      </c>
      <c r="C9">
        <v>1731</v>
      </c>
      <c r="D9">
        <v>65</v>
      </c>
      <c r="E9">
        <v>90</v>
      </c>
      <c r="F9">
        <v>56</v>
      </c>
      <c r="G9">
        <v>65</v>
      </c>
      <c r="H9">
        <v>75</v>
      </c>
      <c r="I9">
        <f t="shared" si="0"/>
        <v>351</v>
      </c>
      <c r="J9">
        <f t="shared" si="1"/>
        <v>56</v>
      </c>
      <c r="K9">
        <f t="shared" si="2"/>
        <v>90</v>
      </c>
      <c r="L9" s="2"/>
      <c r="M9" s="2"/>
      <c r="N9">
        <f t="shared" si="3"/>
        <v>70.2</v>
      </c>
      <c r="O9" t="str">
        <f t="shared" si="4"/>
        <v>A</v>
      </c>
      <c r="P9" t="str">
        <f t="shared" si="5"/>
        <v>4.00</v>
      </c>
      <c r="Q9" t="str">
        <f t="shared" si="6"/>
        <v>pass</v>
      </c>
    </row>
    <row r="10" spans="1:17" x14ac:dyDescent="0.25">
      <c r="A10">
        <v>6</v>
      </c>
      <c r="B10" t="s">
        <v>8</v>
      </c>
      <c r="C10">
        <v>1731</v>
      </c>
      <c r="D10">
        <v>89</v>
      </c>
      <c r="E10">
        <v>55</v>
      </c>
      <c r="F10">
        <v>87</v>
      </c>
      <c r="G10">
        <v>67</v>
      </c>
      <c r="H10">
        <v>88</v>
      </c>
      <c r="I10">
        <f t="shared" si="0"/>
        <v>386</v>
      </c>
      <c r="J10">
        <v>19</v>
      </c>
      <c r="K10">
        <f t="shared" si="2"/>
        <v>89</v>
      </c>
      <c r="L10" s="2"/>
      <c r="M10" s="2"/>
      <c r="N10">
        <f t="shared" si="3"/>
        <v>77.2</v>
      </c>
      <c r="O10" t="str">
        <f t="shared" si="4"/>
        <v>A</v>
      </c>
      <c r="P10" t="str">
        <f t="shared" si="5"/>
        <v>4.00</v>
      </c>
      <c r="Q10" t="str">
        <f t="shared" si="6"/>
        <v>pass</v>
      </c>
    </row>
    <row r="11" spans="1:17" x14ac:dyDescent="0.25">
      <c r="A11">
        <v>7</v>
      </c>
      <c r="B11" t="s">
        <v>9</v>
      </c>
      <c r="C11">
        <v>1731</v>
      </c>
      <c r="D11">
        <v>54</v>
      </c>
      <c r="E11">
        <v>77</v>
      </c>
      <c r="F11">
        <v>65</v>
      </c>
      <c r="G11">
        <v>19</v>
      </c>
      <c r="H11">
        <v>57</v>
      </c>
      <c r="I11">
        <f t="shared" si="0"/>
        <v>272</v>
      </c>
      <c r="J11">
        <f t="shared" si="1"/>
        <v>19</v>
      </c>
      <c r="K11">
        <f t="shared" si="2"/>
        <v>77</v>
      </c>
      <c r="L11" s="2"/>
      <c r="M11" s="2"/>
      <c r="N11">
        <f t="shared" si="3"/>
        <v>0</v>
      </c>
      <c r="O11" t="str">
        <f t="shared" si="4"/>
        <v>F</v>
      </c>
      <c r="P11" t="str">
        <f t="shared" si="5"/>
        <v>F</v>
      </c>
      <c r="Q11" t="str">
        <f t="shared" si="6"/>
        <v>fail</v>
      </c>
    </row>
    <row r="12" spans="1:17" x14ac:dyDescent="0.25">
      <c r="A12">
        <v>8</v>
      </c>
      <c r="B12" t="s">
        <v>10</v>
      </c>
      <c r="C12">
        <v>1731</v>
      </c>
      <c r="D12">
        <v>77</v>
      </c>
      <c r="E12">
        <v>80</v>
      </c>
      <c r="F12">
        <v>56</v>
      </c>
      <c r="G12">
        <v>54</v>
      </c>
      <c r="H12">
        <v>66</v>
      </c>
      <c r="I12">
        <f t="shared" si="0"/>
        <v>333</v>
      </c>
      <c r="J12">
        <f t="shared" si="1"/>
        <v>54</v>
      </c>
      <c r="K12">
        <f t="shared" si="2"/>
        <v>80</v>
      </c>
      <c r="L12" s="2"/>
      <c r="M12" s="2"/>
      <c r="N12">
        <f t="shared" si="3"/>
        <v>66.599999999999994</v>
      </c>
      <c r="O12" t="str">
        <f t="shared" si="4"/>
        <v>A-</v>
      </c>
      <c r="P12" t="str">
        <f t="shared" si="5"/>
        <v>3.50</v>
      </c>
      <c r="Q12" t="str">
        <f t="shared" si="6"/>
        <v>pass</v>
      </c>
    </row>
    <row r="13" spans="1:17" x14ac:dyDescent="0.25">
      <c r="A13">
        <v>10</v>
      </c>
      <c r="B13" t="s">
        <v>11</v>
      </c>
      <c r="C13">
        <v>1731</v>
      </c>
      <c r="D13">
        <v>86</v>
      </c>
      <c r="E13">
        <v>56</v>
      </c>
      <c r="F13">
        <v>57</v>
      </c>
      <c r="G13">
        <v>67</v>
      </c>
      <c r="H13">
        <v>56</v>
      </c>
      <c r="I13">
        <f t="shared" si="0"/>
        <v>322</v>
      </c>
      <c r="J13">
        <f t="shared" si="1"/>
        <v>56</v>
      </c>
      <c r="K13">
        <f t="shared" si="2"/>
        <v>86</v>
      </c>
      <c r="L13" s="2"/>
      <c r="M13" s="2"/>
      <c r="N13">
        <f t="shared" si="3"/>
        <v>64.400000000000006</v>
      </c>
      <c r="O13" t="str">
        <f t="shared" si="4"/>
        <v>A-</v>
      </c>
      <c r="P13" t="str">
        <f t="shared" si="5"/>
        <v>3.50</v>
      </c>
      <c r="Q13" t="str">
        <f t="shared" si="6"/>
        <v>pass</v>
      </c>
    </row>
  </sheetData>
  <mergeCells count="15">
    <mergeCell ref="Q3:Q4"/>
    <mergeCell ref="L5:L13"/>
    <mergeCell ref="M5:M13"/>
    <mergeCell ref="C2:Q2"/>
    <mergeCell ref="K3:K4"/>
    <mergeCell ref="L3:L4"/>
    <mergeCell ref="M3:M4"/>
    <mergeCell ref="N3:N4"/>
    <mergeCell ref="O3:O4"/>
    <mergeCell ref="P3:P4"/>
    <mergeCell ref="B3:B4"/>
    <mergeCell ref="C3:C4"/>
    <mergeCell ref="D3:H3"/>
    <mergeCell ref="I3:I4"/>
    <mergeCell ref="J3:J4"/>
  </mergeCells>
  <conditionalFormatting sqref="Q5:Q13">
    <cfRule type="expression" dxfId="3" priority="4">
      <formula>"Fail"</formula>
    </cfRule>
    <cfRule type="expression" dxfId="4" priority="3">
      <formula>"Fail"</formula>
    </cfRule>
    <cfRule type="expression" dxfId="2" priority="2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2024-03-13T20:39:20Z</dcterms:created>
  <dcterms:modified xsi:type="dcterms:W3CDTF">2024-03-13T21:41:25Z</dcterms:modified>
</cp:coreProperties>
</file>