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50895E9-38BA-4F13-BF61-51AB4DFCE390}" xr6:coauthVersionLast="47" xr6:coauthVersionMax="47" xr10:uidLastSave="{00000000-0000-0000-0000-000000000000}"/>
  <bookViews>
    <workbookView xWindow="-110" yWindow="-110" windowWidth="19420" windowHeight="11020" xr2:uid="{2ECEF67F-CA2A-4E1D-AD68-5B80B5CD4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2" i="1" l="1" a="1"/>
  <c r="R22" i="1" s="1"/>
  <c r="R18" i="1" a="1"/>
  <c r="R18" i="1" s="1"/>
  <c r="M22" i="1" a="1"/>
  <c r="M22" i="1" s="1"/>
  <c r="M18" i="1" a="1"/>
  <c r="M18" i="1" s="1"/>
  <c r="M14" i="1" a="1"/>
  <c r="M14" i="1" s="1"/>
  <c r="B19" i="1"/>
  <c r="B18" i="1"/>
  <c r="B17" i="1"/>
  <c r="B16" i="1"/>
  <c r="B15" i="1"/>
  <c r="B14" i="1"/>
  <c r="B12" i="1"/>
  <c r="C12" i="1"/>
  <c r="D12" i="1"/>
  <c r="E12" i="1"/>
  <c r="F12" i="1"/>
  <c r="G12" i="1"/>
  <c r="H12" i="1"/>
  <c r="I12" i="1"/>
  <c r="J1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<sst xmlns="http://schemas.openxmlformats.org/spreadsheetml/2006/main" count="38" uniqueCount="32">
  <si>
    <t>X1</t>
  </si>
  <si>
    <t>X2</t>
  </si>
  <si>
    <t>Y</t>
  </si>
  <si>
    <t>Data ke\Variabel</t>
  </si>
  <si>
    <t>X1^2</t>
  </si>
  <si>
    <t>X2^2</t>
  </si>
  <si>
    <t>Y^2</t>
  </si>
  <si>
    <t>X1X2</t>
  </si>
  <si>
    <t>X2 Y</t>
  </si>
  <si>
    <t>X1 Y</t>
  </si>
  <si>
    <t>Sum</t>
  </si>
  <si>
    <t>Average</t>
  </si>
  <si>
    <t>Running Total</t>
  </si>
  <si>
    <t>Count</t>
  </si>
  <si>
    <t>SUM</t>
  </si>
  <si>
    <t>b1</t>
  </si>
  <si>
    <t>b2</t>
  </si>
  <si>
    <t>rata" Y</t>
  </si>
  <si>
    <t>rata" X1</t>
  </si>
  <si>
    <t>rata" X2</t>
  </si>
  <si>
    <t>a=</t>
  </si>
  <si>
    <t>10x1</t>
  </si>
  <si>
    <t>10x3</t>
  </si>
  <si>
    <t>X transpose</t>
  </si>
  <si>
    <t>Xt*X</t>
  </si>
  <si>
    <t>3x3</t>
  </si>
  <si>
    <t>Xt*y</t>
  </si>
  <si>
    <t>beta =</t>
  </si>
  <si>
    <t>3x10</t>
  </si>
  <si>
    <t xml:space="preserve">(invers Xt*X) </t>
  </si>
  <si>
    <t>dikali (Xt*Y)</t>
  </si>
  <si>
    <t>invers Xt*X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</si>
</sst>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D7F6-0B41-4538-B2E2-CC9C56D9C64B}">
  <dimension ref="A1:V25"/>
  <sheetViews>
    <sheetView tabSelected="1" workbookViewId="0">
      <selection activeCell="M11" sqref="M11"/>
    </sheetView>
  </sheetViews>
  <sheetFormatPr defaultRowHeight="14.5" x14ac:dyDescent="0.35"/>
  <cols>
    <col min="1" max="1" width="14.81640625" customWidth="1"/>
    <col min="2" max="2" width="9.1796875" customWidth="1"/>
    <col min="11" max="11" width="8.1796875" customWidth="1"/>
    <col min="12" max="12" width="11.08984375" customWidth="1"/>
    <col min="13" max="13" width="11.7265625" customWidth="1"/>
    <col min="17" max="17" width="10.453125" customWidth="1"/>
  </cols>
  <sheetData>
    <row r="1" spans="1:22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8</v>
      </c>
      <c r="J1" s="2" t="s">
        <v>7</v>
      </c>
      <c r="L1" s="2" t="s">
        <v>2</v>
      </c>
      <c r="N1" s="2"/>
      <c r="O1" s="2" t="s">
        <v>0</v>
      </c>
      <c r="P1" s="2" t="s">
        <v>1</v>
      </c>
    </row>
    <row r="2" spans="1:22" x14ac:dyDescent="0.35">
      <c r="A2" s="1">
        <v>1</v>
      </c>
      <c r="B2" s="1">
        <v>90</v>
      </c>
      <c r="C2" s="1">
        <v>83</v>
      </c>
      <c r="D2" s="1">
        <v>88</v>
      </c>
      <c r="E2">
        <f>B2^2</f>
        <v>8100</v>
      </c>
      <c r="F2">
        <f>C2^2</f>
        <v>6889</v>
      </c>
      <c r="G2">
        <f>D2^2</f>
        <v>7744</v>
      </c>
      <c r="H2">
        <f>B2*D2</f>
        <v>7920</v>
      </c>
      <c r="I2">
        <f>C2*D2</f>
        <v>7304</v>
      </c>
      <c r="J2">
        <f>B2*C2</f>
        <v>7470</v>
      </c>
      <c r="L2" s="1">
        <v>88</v>
      </c>
      <c r="N2" s="1">
        <v>1</v>
      </c>
      <c r="O2" s="1">
        <v>90</v>
      </c>
      <c r="P2" s="1">
        <v>83</v>
      </c>
    </row>
    <row r="3" spans="1:22" x14ac:dyDescent="0.35">
      <c r="A3" s="1">
        <v>2</v>
      </c>
      <c r="B3" s="1">
        <v>94</v>
      </c>
      <c r="C3" s="1">
        <v>74</v>
      </c>
      <c r="D3" s="1">
        <v>90</v>
      </c>
      <c r="E3">
        <f t="shared" ref="E3:E11" si="0">B3^2</f>
        <v>8836</v>
      </c>
      <c r="F3">
        <f t="shared" ref="F3:F11" si="1">C3^2</f>
        <v>5476</v>
      </c>
      <c r="G3">
        <f t="shared" ref="G3:G11" si="2">D3^2</f>
        <v>8100</v>
      </c>
      <c r="H3">
        <f t="shared" ref="H3:H11" si="3">B3*D3</f>
        <v>8460</v>
      </c>
      <c r="I3">
        <f t="shared" ref="I3:I11" si="4">C3*D3</f>
        <v>6660</v>
      </c>
      <c r="J3">
        <f t="shared" ref="J3:J11" si="5">B3*C3</f>
        <v>6956</v>
      </c>
      <c r="L3" s="1">
        <v>90</v>
      </c>
      <c r="N3" s="1">
        <v>1</v>
      </c>
      <c r="O3" s="1">
        <v>94</v>
      </c>
      <c r="P3" s="1">
        <v>74</v>
      </c>
    </row>
    <row r="4" spans="1:22" x14ac:dyDescent="0.35">
      <c r="A4" s="1">
        <v>3</v>
      </c>
      <c r="B4" s="1">
        <v>81</v>
      </c>
      <c r="C4" s="1">
        <v>73</v>
      </c>
      <c r="D4" s="1">
        <v>78</v>
      </c>
      <c r="E4">
        <f t="shared" si="0"/>
        <v>6561</v>
      </c>
      <c r="F4">
        <f t="shared" si="1"/>
        <v>5329</v>
      </c>
      <c r="G4">
        <f t="shared" si="2"/>
        <v>6084</v>
      </c>
      <c r="H4">
        <f t="shared" si="3"/>
        <v>6318</v>
      </c>
      <c r="I4">
        <f t="shared" si="4"/>
        <v>5694</v>
      </c>
      <c r="J4">
        <f t="shared" si="5"/>
        <v>5913</v>
      </c>
      <c r="L4" s="1">
        <v>78</v>
      </c>
      <c r="N4" s="1">
        <v>1</v>
      </c>
      <c r="O4" s="1">
        <v>81</v>
      </c>
      <c r="P4" s="1">
        <v>73</v>
      </c>
    </row>
    <row r="5" spans="1:22" x14ac:dyDescent="0.35">
      <c r="A5" s="1">
        <v>4</v>
      </c>
      <c r="B5" s="1">
        <v>82</v>
      </c>
      <c r="C5" s="1">
        <v>75</v>
      </c>
      <c r="D5" s="1">
        <v>80</v>
      </c>
      <c r="E5">
        <f t="shared" si="0"/>
        <v>6724</v>
      </c>
      <c r="F5">
        <f t="shared" si="1"/>
        <v>5625</v>
      </c>
      <c r="G5">
        <f t="shared" si="2"/>
        <v>6400</v>
      </c>
      <c r="H5">
        <f t="shared" si="3"/>
        <v>6560</v>
      </c>
      <c r="I5">
        <f t="shared" si="4"/>
        <v>6000</v>
      </c>
      <c r="J5">
        <f t="shared" si="5"/>
        <v>6150</v>
      </c>
      <c r="L5" s="1">
        <v>80</v>
      </c>
      <c r="N5" s="1">
        <v>1</v>
      </c>
      <c r="O5" s="1">
        <v>82</v>
      </c>
      <c r="P5" s="1">
        <v>75</v>
      </c>
    </row>
    <row r="6" spans="1:22" x14ac:dyDescent="0.35">
      <c r="A6" s="1">
        <v>5</v>
      </c>
      <c r="B6" s="1">
        <v>91</v>
      </c>
      <c r="C6" s="1">
        <v>64</v>
      </c>
      <c r="D6" s="1">
        <v>88</v>
      </c>
      <c r="E6">
        <f t="shared" si="0"/>
        <v>8281</v>
      </c>
      <c r="F6">
        <f t="shared" si="1"/>
        <v>4096</v>
      </c>
      <c r="G6">
        <f t="shared" si="2"/>
        <v>7744</v>
      </c>
      <c r="H6">
        <f t="shared" si="3"/>
        <v>8008</v>
      </c>
      <c r="I6">
        <f t="shared" si="4"/>
        <v>5632</v>
      </c>
      <c r="J6">
        <f t="shared" si="5"/>
        <v>5824</v>
      </c>
      <c r="L6" s="1">
        <v>88</v>
      </c>
      <c r="N6" s="1">
        <v>1</v>
      </c>
      <c r="O6" s="1">
        <v>91</v>
      </c>
      <c r="P6" s="1">
        <v>64</v>
      </c>
    </row>
    <row r="7" spans="1:22" x14ac:dyDescent="0.35">
      <c r="A7" s="1">
        <v>6</v>
      </c>
      <c r="B7" s="1">
        <v>72</v>
      </c>
      <c r="C7" s="1">
        <v>75</v>
      </c>
      <c r="D7" s="1">
        <v>80</v>
      </c>
      <c r="E7">
        <f t="shared" si="0"/>
        <v>5184</v>
      </c>
      <c r="F7">
        <f t="shared" si="1"/>
        <v>5625</v>
      </c>
      <c r="G7">
        <f t="shared" si="2"/>
        <v>6400</v>
      </c>
      <c r="H7">
        <f t="shared" si="3"/>
        <v>5760</v>
      </c>
      <c r="I7">
        <f t="shared" si="4"/>
        <v>6000</v>
      </c>
      <c r="J7">
        <f t="shared" si="5"/>
        <v>5400</v>
      </c>
      <c r="L7" s="1">
        <v>80</v>
      </c>
      <c r="N7" s="1">
        <v>1</v>
      </c>
      <c r="O7" s="1">
        <v>72</v>
      </c>
      <c r="P7" s="1">
        <v>75</v>
      </c>
    </row>
    <row r="8" spans="1:22" x14ac:dyDescent="0.35">
      <c r="A8" s="1">
        <v>7</v>
      </c>
      <c r="B8" s="1">
        <v>63</v>
      </c>
      <c r="C8" s="1">
        <v>76</v>
      </c>
      <c r="D8" s="1">
        <v>74</v>
      </c>
      <c r="E8">
        <f t="shared" si="0"/>
        <v>3969</v>
      </c>
      <c r="F8">
        <f t="shared" si="1"/>
        <v>5776</v>
      </c>
      <c r="G8">
        <f t="shared" si="2"/>
        <v>5476</v>
      </c>
      <c r="H8">
        <f t="shared" si="3"/>
        <v>4662</v>
      </c>
      <c r="I8">
        <f t="shared" si="4"/>
        <v>5624</v>
      </c>
      <c r="J8">
        <f t="shared" si="5"/>
        <v>4788</v>
      </c>
      <c r="L8" s="1">
        <v>74</v>
      </c>
      <c r="N8" s="1">
        <v>1</v>
      </c>
      <c r="O8" s="1">
        <v>63</v>
      </c>
      <c r="P8" s="1">
        <v>76</v>
      </c>
    </row>
    <row r="9" spans="1:22" x14ac:dyDescent="0.35">
      <c r="A9" s="1">
        <v>8</v>
      </c>
      <c r="B9" s="1">
        <v>73</v>
      </c>
      <c r="C9" s="1">
        <v>67</v>
      </c>
      <c r="D9" s="1">
        <v>78</v>
      </c>
      <c r="E9">
        <f t="shared" si="0"/>
        <v>5329</v>
      </c>
      <c r="F9">
        <f t="shared" si="1"/>
        <v>4489</v>
      </c>
      <c r="G9">
        <f t="shared" si="2"/>
        <v>6084</v>
      </c>
      <c r="H9">
        <f t="shared" si="3"/>
        <v>5694</v>
      </c>
      <c r="I9">
        <f t="shared" si="4"/>
        <v>5226</v>
      </c>
      <c r="J9">
        <f t="shared" si="5"/>
        <v>4891</v>
      </c>
      <c r="L9" s="1">
        <v>78</v>
      </c>
      <c r="N9" s="1">
        <v>1</v>
      </c>
      <c r="O9" s="1">
        <v>73</v>
      </c>
      <c r="P9" s="1">
        <v>67</v>
      </c>
    </row>
    <row r="10" spans="1:22" x14ac:dyDescent="0.35">
      <c r="A10" s="1">
        <v>9</v>
      </c>
      <c r="B10" s="1">
        <v>84</v>
      </c>
      <c r="C10" s="1">
        <v>72</v>
      </c>
      <c r="D10" s="1">
        <v>82</v>
      </c>
      <c r="E10">
        <f t="shared" si="0"/>
        <v>7056</v>
      </c>
      <c r="F10">
        <f t="shared" si="1"/>
        <v>5184</v>
      </c>
      <c r="G10">
        <f t="shared" si="2"/>
        <v>6724</v>
      </c>
      <c r="H10">
        <f t="shared" si="3"/>
        <v>6888</v>
      </c>
      <c r="I10">
        <f t="shared" si="4"/>
        <v>5904</v>
      </c>
      <c r="J10">
        <f t="shared" si="5"/>
        <v>6048</v>
      </c>
      <c r="L10" s="1">
        <v>82</v>
      </c>
      <c r="N10" s="1">
        <v>1</v>
      </c>
      <c r="O10" s="1">
        <v>84</v>
      </c>
      <c r="P10" s="1">
        <v>72</v>
      </c>
    </row>
    <row r="11" spans="1:22" x14ac:dyDescent="0.35">
      <c r="A11" s="1">
        <v>10</v>
      </c>
      <c r="B11" s="1">
        <v>85</v>
      </c>
      <c r="C11" s="1">
        <v>68</v>
      </c>
      <c r="D11" s="1">
        <v>80</v>
      </c>
      <c r="E11">
        <f t="shared" si="0"/>
        <v>7225</v>
      </c>
      <c r="F11">
        <f t="shared" si="1"/>
        <v>4624</v>
      </c>
      <c r="G11">
        <f t="shared" si="2"/>
        <v>6400</v>
      </c>
      <c r="H11">
        <f t="shared" si="3"/>
        <v>6800</v>
      </c>
      <c r="I11">
        <f t="shared" si="4"/>
        <v>5440</v>
      </c>
      <c r="J11">
        <f t="shared" si="5"/>
        <v>5780</v>
      </c>
      <c r="L11" s="1">
        <v>80</v>
      </c>
      <c r="M11" s="3" t="s">
        <v>21</v>
      </c>
      <c r="N11" s="1">
        <v>1</v>
      </c>
      <c r="O11" s="1">
        <v>85</v>
      </c>
      <c r="P11" s="1">
        <v>68</v>
      </c>
      <c r="Q11" s="3" t="s">
        <v>22</v>
      </c>
    </row>
    <row r="12" spans="1:22" x14ac:dyDescent="0.35">
      <c r="A12" s="3" t="s">
        <v>14</v>
      </c>
      <c r="B12" s="3">
        <f t="shared" ref="B12:J12" si="6">SUM(B2:B11)</f>
        <v>815</v>
      </c>
      <c r="C12" s="3">
        <f t="shared" si="6"/>
        <v>727</v>
      </c>
      <c r="D12" s="3">
        <f t="shared" si="6"/>
        <v>818</v>
      </c>
      <c r="E12" s="3">
        <f t="shared" si="6"/>
        <v>67265</v>
      </c>
      <c r="F12" s="3">
        <f t="shared" si="6"/>
        <v>53113</v>
      </c>
      <c r="G12" s="3">
        <f t="shared" si="6"/>
        <v>67156</v>
      </c>
      <c r="H12" s="3">
        <f t="shared" si="6"/>
        <v>67070</v>
      </c>
      <c r="I12" s="3">
        <f t="shared" si="6"/>
        <v>59484</v>
      </c>
      <c r="J12" s="3">
        <f t="shared" si="6"/>
        <v>59220</v>
      </c>
    </row>
    <row r="13" spans="1:22" x14ac:dyDescent="0.35">
      <c r="M13" s="3" t="s">
        <v>23</v>
      </c>
      <c r="N13" s="3" t="s">
        <v>28</v>
      </c>
    </row>
    <row r="14" spans="1:22" x14ac:dyDescent="0.35">
      <c r="A14" s="3" t="s">
        <v>15</v>
      </c>
      <c r="B14">
        <f>((F12*H12)-(J12*I12))/((E12*F12)-J12)</f>
        <v>1.1097401701284102E-2</v>
      </c>
      <c r="M14" cm="1">
        <f t="array" ref="M14:V16">TRANSPOSE(N2:P11)</f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5">
      <c r="A15" s="3" t="s">
        <v>16</v>
      </c>
      <c r="B15">
        <f>((E12*I12)-(J12*H12))/((E12*F12)-J12)</f>
        <v>8.2029807128055094E-3</v>
      </c>
      <c r="M15">
        <v>90</v>
      </c>
      <c r="N15">
        <v>94</v>
      </c>
      <c r="O15">
        <v>81</v>
      </c>
      <c r="P15">
        <v>82</v>
      </c>
      <c r="Q15">
        <v>91</v>
      </c>
      <c r="R15">
        <v>72</v>
      </c>
      <c r="S15">
        <v>63</v>
      </c>
      <c r="T15">
        <v>73</v>
      </c>
      <c r="U15">
        <v>84</v>
      </c>
      <c r="V15">
        <v>85</v>
      </c>
    </row>
    <row r="16" spans="1:22" x14ac:dyDescent="0.35">
      <c r="A16" s="3" t="s">
        <v>17</v>
      </c>
      <c r="B16">
        <f>AVERAGE(D2:D11)</f>
        <v>81.8</v>
      </c>
      <c r="M16">
        <v>83</v>
      </c>
      <c r="N16">
        <v>74</v>
      </c>
      <c r="O16">
        <v>73</v>
      </c>
      <c r="P16">
        <v>75</v>
      </c>
      <c r="Q16">
        <v>64</v>
      </c>
      <c r="R16">
        <v>75</v>
      </c>
      <c r="S16">
        <v>76</v>
      </c>
      <c r="T16">
        <v>67</v>
      </c>
      <c r="U16">
        <v>72</v>
      </c>
      <c r="V16">
        <v>68</v>
      </c>
    </row>
    <row r="17" spans="1:18" x14ac:dyDescent="0.35">
      <c r="A17" s="3" t="s">
        <v>18</v>
      </c>
      <c r="B17">
        <f>AVERAGE(B2:B11)</f>
        <v>81.5</v>
      </c>
    </row>
    <row r="18" spans="1:18" x14ac:dyDescent="0.35">
      <c r="A18" s="3" t="s">
        <v>19</v>
      </c>
      <c r="B18">
        <f>AVERAGE(C2:C11)</f>
        <v>72.7</v>
      </c>
      <c r="L18" s="3" t="s">
        <v>24</v>
      </c>
      <c r="M18" cm="1">
        <f t="array" ref="M18:O20">MMULT(M14:V16,N2:P11)</f>
        <v>10</v>
      </c>
      <c r="N18">
        <v>815</v>
      </c>
      <c r="O18">
        <v>727</v>
      </c>
      <c r="Q18" s="3" t="s">
        <v>26</v>
      </c>
      <c r="R18" cm="1">
        <f t="array" ref="R18:R20">MMULT(_xlfn.ANCHORARRAY(M14),L2:L11)</f>
        <v>818</v>
      </c>
    </row>
    <row r="19" spans="1:18" x14ac:dyDescent="0.35">
      <c r="A19" s="4" t="s">
        <v>20</v>
      </c>
      <c r="B19">
        <f>B16-(B14*B17)-(B15*B18)</f>
        <v>80.299205063524383</v>
      </c>
      <c r="L19" s="3" t="s">
        <v>25</v>
      </c>
      <c r="M19">
        <v>815</v>
      </c>
      <c r="N19">
        <v>67265</v>
      </c>
      <c r="O19">
        <v>59220</v>
      </c>
      <c r="R19">
        <v>67070</v>
      </c>
    </row>
    <row r="20" spans="1:18" x14ac:dyDescent="0.35">
      <c r="M20">
        <v>727</v>
      </c>
      <c r="N20">
        <v>59220</v>
      </c>
      <c r="O20">
        <v>53113</v>
      </c>
      <c r="R20">
        <v>59484</v>
      </c>
    </row>
    <row r="22" spans="1:18" x14ac:dyDescent="0.35">
      <c r="L22" s="3" t="s">
        <v>31</v>
      </c>
      <c r="M22" cm="1">
        <f t="array" ref="M22:O24">MINVERSE(_xlfn.ANCHORARRAY(M18))</f>
        <v>30.080816575314717</v>
      </c>
      <c r="N22">
        <v>-0.10731013180326736</v>
      </c>
      <c r="O22">
        <v>-0.29209134571318335</v>
      </c>
      <c r="Q22" s="3" t="s">
        <v>27</v>
      </c>
      <c r="R22" cm="1">
        <f t="array" ref="R22:R24">MMULT(_xlfn.ANCHORARRAY(M22),_xlfn.ANCHORARRAY(R18))</f>
        <v>34.055810159297835</v>
      </c>
    </row>
    <row r="23" spans="1:18" x14ac:dyDescent="0.35">
      <c r="L23" s="3" t="s">
        <v>25</v>
      </c>
      <c r="M23">
        <v>-0.10731013180326712</v>
      </c>
      <c r="N23">
        <v>1.1920038129456878E-3</v>
      </c>
      <c r="O23">
        <v>1.397774559586457E-4</v>
      </c>
      <c r="Q23" s="3" t="s">
        <v>29</v>
      </c>
      <c r="R23">
        <v>0.48253010943885855</v>
      </c>
    </row>
    <row r="24" spans="1:18" x14ac:dyDescent="0.35">
      <c r="M24">
        <v>-0.29209134571318363</v>
      </c>
      <c r="N24">
        <v>1.3977745595864917E-4</v>
      </c>
      <c r="O24">
        <v>3.8610657916444803E-3</v>
      </c>
      <c r="Q24" s="3" t="s">
        <v>30</v>
      </c>
      <c r="R24">
        <v>0.11579072794265244</v>
      </c>
    </row>
    <row r="25" spans="1:18" x14ac:dyDescent="0.35">
      <c r="O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nahdliyah zahrah</dc:creator>
  <cp:lastModifiedBy>nahdliyah zahrah</cp:lastModifiedBy>
  <dcterms:created xsi:type="dcterms:W3CDTF">2023-10-31T07:21:45Z</dcterms:created>
  <dcterms:modified xsi:type="dcterms:W3CDTF">2023-10-31T08:25:33Z</dcterms:modified>
</cp:coreProperties>
</file>