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F:\steam_api\"/>
    </mc:Choice>
  </mc:AlternateContent>
  <xr:revisionPtr revIDLastSave="0" documentId="13_ncr:1_{8FDF28F7-4295-4A54-BC6F-75C68DBC33B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Dashboard" sheetId="1" r:id="rId1"/>
    <sheet name="Users" sheetId="7" r:id="rId2"/>
    <sheet name="Inventory" sheetId="3" r:id="rId3"/>
    <sheet name="Ventas" sheetId="5" r:id="rId4"/>
    <sheet name="Hoja3" sheetId="9" r:id="rId5"/>
  </sheets>
  <definedNames>
    <definedName name="DatosExternos_1" localSheetId="2" hidden="1">Inventory!$A$4:$Z$42</definedName>
  </definedNames>
  <calcPr calcId="191029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20" i="3"/>
  <c r="D19" i="3"/>
  <c r="D21" i="3"/>
  <c r="D22" i="3"/>
  <c r="D23" i="3"/>
  <c r="D25" i="3"/>
  <c r="D26" i="3"/>
  <c r="D27" i="3"/>
  <c r="D28" i="3"/>
  <c r="D24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20" i="3"/>
  <c r="E19" i="3"/>
  <c r="E21" i="3"/>
  <c r="E22" i="3"/>
  <c r="E23" i="3"/>
  <c r="E25" i="3"/>
  <c r="E26" i="3"/>
  <c r="E27" i="3"/>
  <c r="E28" i="3"/>
  <c r="E24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90DB65-83A5-46AB-A2AB-C43F75F1B7C0}" keepAlive="1" interval="1" name="Consulta - Sheet1" description="Conexión a la consulta 'Sheet1' en el libr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</futureMetadata>
  <valueMetadata count="3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</valueMetadata>
</metadata>
</file>

<file path=xl/sharedStrings.xml><?xml version="1.0" encoding="utf-8"?>
<sst xmlns="http://schemas.openxmlformats.org/spreadsheetml/2006/main" count="389" uniqueCount="241">
  <si>
    <t>id</t>
  </si>
  <si>
    <t>markethashname</t>
  </si>
  <si>
    <t>marketname</t>
  </si>
  <si>
    <t>count</t>
  </si>
  <si>
    <t>assetid</t>
  </si>
  <si>
    <t>pricelatest</t>
  </si>
  <si>
    <t>pricelatestsell</t>
  </si>
  <si>
    <t>pricelatestsell24h</t>
  </si>
  <si>
    <t>pricelatestsell7d</t>
  </si>
  <si>
    <t>pricelatestsell30d</t>
  </si>
  <si>
    <t>pricelatestsell90d</t>
  </si>
  <si>
    <t>pricemix</t>
  </si>
  <si>
    <t>sold90d</t>
  </si>
  <si>
    <t>priceupdatedat</t>
  </si>
  <si>
    <t>bordercolor</t>
  </si>
  <si>
    <t>color</t>
  </si>
  <si>
    <t>rarity</t>
  </si>
  <si>
    <t>image</t>
  </si>
  <si>
    <t>inspectlink</t>
  </si>
  <si>
    <t>pricereal</t>
  </si>
  <si>
    <t>pricereal24h</t>
  </si>
  <si>
    <t>pricereal7d</t>
  </si>
  <si>
    <t>pricereal30d</t>
  </si>
  <si>
    <t>pricereal90d</t>
  </si>
  <si>
    <t>D2D2D2</t>
  </si>
  <si>
    <t>4b69ff</t>
  </si>
  <si>
    <t>Mil-Spec Grade</t>
  </si>
  <si>
    <t>9da1a9</t>
  </si>
  <si>
    <t>8847ff</t>
  </si>
  <si>
    <t>Restricted</t>
  </si>
  <si>
    <t>5e98d9</t>
  </si>
  <si>
    <t>Industrial Grade</t>
  </si>
  <si>
    <t>b0c3d9</t>
  </si>
  <si>
    <t>Consumer Grade</t>
  </si>
  <si>
    <t>234d213a</t>
  </si>
  <si>
    <t>Sealed Graffiti | GGWP (Tracer Yellow)</t>
  </si>
  <si>
    <t>00a000</t>
  </si>
  <si>
    <t>Base Grade</t>
  </si>
  <si>
    <t>https://community.cloudflare.steamstatic.com/economy/image/IzMF03bi9WpSBq-S-ekoE33L-iLqGFHVaU25ZzQNQcXdB2ozio1RrlIWFK3UfvMYB8UsvjiMXojflsZalyxSh31CIyHz2GZ-KuFpPsrTzBG0puWyTCa5ODKcLnfaGAoxHLYMNG-LrTCiseXBSjDIQuopRl1XePFQ9TVMb5yLOAx9itAdqGq0mFZwCxo8e9VKaVK_nndKZL9UYV9IwA</t>
  </si>
  <si>
    <t>f3e3a039</t>
  </si>
  <si>
    <t>Sealed Graffiti | Sorry (Desert Amber)</t>
  </si>
  <si>
    <t>https://community.cloudflare.steamstatic.com/economy/image/IzMF03bi9WpSBq-S-ekoE33L-iLqGFHVaU25ZzQNQcXdB2ozio1RrlIWFK3UfvMYB8UsvjiMXojflsZalyxSh31CIyHz2GZ-KuFpPsrTzBG0su2fDm25PWfAfnaAGlo8TeFcZ26Lqjr047-cEG6cE-9-FgkNKKAA8DEfbs2NbQx9itAdqGq0mFZwCxo8e9VKaVK6zyxAYrndTtL7tQ</t>
  </si>
  <si>
    <t>94d8ed84</t>
  </si>
  <si>
    <t>SSG 08 | Blue Spruce (Field-Tested)</t>
  </si>
  <si>
    <t>https://community.cloudflare.steamstatic.com/economy/image/-9a81dlWLwJ2UUGcVs_nsVtzdOEdtWwKGZZLQHTxDZ7I56KU0Zwwo4NUX4oFJZEHLbXH5ApeO4YmlhxYQknCRvCo04DEVlxkKgpopamie19fwPz3fDJR_-O7kYSCgvq6a7_TxTME7Z0j3-2XpNWi3gSw_kVoZT-lI4eWe1NvZ1mFqFbqxejo0Yj84spJOB2PcQ</t>
  </si>
  <si>
    <t>Columna1</t>
  </si>
  <si>
    <t>Etiquetas de fila</t>
  </si>
  <si>
    <t>10 Mejores</t>
  </si>
  <si>
    <t>Total$</t>
  </si>
  <si>
    <t>ItemsC</t>
  </si>
  <si>
    <t>5d8629f2</t>
  </si>
  <si>
    <t>AWP | Fever Dream (Field-Tested)</t>
  </si>
  <si>
    <t>d32ce6</t>
  </si>
  <si>
    <t>Classified</t>
  </si>
  <si>
    <t>https://community.cloudflare.steamstatic.com/economy/image/-9a81dlWLwJ2UUGcVs_nsVtzdOEdtWwKGZZLQHTxDZ7I56KU0Zwwo4NUX4oFJZEHLbXH5ApeO4YmlhxYQknCRvCo04DEVlxkKgpot621FAR17PLfYQJS_8W1nI-bluP8DLbUkmJE5Yt3ibGS89ut3QO1_EA4YzunLYHAewc3MgrQ-Vi-w-3t0ZXq7prPy3djpGB8sh_n24f0</t>
  </si>
  <si>
    <t>0e7f9f7d</t>
  </si>
  <si>
    <t>StatTrak™ PP-Bizon | Jungle Slipstream (Minimal Wear)</t>
  </si>
  <si>
    <t>99ccff</t>
  </si>
  <si>
    <t>https://community.cloudflare.steamstatic.com/economy/image/-9a81dlWLwJ2UUGcVs_nsVtzdOEdtWwKGZZLQHTxDZ7I56KU0Zwwo4NUX4oFJZEHLbXH5ApeO4YmlhxYQknCRvCo04DEVlxkKgpotLO_JAlf2-r3czRY49KJgI-ZmcjzIb7UmFRd4cJ5nqeUoImj3VfkqRc4YGrzJtWRcgRvZ12C-AW4wu-6jZa-vMzPziFkunQn-z-DyLHZThni</t>
  </si>
  <si>
    <t>de6e47f3</t>
  </si>
  <si>
    <t>Desert Eagle | Serpent Strike (Field-Tested)</t>
  </si>
  <si>
    <t>https://community.cloudflare.steamstatic.com/economy/image/-9a81dlWLwJ2UUGcVs_nsVtzdOEdtWwKGZZLQHTxDZ7I56KU0Zwwo4NUX4oFJZEHLbXH5ApeO4YmlhxYQknCRvCo04DEVlxkKgposr-kLAtl7PfNcDpO6eOlmoGAksjkMq_Fk3lf18h0juDU-MKh3wG3qkdkNmv0cIGTIw4_Y1zZ81jtl-nojZC86ZrPyiFqvyMh4XiMgVXp1jmC8QbU</t>
  </si>
  <si>
    <t>steam://rungame/730/76561202255233023/+csgo_econ_action_preview%20S76561198102151621A43668584026D11584494517367136321</t>
  </si>
  <si>
    <t>7c9f9951</t>
  </si>
  <si>
    <t>P90 | Mustard Gas (Field-Tested)</t>
  </si>
  <si>
    <t>https://community.cloudflare.steamstatic.com/economy/image/-9a81dlWLwJ2UUGcVs_nsVtzdOEdtWwKGZZLQHTxDZ7I56KU0Zwwo4NUX4oFJZEHLbXH5ApeO4YmlhxYQknCRvCo04DEVlxkKgpopuP1FA951szSfjJP09GzkImemrmlMrrSlWlT7ZYn3b6VoNukjVG3_EI4YmDwIYeTcgU-Zw2Eq1XswOfpm9bi6xe-rUEs</t>
  </si>
  <si>
    <t>steam://rungame/730/76561202255233023/+csgo_econ_action_preview%20S76561198102151621A43594131082D5233997241194237557</t>
  </si>
  <si>
    <t>c5ae780c</t>
  </si>
  <si>
    <t>MAG-7 | Sonar (Factory New)</t>
  </si>
  <si>
    <t>https://community.cloudflare.steamstatic.com/economy/image/-9a81dlWLwJ2UUGcVs_nsVtzdOEdtWwKGZZLQHTxDZ7I56KU0Zwwo4NUX4oFJZEHLbXH5ApeO4YmlhxYQknCRvCo04DEVlxkKgpou7uifDhh3szFcDoV09G3mIaEhfrLP7LWnn8fu5QmiLvFoNz32wLl_xJuYmz2INSUdw4_MArV-ALvwey-g8DvuZuYymwj5HdAX4w01A</t>
  </si>
  <si>
    <t>steam://rungame/730/76561202255233023/+csgo_econ_action_preview%20S76561198102151621A43668251447D7557181251157873745</t>
  </si>
  <si>
    <t>0d81d5bb</t>
  </si>
  <si>
    <t>MP7 | Akoben (Minimal Wear)</t>
  </si>
  <si>
    <t>https://community.cloudflare.steamstatic.com/economy/image/-9a81dlWLwJ2UUGcVs_nsVtzdOEdtWwKGZZLQHTxDZ7I56KU0Zwwo4NUX4oFJZEHLbXH5ApeO4YmlhxYQknCRvCo04DEVlxkKgpou6ryFBRw7P7YJgJW_tW0lYy0jvL4P7TGqWdY781lxOuV997w3wexqBBuY2rycNDDIQVrMA3Yq1S6k7vsjZG0vJrPynUwvnQ8pSGKX4XSyFk</t>
  </si>
  <si>
    <t>steam://rungame/730/76561202255233023/+csgo_econ_action_preview%20S76561198102151621A43668629944D5477752559405788269</t>
  </si>
  <si>
    <t>3d33f5ea</t>
  </si>
  <si>
    <t>MAC-10 | Oceanic (Field-Tested)</t>
  </si>
  <si>
    <t>https://community.cloudflare.steamstatic.com/economy/image/-9a81dlWLwJ2UUGcVs_nsVtzdOEdtWwKGZZLQHTxDZ7I56KU0Zwwo4NUX4oFJZEHLbXH5ApeO4YmlhxYQknCRvCo04DEVlxkKgpou7umeldf0v73fDxBvYyJm4OOlvn9DLbUkmJE5YtwiLHApNmm0QzkqUJrYGz0doSXdAdqNVnY-gDow7vojZO675-fnSRrpGB8slzPOjEq</t>
  </si>
  <si>
    <t>ec05b1a3</t>
  </si>
  <si>
    <t>USP-S | PC-GRN (Minimal Wear)</t>
  </si>
  <si>
    <t>https://community.cloudflare.steamstatic.com/economy/image/-9a81dlWLwJ2UUGcVs_nsVtzdOEdtWwKGZZLQHTxDZ7I56KU0Zwwo4NUX4oFJZEHLbXH5ApeO4YmlhxYQknCRvCo04DEVlxkKgpoo6m1FBRp3_bGcjhQ08mlhJO0leXhJ77XmXlS7fp2mOzE-7P5gVO8v109a2n0ItSRJFc7MArX_AO2w-3thJW7tJqdwXNgvClx53bamhe2hB0dcKUx0gbwPWYB</t>
  </si>
  <si>
    <t>steam://rungame/730/76561202255233023/+csgo_econ_action_preview%20S76561198102151621A43668675109D2343603159334490409</t>
  </si>
  <si>
    <t>f4bcd62f</t>
  </si>
  <si>
    <t>XM1014 | Blue Steel (Minimal Wear)</t>
  </si>
  <si>
    <t>https://community.cloudflare.steamstatic.com/economy/image/-9a81dlWLwJ2UUGcVs_nsVtzdOEdtWwKGZZLQHTxDZ7I56KU0Zwwo4NUX4oFJZEHLbXH5ApeO4YmlhxYQknCRvCo04DEVlxkKgporrf0e1Y07PLZTj9O-dmyq4yCkP_gfbiDlDIB6cYh2LjE8YqjigWxqkU9Y2j7JdLEJlJqNV-FqVHqle-81sWi_MOeYWUdqGo</t>
  </si>
  <si>
    <t>steam://rungame/730/76561202255233023/+csgo_econ_action_preview%20S76561198102151621A20473690748D7686562929569132545</t>
  </si>
  <si>
    <t>d65f03e8</t>
  </si>
  <si>
    <t>AUG | Condemned (Minimal Wear)</t>
  </si>
  <si>
    <t>https://community.cloudflare.steamstatic.com/economy/image/-9a81dlWLwJ2UUGcVs_nsVtzdOEdtWwKGZZLQHTxDZ7I56KU0Zwwo4NUX4oFJZEHLbXH5ApeO4YmlhxYQknCRvCo04DEVlxkKgpot6-iFBRw7P7NYjV96tOkkZOfqPH9Ib7ummJW4NE_3uyZoNmn2wa3-hBqYW73IdPHe1JvZQrRqVnqlby815O9uJTAwHJq7z5iuyhwjYjhXw</t>
  </si>
  <si>
    <t>steam://rungame/730/76561202255233023/+csgo_econ_action_preview%20S76561198102151621A14135972478D7521825713316870312</t>
  </si>
  <si>
    <t>006106a1</t>
  </si>
  <si>
    <t>StatTrak™ MP9 | Nexus (Field-Tested)</t>
  </si>
  <si>
    <t>https://community.cloudflare.steamstatic.com/economy/image/-9a81dlWLwJ2UUGcVs_nsVtzdOEdtWwKGZZLQHTxDZ7I56KU0Zwwo4NUX4oFJZEHLbXH5ApeO4YmlhxYQknCRvCo04DEVlxkKgpou6r8FApwiszGdCVX_-O7kYSCgvq6Yb-Bl2kE7sZ03rmZ8Nz33gS3_kFpYmrzLNSTcldtMA7UqwO5kL3p1oj84srADq8bFw</t>
  </si>
  <si>
    <t>steam://rungame/730/76561202255233023/+csgo_econ_action_preview%20S76561198102151621A43668635380D2336460724210517048</t>
  </si>
  <si>
    <t>4067d4fd</t>
  </si>
  <si>
    <t>MP9 | Nexus (Minimal Wear)</t>
  </si>
  <si>
    <t>https://community.cloudflare.steamstatic.com/economy/image/-9a81dlWLwJ2UUGcVs_nsVtzdOEdtWwKGZZLQHTxDZ7I56KU0Zwwo4NUX4oFJZEHLbXH5ApeO4YmlhxYQknCRvCo04DEVlxkKgpou6r8FApwiszGdCVX_-O6nYeDg7mgZLiExjIIsZcn2L2Zrdr3iwW2r0VsMW_yJ4WXIAQ4YVuF_QPokunom9bi64jvUemn</t>
  </si>
  <si>
    <t>steam://rungame/730/76561202255233023/+csgo_econ_action_preview%20S76561198102151621A43668688486D3372143125530029072</t>
  </si>
  <si>
    <t>b2ff2d95</t>
  </si>
  <si>
    <t>AWP | Safari Mesh (Well-Worn)</t>
  </si>
  <si>
    <t>https://community.cloudflare.steamstatic.com/economy/image/-9a81dlWLwJ2UUGcVs_nsVtzdOEdtWwKGZZLQHTxDZ7I56KU0Zwwo4NUX4oFJZEHLbXH5ApeO4YmlhxYQknCRvCo04DEVlxkKgpot621FBRw7P7NYjV9-N24q42Ok_7hPvWAlTgBupwk0-3H8Nil3lLt_UBlYWnxI4WSdAU8NVyDr1S8w-a-g5O0ot2Xns69tUxy</t>
  </si>
  <si>
    <t>steam://rungame/730/76561202255233023/+csgo_econ_action_preview%20S76561198102151621A15203666539D775791825769389253</t>
  </si>
  <si>
    <t>c78015ab</t>
  </si>
  <si>
    <t>AUG | Condemned (Field-Tested)</t>
  </si>
  <si>
    <t>https://community.cloudflare.steamstatic.com/economy/image/-9a81dlWLwJ2UUGcVs_nsVtzdOEdtWwKGZZLQHTxDZ7I56KU0Zwwo4NUX4oFJZEHLbXH5ApeO4YmlhxYQknCRvCo04DEVlxkKgpot6-iFBRw7P7NYjV96tOkkZOfqPH9Ib7um25V4dB8xOrH94mn2QbnqkVvam2ndoCSJg9tNV_ZqVPtkum9jZ_ttc_JzyRm7CI8pSGKIJFteCE</t>
  </si>
  <si>
    <t>steam://rungame/730/76561202255233023/+csgo_econ_action_preview%20S76561198102151621A16629050342D54234811906142920</t>
  </si>
  <si>
    <t>3ff959eb</t>
  </si>
  <si>
    <t>SSG 08 | Memorial (Field-Tested)</t>
  </si>
  <si>
    <t>https://community.cloudflare.steamstatic.com/economy/image/-9a81dlWLwJ2UUGcVs_nsVtzdOEdtWwKGZZLQHTxDZ7I56KU0Zwwo4NUX4oFJZEHLbXH5ApeO4YmlhxYQknCRvCo04DEVlxkKgpopamie19fwODPIWV97s6jgIGHnuTgDLbUkmJE5Yt02bDEo9StjA2w_BY-Y2CmIdSVelc-aArZ-gfsye65jZC7uZidmyZmpGB8sg4j4ZRT</t>
  </si>
  <si>
    <t>2e08bf4c</t>
  </si>
  <si>
    <t>M4A4 | Choppa (Battle-Scarred)</t>
  </si>
  <si>
    <t>https://community.cloudflare.steamstatic.com/economy/image/-9a81dlWLwJ2UUGcVs_nsVtzdOEdtWwKGZZLQHTxDZ7I56KU0Zwwo4NUX4oFJZEHLbXH5ApeO4YmlhxYQknCRvCo04DEVlxkKgpou-6kejhth_KcTjpQ6dm4q4OKmvjLO77QgHIfu5Ypie-YrNTwiVLk_URsMj_3d9edJ1I8YV7Y-VPvxb3vjZW77ZSdwGwj5HciM6sSmQ</t>
  </si>
  <si>
    <t>9445f5f9</t>
  </si>
  <si>
    <t>USP-S | PC-GRN (Battle-Scarred)</t>
  </si>
  <si>
    <t>https://community.cloudflare.steamstatic.com/economy/image/-9a81dlWLwJ2UUGcVs_nsVtzdOEdtWwKGZZLQHTxDZ7I56KU0Zwwo4NUX4oFJZEHLbXH5ApeO4YmlhxYQknCRvCo04DEVlxkKgpoo6m1FBRp3_bGcjhQ08mlhJO0leXhJ77XmXlS7fp2mOzE-7P9jVWisl09YTr6cYfDdwY2ZQ6D_1frlb_m1pS7vpyfmiNr6HVw7S6Onha2gkwacKUx0mNx5dkp</t>
  </si>
  <si>
    <t>steam://rungame/730/76561202255233023/+csgo_econ_action_preview%20S76561198102151621A43668577867D16618461445035342733</t>
  </si>
  <si>
    <t>ad88934e</t>
  </si>
  <si>
    <t>XM1014 | Mockingbird (Well-Worn)</t>
  </si>
  <si>
    <t>https://community.cloudflare.steamstatic.com/economy/image/-9a81dlWLwJ2UUGcVs_nsVtzdOEdtWwKGZZLQHTxDZ7I56KU0Zwwo4NUX4oFJZEHLbXH5ApeO4YmlhxYQknCRvCo04DEVlxkKgporrf0e1Y07OvFIG0TuOO7m4OAnvnzMbLDklRc7cF4n-SPpt6mi1W3-UFrY2HyLIHEIFVsYF-Dq1jvyL250cO175nBwSRiuSYk4mGdwUIggt5pyA</t>
  </si>
  <si>
    <t>steam://rungame/730/76561202255233023/+csgo_econ_action_preview%20S76561198102151621A43668616227D12450247641412490765</t>
  </si>
  <si>
    <t>5a6e85a5</t>
  </si>
  <si>
    <t>Sawed-Off | Runoff (Field-Tested)</t>
  </si>
  <si>
    <t>https://community.cloudflare.steamstatic.com/economy/image/-9a81dlWLwJ2UUGcVs_nsVtzdOEdtWwKGZZLQHTxDZ7I56KU0Zwwo4NUX4oFJZEHLbXH5ApeO4YmlhxYQknCRvCo04DEVlxkKgpopbuyLgNv1fX3di5B5OOknZCbm_LLPr7Vn35cpscgi7mWoo-kjVWx-0c6YW2nIdLDew48ZFjUqVe5lefs0Me_u53KnyN9-n51Xc7tIQw</t>
  </si>
  <si>
    <t>steam://rungame/730/76561202255233023/+csgo_econ_action_preview%20S76561198102151621A43611062979D16467071502084166021</t>
  </si>
  <si>
    <t>steam://rungame/730/76561202255233023/+csgo_econ_action_preview%20S76561198102151621A16365291749D17026473590167735564</t>
  </si>
  <si>
    <t>46d7cbca</t>
  </si>
  <si>
    <t>Sealed Graffiti | Ninja (Violent Violet)</t>
  </si>
  <si>
    <t>https://community.cloudflare.steamstatic.com/economy/image/IzMF03bi9WpSBq-S-ekoE33L-iLqGFHVaU25ZzQNQcXdB2ozio1RrlIWFK3UfvMYB8UsvjiMXojflsZalyxSh31CIyHz2GZ-KuFpPsrTzBG0pO-CI3r-Zj3FYSfdTgw8RLRYM2qIqmalsO6cFj6fSb55RA0HKPcA92EdaJyNNkBp14AVu2u_0UdyEhk6f9BKZAarxm1OMLt8miUUStJ5-F8</t>
  </si>
  <si>
    <t>steam://rungame/730/76561202255233023/+csgo_econ_action_preview%20S76561198102151621A16240787874D5333651079055983464</t>
  </si>
  <si>
    <t>steam://rungame/730/76561202255233023/+csgo_econ_action_preview%20S76561198102151621A16121886498D180145277933364104</t>
  </si>
  <si>
    <t>19d8eb3a</t>
  </si>
  <si>
    <t>Sealed Graffiti | 8-Ball (Brick Red)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</si>
  <si>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https://community.cloudflare.steamstatic.com/economy/image/IzMF03bi9WpSBq-S-ekoE33L-iLqGFHVaU25ZzQNQcXdB2ozio1RrlIWFK3UfvMYB8UsvjiMXojflsZalyxSh31CIyHz2GZ-KuFpPsrTzBG0qe6yGX3wYCPGLi3VUlttSuJeZzvZ_jr3s-idSj3BRLorRQoGeaZWozBNO8-ONhA_0tIM_DL2h0p6WBUnfspUfRq33n0DPaR4kHZGcZ9Wimgxm-E</t>
  </si>
  <si>
    <t>steam://rungame/730/76561202255233023/+csgo_econ_action_preview%20S76561198102151621A15557181095D12126544002554848068</t>
  </si>
  <si>
    <t>c5e6b078</t>
  </si>
  <si>
    <t>Sealed Graffiti | 8-Ball (War Pig Pink)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</si>
  <si>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https://community.cloudflare.steamstatic.com/economy/image/IzMF03bi9WpSBq-S-ekoE33L-iLqGFHVaU25ZzQNQcXdB2ozio1RrlIWFK3UfvMYB8UsvjiMXojflsZalyxSh31CIyHz2GZ-KuFpPsrTzBG0qe6yGX3wYCPGLi3VUlttSuJeZzvZ_jr3s-idSj3BRLorRQoGeaZWozBNO8-ONhA_0tIM_DL2h0p6WBUnfspUfRq33n0DPaR4zXURJs9X6xTv0lY</t>
  </si>
  <si>
    <t>steam://rungame/730/76561202255233023/+csgo_econ_action_preview%20S76561198102151621A15268895926D14332707098900202472</t>
  </si>
  <si>
    <t>f04c8321</t>
  </si>
  <si>
    <t>Sealed Graffiti | GGEZ (Monster Purple)</t>
  </si>
  <si>
    <t>https://community.cloudflare.steamstatic.com/economy/image/IzMF03bi9WpSBq-S-ekoE33L-iLqGFHVaU25ZzQNQcXdB2ozio1RrlIWFK3UfvMYB8UsvjiMXojflsZalyxSh31CIyHz2GZ-KuFpPsrTzBG0puWyTCW5OzOdenmJGFw6GLsKM2zZ9zektu2XEDnOE-ktEQgFe6MBoWUYacyANgx9itAdqGq0mFZwCxo8e9VKaVLtzyAVaLuMt2Zwkg</t>
  </si>
  <si>
    <t>steam://rungame/730/76561202255233023/+csgo_econ_action_preview%20S76561198102151621A15047407095D9811172514979555712</t>
  </si>
  <si>
    <t>d3682038</t>
  </si>
  <si>
    <t>Sealed Graffiti | 8-Ball (Princess Pink)</t>
  </si>
  <si>
    <t>https://community.cloudflare.steamstatic.com/economy/image/IzMF03bi9WpSBq-S-ekoE33L-iLqGFHVaU25ZzQNQcXdB2ozio1RrlIWFK3UfvMYB8UsvjiMXojflsZalyxSh31CIyHz2GZ-KuFpPsrTzBG0qe6yGX3wYCPGLi3VUlttSuJeZzvZ_jr3s-idSj3BRLorRQoGeaZWozBNO8-ONhA_0tIM_DL2h0p6WBUnfspUfRq33n0DPaR4kSVHc5wD3PD2J4k</t>
  </si>
  <si>
    <t>steam://rungame/730/76561202255233023/+csgo_econ_action_preview%20S76561198102151621A14454756890D14307034027555711784</t>
  </si>
  <si>
    <t>f75c3367</t>
  </si>
  <si>
    <t>XM1014 | Blue Spruce (Minimal Wear)</t>
  </si>
  <si>
    <t>https://community.cloudflare.steamstatic.com/economy/image/-9a81dlWLwJ2UUGcVs_nsVtzdOEdtWwKGZZLQHTxDZ7I56KU0Zwwo4NUX4oFJZEHLbXH5ApeO4YmlhxYQknCRvCo04DEVlxkKgporrf0e1Y07ODHTjBN_8-JmImMn-O6ZevVxG8Cv8Ah2L-W9N6n2gfl-xZpMWGiddWXd1VtYV3ZqVW3l7q71oj84srX2bLPtQ</t>
  </si>
  <si>
    <t>steam://rungame/730/76561202255233023/+csgo_econ_action_preview%20S76561198102151621A14219985063D12106431043710843521</t>
  </si>
  <si>
    <t>768f758f</t>
  </si>
  <si>
    <t>Sealed Graffiti | Eye Spy (Frog Green)</t>
  </si>
  <si>
    <t>https://community.cloudflare.steamstatic.com/economy/image/IzMF03bi9WpSBq-S-ekoE33L-iLqGFHVaU25ZzQNQcXdB2ozio1RrlIWFK3UfvMYB8UsvjiMXojflsZalyxSh31CIyHz2GZ-KuFpPsrTzBG0pPuIHnX7ZHnAfCSPTg5tSeELZzrRqjCi5OXAE2vNQe5_QVpQfqNQpGYcb86Ba0A1ysdVrCO7mEhyDBs9ftFPYAOilyBLabt9mMDRok6d</t>
  </si>
  <si>
    <t>steam://rungame/730/76561202255233023/+csgo_econ_action_preview%20S76561198102151621A15631631458D3324971279475305408</t>
  </si>
  <si>
    <t>120d846f</t>
  </si>
  <si>
    <t>Sealed Graffiti | Keep the Change (Frog Green)</t>
  </si>
  <si>
    <t>https://community.cloudflare.steamstatic.com/economy/image/IzMF03bi9WpSBq-S-ekoE33L-iLqGFHVaU25ZzQNQcXdB2ozio1RrlIWFK3UfvMYB8UsvjiMXojflsZalyxSh31CIyHz2GZ-KuFpPsrTzBG0pe2BEHXlJmDHdnWAGQ88ReUMYTnZ92at5OiSF2zKE-ApEgpVL_QE9DBOOZuJOEAjlNlc7Wa3m0tvEwMkZsxWfBbmnixLN-V1bHZsw8c</t>
  </si>
  <si>
    <t>steam://rungame/730/76561202255233023/+csgo_econ_action_preview%20S76561198102151621A15581307459D14873737438356057516</t>
  </si>
  <si>
    <t>1f1d2694</t>
  </si>
  <si>
    <t>Sealed Graffiti | GTG (Blood Red)</t>
  </si>
  <si>
    <t>https://community.cloudflare.steamstatic.com/economy/image/IzMF03bi9WpSBq-S-ekoE33L-iLqGFHVaU25ZzQNQcXdB2ozio1RrlIWFK3UfvMYB8UsvjiMXojflsZalyxSh31CIyHz2GZ-KuFpPsrTzBG0pvaKUnDzOTLGenWITAYwS7FZN2Dd9zWj4ryXS23JEu1_F1sDePAD92BLac2Xf0xqwtRUp2qqmlFxCh84ftwbcl7vziAX7ifvW5g</t>
  </si>
  <si>
    <t>steam://rungame/730/76561202255233023/+csgo_econ_action_preview%20S76561198102151621A15415777243D14438790052088555296</t>
  </si>
  <si>
    <t>e1a7c3fc</t>
  </si>
  <si>
    <t>Sealed Graffiti | GLHF (Brick Red)</t>
  </si>
  <si>
    <t>https://community.cloudflare.steamstatic.com/economy/image/IzMF03bi9WpSBq-S-ekoE33L-iLqGFHVaU25ZzQNQcXdB2ozio1RrlIWFK3UfvMYB8UsvjiMXojflsZalyxSh31CIyHz2GZ-KuFpPsrTzBG0pu6FGjrzPGOTKyPbSgs4TbpWMm_YqzOk5OuWQDjIFO59EQ1Re_BS8zYbb8_bIVJjg5FYpGm3hUloEgIhYslfLVfsniBHZXCVU9Kp</t>
  </si>
  <si>
    <t>steam://rungame/730/76561202255233023/+csgo_econ_action_preview%20S76561198102151621A15339301664D4649979301716853632</t>
  </si>
  <si>
    <t>b729073f</t>
  </si>
  <si>
    <t>Sealed Graffiti | Noscope (SWAT Blue)</t>
  </si>
  <si>
    <t>https://community.cloudflare.steamstatic.com/economy/image/IzMF03bi9WpSBq-S-ekoE33L-iLqGFHVaU25ZzQNQcXdB2ozio1RrlIWFK3UfvMYB8UsvjiMXojflsZalyxSh31CIyHz2GZ-KuFpPsrTzBG0r-2yD3f4eDKKeySJTQlqTrQNYWqIrTHz5eSQQW7OQOguQg5SKPEH8WJIOsCNOhU_gplLpWL-lEtxEQQlZ8lSeR-30ylHMugnkXlv8wNmtQ</t>
  </si>
  <si>
    <t>steam://rungame/730/76561202255233023/+csgo_econ_action_preview%20S76561198102151621A15144109378D10089929232557721964</t>
  </si>
  <si>
    <t>ca548fca</t>
  </si>
  <si>
    <t>Sealed Graffiti | Toasted (Monster Purple)</t>
  </si>
  <si>
    <t>https://community.cloudflare.steamstatic.com/economy/image/IzMF03bi9WpSBq-S-ekoE33L-iLqGFHVaU25ZzQNQcXdB2ozio1RrlIWFK3UfvMYB8UsvjiMXojflsZalyxSh31CIyHz2GZ-KuFpPsrTzBG0rO2BBTqgPGPGLHSKTQ0_H-ZZNjyP-Tb0sLmUFmvPRLl5S1gHfKVQ-zJMPJuAIVJjg5FYpGm3hUloEgIhYslfLVm-nnJKN-AvsM1r</t>
  </si>
  <si>
    <t>steam://rungame/730/76561202255233023/+csgo_econ_action_preview%20S76561198102151621A14955563225D4819426988412896648</t>
  </si>
  <si>
    <t>91cccc5e</t>
  </si>
  <si>
    <t>Sealed Graffiti | QQ (Battle Green)</t>
  </si>
  <si>
    <t>https://community.cloudflare.steamstatic.com/economy/image/IzMF03bi9WpSBq-S-ekoE33L-iLqGFHVaU25ZzQNQcXdB2ozio1RrlIWFK3UfvMYB8UsvjiMXojflsZalyxSh31CIyHz2GZ-KuFpPsrTzBG0pO-CI3DyeyfFJjOXSF1tHrFfZG7fq2Hwt7iURT_AFeh4Eg9QevENpDJKO83aORQ9gNRe_iuomUM7HRkkfddLZQOvw2QfKOBykHgWcJjT-jU4tQ</t>
  </si>
  <si>
    <t>steam://rungame/730/76561202255233023/+csgo_econ_action_preview%20S76561198102151621A14704630269D192616474681844040</t>
  </si>
  <si>
    <t>5ad491fc</t>
  </si>
  <si>
    <t>Sealed Graffiti | X-Knives (Battle Green)</t>
  </si>
  <si>
    <t>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</t>
  </si>
  <si>
    <t>steam://rungame/730/76561202255233023/+csgo_econ_action_preview%20S76561198102151621A14300300049D9243159962248299404</t>
  </si>
  <si>
    <t>dd91e755</t>
  </si>
  <si>
    <t>Tec-9 | Army Mesh (Field-Tested)</t>
  </si>
  <si>
    <t>https://community.cloudflare.steamstatic.com/economy/image/-9a81dlWLwJ2UUGcVs_nsVtzdOEdtWwKGZZLQHTxDZ7I56KU0Zwwo4NUX4oFJZEHLbXH5ApeO4YmlhxYQknCRvCo04DEVlxkKgpoor-mcjhzw8zFdC5K092kmZm0mvLwOq7c2D4Evp1y3bmQ89miilDt_hU-YGjwIIGccAM6YArZ81jolejs0JfovszXiSw0VV39XcQ</t>
  </si>
  <si>
    <t>steam://rungame/730/76561202255233023/+csgo_econ_action_preview%20S76561198102151621A16472063772D3206613830793368572</t>
  </si>
  <si>
    <t>f521e8d0</t>
  </si>
  <si>
    <t>P250 | Boreal Forest (Field-Tested)</t>
  </si>
  <si>
    <t>https://community.cloudflare.steamstatic.com/economy/image/-9a81dlWLwJ2UUGcVs_nsVtzdOEdtWwKGZZLQHTxDZ7I56KU0Zwwo4NUX4oFJZEHLbXH5ApeO4YmlhxYQknCRvCo04DEVlxkKgpopujwezhoyszOfi9H_8iJlo-Zkvb4DLbUkmJE5Yt307uY89r22QXs_0M_YGHzI4SXdQc4NQuC8gfvxrzt18Lt6cifnCRjpGB8ssSnt9jR</t>
  </si>
  <si>
    <t>steam://rungame/730/76561202255233023/+csgo_econ_action_preview%20S76561198102151621A16383471293D189722934399248844</t>
  </si>
  <si>
    <t>TotalLatestSell</t>
  </si>
  <si>
    <t>Suma de TotalLatestSell</t>
  </si>
  <si>
    <t>SteamID</t>
  </si>
  <si>
    <t>Descripcion (opcional)</t>
  </si>
  <si>
    <t>Link del perfil</t>
  </si>
  <si>
    <t>Paso 1: Ingresar los SteamID o el Link del perfil</t>
  </si>
  <si>
    <t>Total 10 Mejores</t>
  </si>
  <si>
    <t>Paso 2: Click en el boton de abajo</t>
  </si>
  <si>
    <t>{'date': '2025-05-15 15:31:01.000000', 'timezone_type': 3, 'timezone': 'UTC'}</t>
  </si>
  <si>
    <t>steam://rungame/730/76561202255233023/+csgo_econ_action_preview%20S76561198102151621A43668495826D5398842792787091113</t>
  </si>
  <si>
    <t>{'date': '2025-05-15 16:47:31.000000', 'timezone_type': 3, 'timezone': 'UTC'}</t>
  </si>
  <si>
    <t>steam://rungame/730/76561202255233023/+csgo_econ_action_preview%20S76561198102151621A43668539177D11709551351924383248</t>
  </si>
  <si>
    <t>{'date': '2025-05-15 07:00:33.000000', 'timezone_type': 3, 'timezone': 'UTC'}</t>
  </si>
  <si>
    <t>{'date': '2025-05-15 13:20:01.000000', 'timezone_type': 3, 'timezone': 'UTC'}</t>
  </si>
  <si>
    <t>{'date': '2025-05-15 12:28:37.000000', 'timezone_type': 3, 'timezone': 'UTC'}</t>
  </si>
  <si>
    <t>{'date': '2025-05-15 15:51:31.000000', 'timezone_type': 3, 'timezone': 'UTC'}</t>
  </si>
  <si>
    <t>{'date': '2025-05-15 20:53:22.000000', 'timezone_type': 3, 'timezone': 'UTC'}</t>
  </si>
  <si>
    <t>steam://rungame/730/76561202255233023/+csgo_econ_action_preview%20S76561198102151621A43668530252D1044837324522981001</t>
  </si>
  <si>
    <t>{'date': '2025-05-15 14:51:01.000000', 'timezone_type': 3, 'timezone': 'UTC'}</t>
  </si>
  <si>
    <t>{'date': '2025-05-15 18:22:23.000000', 'timezone_type': 3, 'timezone': 'UTC'}</t>
  </si>
  <si>
    <t>{'date': '2025-05-15 16:19:01.000000', 'timezone_type': 3, 'timezone': 'UTC'}</t>
  </si>
  <si>
    <t>{'date': '2025-05-15 18:24:02.000000', 'timezone_type': 3, 'timezone': 'UTC'}</t>
  </si>
  <si>
    <t>steam://rungame/730/76561202255233023/+csgo_econ_action_preview%20S76561198102151621A43668703724D2784569044302609412</t>
  </si>
  <si>
    <t>{'date': '2025-05-15 18:22:01.000000', 'timezone_type': 3, 'timezone': 'UTC'}</t>
  </si>
  <si>
    <t>{'date': '2025-05-15 14:35:01.000000', 'timezone_type': 3, 'timezone': 'UTC'}</t>
  </si>
  <si>
    <t>steam://rungame/730/76561202255233023/+csgo_econ_action_preview%20S76561198102151621A43668624266D9269653273203157508</t>
  </si>
  <si>
    <t>{'date': '2025-05-15 16:29:01.000000', 'timezone_type': 3, 'timezone': 'UTC'}</t>
  </si>
  <si>
    <t>{'date': '2025-05-15 18:32:41.000000', 'timezone_type': 3, 'timezone': 'UTC'}</t>
  </si>
  <si>
    <t>{'date': '2025-05-15 12:51:01.000000', 'timezone_type': 3, 'timezone': 'UTC'}</t>
  </si>
  <si>
    <t>{'date': '2025-05-15 19:59:26.000000', 'timezone_type': 3, 'timezone': 'UTC'}</t>
  </si>
  <si>
    <t>{'date': '2025-05-15 19:45:29.000000', 'timezone_type': 3, 'timezone': 'UTC'}</t>
  </si>
  <si>
    <t>{'date': '2025-05-15 14:37:31.000000', 'timezone_type': 3, 'timezone': 'UTC'}</t>
  </si>
  <si>
    <t>{'date': '2025-05-15 16:11:31.000000', 'timezone_type': 3, 'timezone': 'UTC'}</t>
  </si>
  <si>
    <t>{'date': '2025-05-15 18:41:24.000000', 'timezone_type': 3, 'timezone': 'UTC'}</t>
  </si>
  <si>
    <t>{'date': '2025-05-15 12:53:16.000000', 'timezone_type': 3, 'timezone': 'UTC'}</t>
  </si>
  <si>
    <t>{'date': '2025-05-15 18:21:02.000000', 'timezone_type': 3, 'timezone': 'UTC'}</t>
  </si>
  <si>
    <t>{'date': '2025-05-15 15:41:01.000000', 'timezone_type': 3, 'timezone': 'UTC'}</t>
  </si>
  <si>
    <t>{'date': '2025-05-15 18:32:46.000000', 'timezone_type': 3, 'timezone': 'UTC'}</t>
  </si>
  <si>
    <t>{'date': '2025-05-15 13:18:01.000000', 'timezone_type': 3, 'timezone': 'UTC'}</t>
  </si>
  <si>
    <t>{'date': '2025-05-15 16:32:01.000000', 'timezone_type': 3, 'timezone': 'UTC'}</t>
  </si>
  <si>
    <t>{'date': '2025-05-15 13:11:01.000000', 'timezone_type': 3, 'timezone': 'UTC'}</t>
  </si>
  <si>
    <t>{'date': '2025-05-15 15:07:31.000000', 'timezone_type': 3, 'timezone': 'UTC'}</t>
  </si>
  <si>
    <t>{'date': '2025-05-15 20:49:31.000000', 'timezone_type': 3, 'timezone': 'UTC'}</t>
  </si>
  <si>
    <t>{'date': '2025-05-15 12:46:31.000000', 'timezone_type': 3, 'timezone': 'UTC'}</t>
  </si>
  <si>
    <t>steam://rungame/730/76561202255233023/+csgo_econ_action_preview%20S76561198102151621A14677921877D14891225621743842532</t>
  </si>
  <si>
    <t>{'date': '2025-05-15 22:33:03.000000', 'timezone_type': 3, 'timezone': 'UTC'}</t>
  </si>
  <si>
    <t>{'date': '2025-05-15 22:03:26.000000', 'timezone_type': 3, 'timezone': 'UTC'}</t>
  </si>
  <si>
    <t>{'date': '2025-05-15 21:47:31.000000', 'timezone_type': 3, 'timezone': 'UTC'}</t>
  </si>
  <si>
    <t>{'date': '2025-05-15 21:28:08.000000', 'timezone_type': 3, 'timezone': 'UTC'}</t>
  </si>
  <si>
    <t>{'date': '2025-05-15 22:03:46.000000', 'timezone_type': 3, 'timezone': 'UTC'}</t>
  </si>
  <si>
    <t>{'date': '2025-05-15 22:24:34.000000', 'timezone_type': 3, 'timezone': 'UTC'}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</si>
</sst>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 applyAlignment="1">
      <alignment horizontal="center" vertical="center" wrapText="1"/>
    </xf>
    <xf numFmtId="8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4" fillId="0" borderId="1" xfId="1" applyNumberFormat="1" applyFont="1" applyBorder="1" applyAlignment="1">
      <alignment horizontal="center" vertical="center" wrapText="1"/>
    </xf>
    <xf numFmtId="164" fontId="0" fillId="0" borderId="0" xfId="0" applyNumberFormat="1"/>
    <xf numFmtId="0" fontId="0" fillId="2" borderId="2" xfId="0" applyFill="1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4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0" fontId="5" fillId="0" borderId="1" xfId="0" applyFont="1" applyBorder="1" applyAlignment="1">
      <alignment horizontal="center" vertical="center" wrapText="1"/>
    </xf>
    <xf numFmtId="0" fontId="3" fillId="3" borderId="0" xfId="2" applyFill="1"/>
    <xf numFmtId="0" fontId="0" fillId="0" borderId="8" xfId="0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164" fontId="4" fillId="0" borderId="8" xfId="1" applyNumberFormat="1" applyFont="1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0" fontId="3" fillId="0" borderId="8" xfId="2" applyNumberFormat="1" applyBorder="1" applyAlignment="1">
      <alignment horizontal="center" vertical="center" wrapText="1"/>
    </xf>
    <xf numFmtId="8" fontId="0" fillId="0" borderId="8" xfId="0" applyNumberFormat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0" fontId="0" fillId="4" borderId="0" xfId="0" applyFill="1"/>
    <xf numFmtId="0" fontId="0" fillId="0" borderId="1" xfId="0" applyBorder="1"/>
    <xf numFmtId="0" fontId="9" fillId="3" borderId="1" xfId="0" applyFont="1" applyFill="1" applyBorder="1"/>
    <xf numFmtId="164" fontId="11" fillId="0" borderId="1" xfId="1" applyNumberFormat="1" applyFont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</cellXfs>
  <cellStyles count="3">
    <cellStyle name="Hipervínculo" xfId="2" builtinId="8"/>
    <cellStyle name="Moneda" xfId="1" builtinId="4"/>
    <cellStyle name="Normal" xfId="0" builtinId="0"/>
  </cellStyles>
  <dxfs count="33">
    <dxf>
      <numFmt numFmtId="12" formatCode="&quot;$&quot;\ #,##0.00;[Red]\-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2" formatCode="&quot;$&quot;\ #,##0.00;[Red]\-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2" formatCode="&quot;$&quot;\ #,##0.00;[Red]\-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2" formatCode="&quot;$&quot;\ #,##0.00;[Red]\-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2" formatCode="&quot;$&quot;\ #,##0.00;[Red]\-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$&quot;\ 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0/07/relationships/rdRichValueWebImage" Target="richData/rdRichValueWebImag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76200</xdr:rowOff>
        </xdr:from>
        <xdr:to>
          <xdr:col>8</xdr:col>
          <xdr:colOff>742950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10" refreshedDate="45792.763709606479" createdVersion="8" refreshedVersion="8" minRefreshableVersion="3" recordCount="38" xr:uid="{AC8ED8C6-84D7-41D0-B4FC-457969445BBB}">
  <cacheSource type="worksheet">
    <worksheetSource name="Sheet1"/>
  </cacheSource>
  <cacheFields count="27">
    <cacheField name="id" numFmtId="0">
      <sharedItems/>
    </cacheField>
    <cacheField name="markethashname" numFmtId="0">
      <sharedItems/>
    </cacheField>
    <cacheField name="marketname" numFmtId="0">
      <sharedItems count="139">
        <s v="AWP | Fever Dream (Field-Tested)"/>
        <s v="StatTrak™ PP-Bizon | Jungle Slipstream (Minimal Wear)"/>
        <s v="Desert Eagle | Serpent Strike (Field-Tested)"/>
        <s v="P90 | Mustard Gas (Field-Tested)"/>
        <s v="MP7 | Akoben (Minimal Wear)"/>
        <s v="MAG-7 | Sonar (Factory New)"/>
        <s v="MAC-10 | Oceanic (Field-Tested)"/>
        <s v="AUG | Condemned (Minimal Wear)"/>
        <s v="USP-S | PC-GRN (Minimal Wear)"/>
        <s v="XM1014 | Blue Steel (Minimal Wear)"/>
        <s v="StatTrak™ MP9 | Nexus (Field-Tested)"/>
        <s v="MP9 | Nexus (Minimal Wear)"/>
        <s v="AWP | Safari Mesh (Well-Worn)"/>
        <s v="AUG | Condemned (Field-Tested)"/>
        <s v="USP-S | PC-GRN (Battle-Scarred)"/>
        <s v="SSG 08 | Memorial (Field-Tested)"/>
        <s v="M4A4 | Choppa (Battle-Scarred)"/>
        <s v="XM1014 | Mockingbird (Well-Worn)"/>
        <s v="Sawed-Off | Runoff (Field-Tested)"/>
        <s v="Sealed Graffiti | 8-Ball (Brick Red)"/>
        <s v="Sealed Graffiti | Ninja (Violent Violet)"/>
        <s v="Sealed Graffiti | Sorry (Desert Amber)"/>
        <s v="Sealed Graffiti | Eye Spy (Frog Green)"/>
        <s v="Sealed Graffiti | Keep the Change (Frog Green)"/>
        <s v="Sealed Graffiti | GLHF (Brick Red)"/>
        <s v="Sealed Graffiti | 8-Ball (War Pig Pink)"/>
        <s v="Sealed Graffiti | GGEZ (Monster Purple)"/>
        <s v="Sealed Graffiti | Toasted (Monster Purple)"/>
        <s v="Sealed Graffiti | QQ (Battle Green)"/>
        <s v="Sealed Graffiti | 8-Ball (Princess Pink)"/>
        <s v="XM1014 | Blue Spruce (Minimal Wear)"/>
        <s v="Tec-9 | Army Mesh (Field-Tested)"/>
        <s v="P250 | Boreal Forest (Field-Tested)"/>
        <s v="Sealed Graffiti | GGWP (Tracer Yellow)"/>
        <s v="Sealed Graffiti | GTG (Blood Red)"/>
        <s v="Sealed Graffiti | Noscope (SWAT Blue)"/>
        <s v="Sealed Graffiti | X-Knives (Battle Green)"/>
        <s v="SSG 08 | Blue Spruce (Field-Tested)"/>
        <s v="AK-47 | Slate (Minimal Wear)" u="1"/>
        <s v="Glock-18 | Candy Apple (Factory New)" u="1"/>
        <s v="AK-47 | Uncharted (Minimal Wear)" u="1"/>
        <s v="Charm | Lil' SAS" u="1"/>
        <s v="Sticker | ropz (Glitter) | Copenhagen 2024" u="1"/>
        <s v="Charm | Baby's AK" u="1"/>
        <s v="M4A1-S | Nitro (Field-Tested)" u="1"/>
        <s v="P90 | Ash Wood (Field-Tested)" u="1"/>
        <s v="Souvenir P250 | Black &amp; Tan (Well-Worn)" u="1"/>
        <s v="FAMAS | Grey Ghost (Battle-Scarred)" u="1"/>
        <s v="USP-S | Desert Tactical (Minimal Wear)" u="1"/>
        <s v="Sticker | niko (Glitter)  | Paris 2023" u="1"/>
        <s v="Sawed-Off | Snake Camo (Field-Tested)" u="1"/>
        <s v="Galil AR | Cold Fusion (Field-Tested)" u="1"/>
        <s v="Sealed Graffiti | Tombstone (Bazooka Pink)" u="1"/>
        <s v="Sticker | FaZe Clan (Glitter) | Paris 2023" u="1"/>
        <s v="SCAR-20 | Short Ochre (Field-Tested)" u="1"/>
        <s v="Tec-9 | Urban DDPAT (Field-Tested)" u="1"/>
        <s v="Sealed Graffiti | Jump Shot (Shark White)" u="1"/>
        <s v="Sticker | Woro2k (Glitter) | Paris 2023" u="1"/>
        <s v="Sticker | huNter- (Glitter) | Paris 2023" u="1"/>
        <s v="Sticker | BOROS (Glitter) | Paris 2023" u="1"/>
        <s v="Sealed Graffiti | GGWP (Brick Red)" u="1"/>
        <s v="Sealed Graffiti | Mr. Teeth (War Pig Pink)" u="1"/>
        <s v="Sealed Graffiti | Eat It (War Pig Pink)" u="1"/>
        <s v="Sealed Graffiti | X-Knives (Monster Purple)" u="1"/>
        <s v="Sealed Graffiti | Tombstone (Desert Amber)" u="1"/>
        <s v="Sealed Graffiti | Tombstone (Jungle Green)" u="1"/>
        <s v="UMP-45 | Mudder (Field-Tested)" u="1"/>
        <s v="Sealed Graffiti | Toasted (Tiger Orange)" u="1"/>
        <s v="Sealed Graffiti | Death Sentence (Monarch Blue)" u="1"/>
        <s v="Sticker | The MongolZ (Glitter) | Paris 2023" u="1"/>
        <s v="Sticker | sdy (Glitter) | Paris 2023" u="1"/>
        <s v="Sticker | r3salt (Glitter) | Paris 2023" u="1"/>
        <s v="Sticker | DemQQ (Glitter) | Paris 2023" u="1"/>
        <s v="Sealed Graffiti | Death Sentence (Monster Purple)" u="1"/>
        <s v="Sealed Graffiti | Worry (Dust Brown)" u="1"/>
        <s v="Sealed Graffiti | Rage Mode (Violent Violet)" u="1"/>
        <s v="Sealed Graffiti | Death Sentence (Violent Violet)" u="1"/>
        <s v="Sealed Graffiti | GGEZ (Desert Amber)" u="1"/>
        <s v="SCAR-20 | Sand Mesh (Field-Tested)" u="1"/>
        <s v="SCAR-20 | Contractor (Field-Tested)" u="1"/>
        <s v="G3SG1 | Desert Storm (Field-Tested)" u="1"/>
        <s v="P90 | Sand Spray (Field-Tested)" u="1"/>
        <s v="Sticker | k0nfig | Paris 2023" u="1"/>
        <s v="Sticker | Fluxo | Paris 2023" u="1"/>
        <s v="Sticker | The MongolZ | Paris 2023" u="1"/>
        <s v="Sticker | FaZe Clan | Paris 2023" u="1"/>
        <s v="Sticker | biguzera (Glitter) | Paris 2023" u="1"/>
        <s v="Sticker | kyxsan (Glitter) | Paris 2023" u="1"/>
        <s v="Sticker | STYKO | Paris 2023" u="1"/>
        <s v="Sticker | Jerry | Paris 2023" u="1"/>
        <s v="Sticker | HooXi | Paris 2023" u="1"/>
        <s v="Sticker | huNter- | Paris 2023" u="1"/>
        <s v="Sticker | hardzao | Paris 2023" u="1"/>
        <s v="Sticker | acoR | Paris 2023" u="1"/>
        <s v="Sticker | BLAST.tv | Paris 2023" u="1"/>
        <s v="Sticker | Team Liquid | Paris 2023" u="1"/>
        <s v="Sticker | Woro2k | Paris 2023" u="1"/>
        <s v="Sticker | kRaSnaL | Paris 2023" u="1"/>
        <s v="Sticker | DemQQ | Paris 2023" u="1"/>
        <s v="Sticker | Krad | Paris 2023" u="1"/>
        <s v="Sticker | REZ | Paris 2023" u="1"/>
        <s v="Sticker | Keoz | Paris 2023" u="1"/>
        <s v="Sticker | headtr1ck | Paris 2023" u="1"/>
        <s v="Sticker | degster | Paris 2023" u="1"/>
        <s v="Sticker | nawwk | Paris 2023" u="1"/>
        <s v="Sticker | F1KU | Paris 2023" u="1"/>
        <s v="Sticker | NEOFRAG | Paris 2023" u="1"/>
        <s v="Sticker | zevy | Paris 2023" u="1"/>
        <s v="Sticker | BLAST.tv (Glitter) | Paris 2023" u="1"/>
        <s v="Sticker | Heroic | Paris 2023" u="1"/>
        <s v="Sticker | Complexity Gaming | Paris 2023" u="1"/>
        <s v="Sticker | jL | Paris 2023" u="1"/>
        <s v="Sticker | MOUZ | Paris 2023" u="1"/>
        <s v="Sticker | Aleksib (Glitter) | Paris 2023" u="1"/>
        <s v="Sticker | Grayhound Gaming | Paris 2023" u="1"/>
        <s v="Sticker | Brollan | Paris 2023" u="1"/>
        <s v="Sticker | jkaem | Paris 2023" u="1"/>
        <s v="Sticker | kyxsan | Paris 2023" u="1"/>
        <s v="Sticker | NEKiZ (Glitter) | Paris 2023" u="1"/>
        <s v="Sticker | shalfey | Paris 2023" u="1"/>
        <s v="Sticker | Grayhound Gaming (Glitter) | Paris 2023" u="1"/>
        <s v="Sticker | ENCE | Paris 2023" u="1"/>
        <s v="Sticker | ENCE (Glitter) | Paris 2023" u="1"/>
        <s v="Sticker | Brollan (Glitter) | Paris 2023" u="1"/>
        <s v="Sticker | NEKiZ | Paris 2023" u="1"/>
        <s v="Sticker | biguzera | Paris 2023" u="1"/>
        <s v="Sticker | STYKO (Glitter) | Paris 2023" u="1"/>
        <s v="Sticker | niko  | Paris 2023" u="1"/>
        <s v="Sticker | Keoz (Glitter) | Paris 2023" u="1"/>
        <s v="Sticker | acoR (Glitter) | Paris 2023" u="1"/>
        <s v="Sticker | sdy | Paris 2023" u="1"/>
        <s v="Sticker | siuhy | Paris 2023" u="1"/>
        <s v="Sticker | BOROS | Paris 2023" u="1"/>
        <s v="Sticker | HooXi (Glitter) | Paris 2023" u="1"/>
        <s v="Sticker | iM | Paris 2023" u="1"/>
        <s v="Sticker | r3salt | Paris 2023" u="1"/>
        <s v="Sticker | skullz | Paris 2023" u="1"/>
        <s v="Sticker | jks | Paris 2023" u="1"/>
        <s v="Sticker | REZ (Glitter) | Paris 2023" u="1"/>
      </sharedItems>
    </cacheField>
    <cacheField name="Columna1" numFmtId="0">
      <sharedItems/>
    </cacheField>
    <cacheField name="TotalLatestSell" numFmtId="164">
      <sharedItems containsSemiMixedTypes="0" containsString="0" containsNumber="1" minValue="0.03" maxValue="17.71"/>
    </cacheField>
    <cacheField name="count" numFmtId="0">
      <sharedItems containsSemiMixedTypes="0" containsString="0" containsNumber="1" containsInteger="1" minValue="1" maxValue="1"/>
    </cacheField>
    <cacheField name="assetid" numFmtId="0">
      <sharedItems containsSemiMixedTypes="0" containsString="0" containsNumber="1" containsInteger="1" minValue="14135972478" maxValue="43668703724"/>
    </cacheField>
    <cacheField name="pricelatest" numFmtId="164">
      <sharedItems containsSemiMixedTypes="0" containsString="0" containsNumber="1" minValue="0.03" maxValue="17.84"/>
    </cacheField>
    <cacheField name="pricelatestsell" numFmtId="164">
      <sharedItems containsSemiMixedTypes="0" containsString="0" containsNumber="1" minValue="0.03" maxValue="17.71"/>
    </cacheField>
    <cacheField name="pricelatestsell24h" numFmtId="164">
      <sharedItems containsSemiMixedTypes="0" containsString="0" containsNumber="1" minValue="0.03" maxValue="18.079999999999998"/>
    </cacheField>
    <cacheField name="pricelatestsell7d" numFmtId="164">
      <sharedItems containsSemiMixedTypes="0" containsString="0" containsNumber="1" minValue="0.03" maxValue="17.13"/>
    </cacheField>
    <cacheField name="pricelatestsell30d" numFmtId="164">
      <sharedItems containsSemiMixedTypes="0" containsString="0" containsNumber="1" minValue="0.03" maxValue="16.16"/>
    </cacheField>
    <cacheField name="pricelatestsell90d" numFmtId="164">
      <sharedItems containsSemiMixedTypes="0" containsString="0" containsNumber="1" minValue="0.03" maxValue="14.99"/>
    </cacheField>
    <cacheField name="pricemix" numFmtId="164">
      <sharedItems containsSemiMixedTypes="0" containsString="0" containsNumber="1" minValue="0.01" maxValue="12.57"/>
    </cacheField>
    <cacheField name="sold90d" numFmtId="44">
      <sharedItems containsSemiMixedTypes="0" containsString="0" containsNumber="1" containsInteger="1" minValue="661" maxValue="211944"/>
    </cacheField>
    <cacheField name="priceupdatedat" numFmtId="0">
      <sharedItems/>
    </cacheField>
    <cacheField name="bordercolor" numFmtId="0">
      <sharedItems/>
    </cacheField>
    <cacheField name="color" numFmtId="0">
      <sharedItems/>
    </cacheField>
    <cacheField name="rarity" numFmtId="0">
      <sharedItems/>
    </cacheField>
    <cacheField name="image" numFmtId="0">
      <sharedItems longText="1"/>
    </cacheField>
    <cacheField name="inspectlink" numFmtId="0">
      <sharedItems/>
    </cacheField>
    <cacheField name="pricereal" numFmtId="8">
      <sharedItems containsSemiMixedTypes="0" containsString="0" containsNumber="1" minValue="0.01" maxValue="12.57"/>
    </cacheField>
    <cacheField name="pricereal24h" numFmtId="8">
      <sharedItems containsSemiMixedTypes="0" containsString="0" containsNumber="1" minValue="0.01" maxValue="12.79"/>
    </cacheField>
    <cacheField name="pricereal7d" numFmtId="8">
      <sharedItems containsSemiMixedTypes="0" containsString="0" containsNumber="1" minValue="0.01" maxValue="12.04"/>
    </cacheField>
    <cacheField name="pricereal30d" numFmtId="8">
      <sharedItems containsSemiMixedTypes="0" containsString="0" containsNumber="1" minValue="0.01" maxValue="12.26"/>
    </cacheField>
    <cacheField name="pricereal90d" numFmtId="8">
      <sharedItems containsString="0" containsBlank="1" containsNumber="1" minValue="0.01" maxValue="10.02"/>
    </cacheField>
    <cacheField name="Campo1" numFmtId="0" formula="pricelatest*coun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s v="5d8629f2"/>
    <s v="AWP | Fever Dream (Field-Tested)"/>
    <x v="0"/>
    <s v="error"/>
    <n v="17.71"/>
    <n v="1"/>
    <n v="43668495826"/>
    <n v="17.84"/>
    <n v="17.71"/>
    <n v="18.079999999999998"/>
    <n v="17.13"/>
    <n v="16.16"/>
    <n v="14.99"/>
    <n v="12.57"/>
    <n v="4210"/>
    <s v="{'date': '2025-05-15 15:31:01.000000', 'timezone_type': 3, 'timezone': 'UTC'}"/>
    <s v="D2D2D2"/>
    <s v="d32ce6"/>
    <s v="Classified"/>
    <s v="https://community.cloudflare.steamstatic.com/economy/image/-9a81dlWLwJ2UUGcVs_nsVtzdOEdtWwKGZZLQHTxDZ7I56KU0Zwwo4NUX4oFJZEHLbXH5ApeO4YmlhxYQknCRvCo04DEVlxkKgpot621FAR17PLfYQJS_8W1nI-bluP8DLbUkmJE5Yt3ibGS89ut3QO1_EA4YzunLYHAewc3MgrQ-Vi-w-3t0ZXq7prPy3djpGB8sh_n24f0"/>
    <s v="steam://rungame/730/76561202255233023/+csgo_econ_action_preview%20S76561198102151621A43668495826D5398842792787091113"/>
    <n v="12.57"/>
    <n v="12.79"/>
    <n v="12.04"/>
    <n v="12.26"/>
    <n v="10.02"/>
  </r>
  <r>
    <s v="0e7f9f7d"/>
    <s v="StatTrak™ PP-Bizon | Jungle Slipstream (Minimal Wear)"/>
    <x v="1"/>
    <s v="error"/>
    <n v="0.9"/>
    <n v="1"/>
    <n v="43668539177"/>
    <n v="0.89"/>
    <n v="0.9"/>
    <n v="0.91"/>
    <n v="0.9"/>
    <n v="1.0900000000000001"/>
    <n v="0.77"/>
    <n v="0.56999999999999995"/>
    <n v="661"/>
    <s v="{'date': '2025-05-15 16:47:31.000000', 'timezone_type': 3, 'timezone': 'UTC'}"/>
    <s v="99ccff"/>
    <s v="4b69ff"/>
    <s v="Mil-Spec Grade"/>
    <s v="https://community.cloudflare.steamstatic.com/economy/image/-9a81dlWLwJ2UUGcVs_nsVtzdOEdtWwKGZZLQHTxDZ7I56KU0Zwwo4NUX4oFJZEHLbXH5ApeO4YmlhxYQknCRvCo04DEVlxkKgpotLO_JAlf2-r3czRY49KJgI-ZmcjzIb7UmFRd4cJ5nqeUoImj3VfkqRc4YGrzJtWRcgRvZ12C-AW4wu-6jZa-vMzPziFkunQn-z-DyLHZThni"/>
    <s v="steam://rungame/730/76561202255233023/+csgo_econ_action_preview%20S76561198102151621A43668539177D11709551351924383248"/>
    <n v="0.56999999999999995"/>
    <n v="0.56999999999999995"/>
    <n v="0.57999999999999996"/>
    <n v="0.61"/>
    <n v="0.53"/>
  </r>
  <r>
    <s v="de6e47f3"/>
    <s v="Desert Eagle | Serpent Strike (Field-Tested)"/>
    <x v="2"/>
    <s v="error"/>
    <n v="0.75"/>
    <n v="1"/>
    <n v="43668584026"/>
    <n v="0.78"/>
    <n v="0.75"/>
    <n v="0.75"/>
    <n v="0.68"/>
    <n v="1.5"/>
    <n v="3.4"/>
    <n v="0.46"/>
    <n v="48666"/>
    <s v="{'date': '2025-05-15 07:00:33.000000', 'timezone_type': 3, 'timezone': 'UTC'}"/>
    <s v="9da1a9"/>
    <s v="8847ff"/>
    <s v="Restricted"/>
    <s v="https://community.cloudflare.steamstatic.com/economy/image/-9a81dlWLwJ2UUGcVs_nsVtzdOEdtWwKGZZLQHTxDZ7I56KU0Zwwo4NUX4oFJZEHLbXH5ApeO4YmlhxYQknCRvCo04DEVlxkKgposr-kLAtl7PfNcDpO6eOlmoGAksjkMq_Fk3lf18h0juDU-MKh3wG3qkdkNmv0cIGTIw4_Y1zZ81jtl-nojZC86ZrPyiFqvyMh4XiMgVXp1jmC8QbU"/>
    <s v="steam://rungame/730/76561202255233023/+csgo_econ_action_preview%20S76561198102151621A43668584026D11584494517367136321"/>
    <n v="0.46"/>
    <n v="0.51"/>
    <n v="0.36"/>
    <n v="0.9"/>
    <m/>
  </r>
  <r>
    <s v="7c9f9951"/>
    <s v="P90 | Mustard Gas (Field-Tested)"/>
    <x v="3"/>
    <s v="error"/>
    <n v="0.48"/>
    <n v="1"/>
    <n v="43594131082"/>
    <n v="0.49"/>
    <n v="0.48"/>
    <n v="0.48"/>
    <n v="0.35"/>
    <n v="0.72"/>
    <n v="1.05"/>
    <n v="0.28000000000000003"/>
    <n v="16763"/>
    <s v="{'date': '2025-05-15 13:20:0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puP1FA951szSfjJP09GzkImemrmlMrrSlWlT7ZYn3b6VoNukjVG3_EI4YmDwIYeTcgU-Zw2Eq1XswOfpm9bi6xe-rUEs"/>
    <s v="steam://rungame/730/76561202255233023/+csgo_econ_action_preview%20S76561198102151621A43594131082D5233997241194237557"/>
    <n v="0.28000000000000003"/>
    <n v="0.27"/>
    <n v="0.24"/>
    <n v="0.25"/>
    <m/>
  </r>
  <r>
    <s v="0d81d5bb"/>
    <s v="MP7 | Akoben (Minimal Wear)"/>
    <x v="4"/>
    <s v="error"/>
    <n v="0.42"/>
    <n v="1"/>
    <n v="43668629944"/>
    <n v="0.41"/>
    <n v="0.42"/>
    <n v="0.4"/>
    <n v="0.39"/>
    <n v="0.35"/>
    <n v="0.4"/>
    <n v="0.28000000000000003"/>
    <n v="2199"/>
    <s v="{'date': '2025-05-15 12:28:37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6ryFBRw7P7YJgJW_tW0lYy0jvL4P7TGqWdY781lxOuV997w3wexqBBuY2rycNDDIQVrMA3Yq1S6k7vsjZG0vJrPynUwvnQ8pSGKX4XSyFk"/>
    <s v="steam://rungame/730/76561202255233023/+csgo_econ_action_preview%20S76561198102151621A43668629944D5477752559405788269"/>
    <n v="0.28000000000000003"/>
    <n v="0.28000000000000003"/>
    <n v="0.26"/>
    <n v="0.25"/>
    <n v="0.27"/>
  </r>
  <r>
    <s v="c5ae780c"/>
    <s v="MAG-7 | Sonar (Factory New)"/>
    <x v="5"/>
    <s v="error"/>
    <n v="0.4"/>
    <n v="1"/>
    <n v="43668251447"/>
    <n v="0.4"/>
    <n v="0.4"/>
    <n v="0.47"/>
    <n v="0.39"/>
    <n v="0.32"/>
    <n v="0.44"/>
    <n v="0.26"/>
    <n v="2333"/>
    <s v="{'date': '2025-05-15 15:51:3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7uifDhh3szFcDoV09G3mIaEhfrLP7LWnn8fu5QmiLvFoNz32wLl_xJuYmz2INSUdw4_MArV-ALvwey-g8DvuZuYymwj5HdAX4w01A"/>
    <s v="steam://rungame/730/76561202255233023/+csgo_econ_action_preview%20S76561198102151621A43668251447D7557181251157873745"/>
    <n v="0.26"/>
    <n v="0.26"/>
    <n v="0.26"/>
    <n v="0.27"/>
    <n v="0.24"/>
  </r>
  <r>
    <s v="3d33f5ea"/>
    <s v="MAC-10 | Oceanic (Field-Tested)"/>
    <x v="6"/>
    <s v="error"/>
    <n v="0.25"/>
    <n v="1"/>
    <n v="43668530252"/>
    <n v="0.25"/>
    <n v="0.25"/>
    <n v="0.25"/>
    <n v="0.23"/>
    <n v="0.16"/>
    <n v="0.13"/>
    <n v="0.1"/>
    <n v="25136"/>
    <s v="{'date': '2025-05-15 20:53:22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7umeldf0v73fDxBvYyJm4OOlvn9DLbUkmJE5YtwiLHApNmm0QzkqUJrYGz0doSXdAdqNVnY-gDow7vojZO675-fnSRrpGB8slzPOjEq"/>
    <s v="steam://rungame/730/76561202255233023/+csgo_econ_action_preview%20S76561198102151621A43668530252D1044837324522981001"/>
    <n v="0.1"/>
    <n v="0.15"/>
    <n v="0.11"/>
    <n v="0.11"/>
    <n v="7.0000000000000007E-2"/>
  </r>
  <r>
    <s v="d65f03e8"/>
    <s v="AUG | Condemned (Minimal Wear)"/>
    <x v="7"/>
    <s v="error"/>
    <n v="0.23"/>
    <n v="1"/>
    <n v="14135972478"/>
    <n v="0.23"/>
    <n v="0.23"/>
    <n v="0.21"/>
    <n v="0.18"/>
    <n v="0.16"/>
    <n v="0.11"/>
    <n v="0.14000000000000001"/>
    <n v="25840"/>
    <s v="{'date': '2025-05-15 14:53:0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t6-iFBRw7P7NYjV96tOkkZOfqPH9Ib7ummJW4NE_3uyZoNmn2wa3-hBqYW73IdPHe1JvZQrRqVnqlby815O9uJTAwHJq7z5iuyhwjYjhXw"/>
    <s v="steam://rungame/730/76561202255233023/+csgo_econ_action_preview%20S76561198102151621A14135972478D7521825713316870312"/>
    <n v="0.14000000000000001"/>
    <n v="0.14000000000000001"/>
    <n v="0.1"/>
    <n v="0.09"/>
    <n v="0.05"/>
  </r>
  <r>
    <s v="ec05b1a3"/>
    <s v="USP-S | PC-GRN (Minimal Wear)"/>
    <x v="8"/>
    <s v="error"/>
    <n v="0.21"/>
    <n v="1"/>
    <n v="43668675109"/>
    <n v="0.2"/>
    <n v="0.21"/>
    <n v="0.25"/>
    <n v="0.24"/>
    <n v="0.77"/>
    <n v="1.84"/>
    <n v="0.13"/>
    <n v="56612"/>
    <s v="{'date': '2025-05-15 14:51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o6m1FBRp3_bGcjhQ08mlhJO0leXhJ77XmXlS7fp2mOzE-7P5gVO8v109a2n0ItSRJFc7MArX_AO2w-3thJW7tJqdwXNgvClx53bamhe2hB0dcKUx0gbwPWYB"/>
    <s v="steam://rungame/730/76561202255233023/+csgo_econ_action_preview%20S76561198102151621A43668675109D2343603159334490409"/>
    <n v="0.13"/>
    <n v="0.14000000000000001"/>
    <n v="0.13"/>
    <n v="0.38"/>
    <m/>
  </r>
  <r>
    <s v="f4bcd62f"/>
    <s v="XM1014 | Blue Steel (Minimal Wear)"/>
    <x v="9"/>
    <s v="error"/>
    <n v="0.2"/>
    <n v="1"/>
    <n v="20473690748"/>
    <n v="0.2"/>
    <n v="0.2"/>
    <n v="0.21"/>
    <n v="0.14000000000000001"/>
    <n v="0.11"/>
    <n v="0.1"/>
    <n v="0.1"/>
    <n v="31748"/>
    <s v="{'date': '2025-05-15 18:22:23.000000', 'timezone_type': 3, 'timezone': 'UTC'}"/>
    <s v="D2D2D2"/>
    <s v="5e98d9"/>
    <s v="Industrial Grade"/>
    <s v="https://community.cloudflare.steamstatic.com/economy/image/-9a81dlWLwJ2UUGcVs_nsVtzdOEdtWwKGZZLQHTxDZ7I56KU0Zwwo4NUX4oFJZEHLbXH5ApeO4YmlhxYQknCRvCo04DEVlxkKgporrf0e1Y07PLZTj9O-dmyq4yCkP_gfbiDlDIB6cYh2LjE8YqjigWxqkU9Y2j7JdLEJlJqNV-FqVHqle-81sWi_MOeYWUdqGo"/>
    <s v="steam://rungame/730/76561202255233023/+csgo_econ_action_preview%20S76561198102151621A20473690748D7686562929569132545"/>
    <n v="0.1"/>
    <n v="0.1"/>
    <n v="0.1"/>
    <n v="0.08"/>
    <n v="0.06"/>
  </r>
  <r>
    <s v="006106a1"/>
    <s v="StatTrak™ MP9 | Nexus (Field-Tested)"/>
    <x v="10"/>
    <s v="error"/>
    <n v="0.17"/>
    <n v="1"/>
    <n v="43668635380"/>
    <n v="0.17"/>
    <n v="0.17"/>
    <n v="0.18"/>
    <n v="0.22"/>
    <n v="0.42"/>
    <n v="1.2"/>
    <n v="0.11"/>
    <n v="10081"/>
    <s v="{'date': '2025-05-15 09:44:50.000000', 'timezone_type': 3, 'timezone': 'UTC'}"/>
    <s v="99ccff"/>
    <s v="4b69ff"/>
    <s v="Mil-Spec Grade"/>
    <s v="https://community.cloudflare.steamstatic.com/economy/image/-9a81dlWLwJ2UUGcVs_nsVtzdOEdtWwKGZZLQHTxDZ7I56KU0Zwwo4NUX4oFJZEHLbXH5ApeO4YmlhxYQknCRvCo04DEVlxkKgpou6r8FApwiszGdCVX_-O7kYSCgvq6Yb-Bl2kE7sZ03rmZ8Nz33gS3_kFpYmrzLNSTcldtMA7UqwO5kL3p1oj84srADq8bFw"/>
    <s v="steam://rungame/730/76561202255233023/+csgo_econ_action_preview%20S76561198102151621A43668635380D2336460724210517048"/>
    <n v="0.11"/>
    <n v="0.1"/>
    <n v="0.1"/>
    <n v="0.24"/>
    <m/>
  </r>
  <r>
    <s v="4067d4fd"/>
    <s v="MP9 | Nexus (Minimal Wear)"/>
    <x v="11"/>
    <s v="error"/>
    <n v="0.15"/>
    <n v="1"/>
    <n v="43668688486"/>
    <n v="0.17"/>
    <n v="0.15"/>
    <n v="0.16"/>
    <n v="0.17"/>
    <n v="0.32"/>
    <n v="0.72"/>
    <n v="0.1"/>
    <n v="37437"/>
    <s v="{'date': '2025-05-15 21:04:47.000000', 'timezone_type': 3, 'timezone': 'UTC'}"/>
    <s v="D2D2D2"/>
    <s v="4b69ff"/>
    <s v="Mil-Spec Grade"/>
    <s v="https://community.cloudflare.steamstatic.com/economy/image/-9a81dlWLwJ2UUGcVs_nsVtzdOEdtWwKGZZLQHTxDZ7I56KU0Zwwo4NUX4oFJZEHLbXH5ApeO4YmlhxYQknCRvCo04DEVlxkKgpou6r8FApwiszGdCVX_-O6nYeDg7mgZLiExjIIsZcn2L2Zrdr3iwW2r0VsMW_yJ4WXIAQ4YVuF_QPokunom9bi64jvUemn"/>
    <s v="steam://rungame/730/76561202255233023/+csgo_econ_action_preview%20S76561198102151621A43668688486D3372143125530029072"/>
    <n v="0.1"/>
    <n v="0.1"/>
    <n v="0.09"/>
    <n v="0.18"/>
    <m/>
  </r>
  <r>
    <s v="b2ff2d95"/>
    <s v="AWP | Safari Mesh (Well-Worn)"/>
    <x v="12"/>
    <s v="error"/>
    <n v="0.12"/>
    <n v="1"/>
    <n v="15203666539"/>
    <n v="0.13"/>
    <n v="0.12"/>
    <n v="0.1"/>
    <n v="0.14000000000000001"/>
    <n v="0.08"/>
    <n v="0.1"/>
    <n v="0.08"/>
    <n v="33189"/>
    <s v="{'date': '2025-05-15 16:19:01.000000', 'timezone_type': 3, 'timezone': 'UTC'}"/>
    <s v="9da1a9"/>
    <s v="5e98d9"/>
    <s v="Industrial Grade"/>
    <s v="https://community.cloudflare.steamstatic.com/economy/image/-9a81dlWLwJ2UUGcVs_nsVtzdOEdtWwKGZZLQHTxDZ7I56KU0Zwwo4NUX4oFJZEHLbXH5ApeO4YmlhxYQknCRvCo04DEVlxkKgpot621FBRw7P7NYjV9-N24q42Ok_7hPvWAlTgBupwk0-3H8Nil3lLt_UBlYWnxI4WSdAU8NVyDr1S8w-a-g5O0ot2Xns69tUxy"/>
    <s v="steam://rungame/730/76561202255233023/+csgo_econ_action_preview%20S76561198102151621A15203666539D775791825769389253"/>
    <n v="0.08"/>
    <n v="0.08"/>
    <n v="0.09"/>
    <n v="0.05"/>
    <n v="0.06"/>
  </r>
  <r>
    <s v="c78015ab"/>
    <s v="AUG | Condemned (Field-Tested)"/>
    <x v="13"/>
    <s v="error"/>
    <n v="0.11"/>
    <n v="1"/>
    <n v="16629050342"/>
    <n v="0.12"/>
    <n v="0.11"/>
    <n v="0.1"/>
    <n v="0.1"/>
    <n v="0.1"/>
    <n v="0.08"/>
    <n v="0.09"/>
    <n v="93531"/>
    <s v="{'date': '2025-05-15 18:24:02.000000', 'timezone_type': 3, 'timezone': 'UTC'}"/>
    <s v="D2D2D2"/>
    <s v="5e98d9"/>
    <s v="Industrial Grade"/>
    <s v="https://community.cloudflare.steamstatic.com/economy/image/-9a81dlWLwJ2UUGcVs_nsVtzdOEdtWwKGZZLQHTxDZ7I56KU0Zwwo4NUX4oFJZEHLbXH5ApeO4YmlhxYQknCRvCo04DEVlxkKgpot6-iFBRw7P7NYjV96tOkkZOfqPH9Ib7um25V4dB8xOrH94mn2QbnqkVvam2ndoCSJg9tNV_ZqVPtkum9jZ_ttc_JzyRm7CI8pSGKIJFteCE"/>
    <s v="steam://rungame/730/76561202255233023/+csgo_econ_action_preview%20S76561198102151621A16629050342D54234811906142920"/>
    <n v="0.09"/>
    <n v="0.08"/>
    <n v="7.0000000000000007E-2"/>
    <n v="7.0000000000000007E-2"/>
    <n v="0.02"/>
  </r>
  <r>
    <s v="9445f5f9"/>
    <s v="USP-S | PC-GRN (Battle-Scarred)"/>
    <x v="14"/>
    <s v="error"/>
    <n v="0.08"/>
    <n v="1"/>
    <n v="43668577867"/>
    <n v="0.09"/>
    <n v="0.08"/>
    <n v="7.0000000000000007E-2"/>
    <n v="0.09"/>
    <n v="0.25"/>
    <n v="0.69"/>
    <n v="0.04"/>
    <n v="32668"/>
    <s v="{'date': '2025-05-15 18:22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o6m1FBRp3_bGcjhQ08mlhJO0leXhJ77XmXlS7fp2mOzE-7P9jVWisl09YTr6cYfDdwY2ZQ6D_1frlb_m1pS7vpyfmiNr6HVw7S6Onha2gkwacKUx0mNx5dkp"/>
    <s v="steam://rungame/730/76561202255233023/+csgo_econ_action_preview%20S76561198102151621A43668577867D16618461445035342733"/>
    <n v="0.04"/>
    <n v="0.03"/>
    <n v="0.05"/>
    <n v="0.1"/>
    <m/>
  </r>
  <r>
    <s v="3ff959eb"/>
    <s v="SSG 08 | Memorial (Field-Tested)"/>
    <x v="15"/>
    <s v="error"/>
    <n v="0.06"/>
    <n v="1"/>
    <n v="43668703724"/>
    <n v="0.09"/>
    <n v="0.06"/>
    <n v="7.0000000000000007E-2"/>
    <n v="7.0000000000000007E-2"/>
    <n v="0.18"/>
    <n v="0.61"/>
    <n v="0.04"/>
    <n v="50784"/>
    <s v="{'date': '2025-05-15 20:42:1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pamie19fwODPIWV97s6jgIGHnuTgDLbUkmJE5Yt02bDEo9StjA2w_BY-Y2CmIdSVelc-aArZ-gfsye65jZC7uZidmyZmpGB8sg4j4ZRT"/>
    <s v="steam://rungame/730/76561202255233023/+csgo_econ_action_preview%20S76561198102151621A43668703724D2784569044302609412"/>
    <n v="0.04"/>
    <n v="0.05"/>
    <n v="0.05"/>
    <n v="0.09"/>
    <m/>
  </r>
  <r>
    <s v="2e08bf4c"/>
    <s v="M4A4 | Choppa (Battle-Scarred)"/>
    <x v="16"/>
    <s v="error"/>
    <n v="0.06"/>
    <n v="1"/>
    <n v="43668624266"/>
    <n v="0.08"/>
    <n v="0.06"/>
    <n v="0.06"/>
    <n v="0.08"/>
    <n v="0.11"/>
    <n v="0.37"/>
    <n v="0.03"/>
    <n v="27788"/>
    <s v="{'date': '2025-05-15 14:35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u-6kejhth_KcTjpQ6dm4q4OKmvjLO77QgHIfu5Ypie-YrNTwiVLk_URsMj_3d9edJ1I8YV7Y-VPvxb3vjZW77ZSdwGwj5HciM6sSmQ"/>
    <s v="steam://rungame/730/76561202255233023/+csgo_econ_action_preview%20S76561198102151621A43668624266D9269653273203157508"/>
    <n v="0.03"/>
    <n v="0.03"/>
    <n v="0.04"/>
    <n v="7.0000000000000007E-2"/>
    <m/>
  </r>
  <r>
    <s v="ad88934e"/>
    <s v="XM1014 | Mockingbird (Well-Worn)"/>
    <x v="17"/>
    <s v="error"/>
    <n v="0.06"/>
    <n v="1"/>
    <n v="43668616227"/>
    <n v="7.0000000000000007E-2"/>
    <n v="0.06"/>
    <n v="0.05"/>
    <n v="0.06"/>
    <n v="0.11"/>
    <n v="0.31"/>
    <n v="0.03"/>
    <n v="33606"/>
    <s v="{'date': '2025-05-15 16:29:01.000000', 'timezone_type': 3, 'timezone': 'UTC'}"/>
    <s v="9da1a9"/>
    <s v="4b69ff"/>
    <s v="Mil-Spec Grade"/>
    <s v="https://community.cloudflare.steamstatic.com/economy/image/-9a81dlWLwJ2UUGcVs_nsVtzdOEdtWwKGZZLQHTxDZ7I56KU0Zwwo4NUX4oFJZEHLbXH5ApeO4YmlhxYQknCRvCo04DEVlxkKgporrf0e1Y07OvFIG0TuOO7m4OAnvnzMbLDklRc7cF4n-SPpt6mi1W3-UFrY2HyLIHEIFVsYF-Dq1jvyL250cO175nBwSRiuSYk4mGdwUIggt5pyA"/>
    <s v="steam://rungame/730/76561202255233023/+csgo_econ_action_preview%20S76561198102151621A43668616227D12450247641412490765"/>
    <n v="0.03"/>
    <n v="0.04"/>
    <n v="0.03"/>
    <n v="0.08"/>
    <m/>
  </r>
  <r>
    <s v="5a6e85a5"/>
    <s v="Sawed-Off | Runoff (Field-Tested)"/>
    <x v="18"/>
    <s v="error"/>
    <n v="0.05"/>
    <n v="1"/>
    <n v="43611062979"/>
    <n v="7.0000000000000007E-2"/>
    <n v="0.05"/>
    <n v="0.04"/>
    <n v="0.03"/>
    <n v="0.06"/>
    <n v="0.16"/>
    <n v="0.03"/>
    <n v="28165"/>
    <s v="{'date': '2025-05-15 18:32:41.000000', 'timezone_type': 3, 'timezone': 'UTC'}"/>
    <s v="9da1a9"/>
    <s v="b0c3d9"/>
    <s v="Consumer Grade"/>
    <s v="https://community.cloudflare.steamstatic.com/economy/image/-9a81dlWLwJ2UUGcVs_nsVtzdOEdtWwKGZZLQHTxDZ7I56KU0Zwwo4NUX4oFJZEHLbXH5ApeO4YmlhxYQknCRvCo04DEVlxkKgpopbuyLgNv1fX3di5B5OOknZCbm_LLPr7Vn35cpscgi7mWoo-kjVWx-0c6YW2nIdLDew48ZFjUqVe5lefs0Me_u53KnyN9-n51Xc7tIQw"/>
    <s v="steam://rungame/730/76561202255233023/+csgo_econ_action_preview%20S76561198102151621A43611062979D16467071502084166021"/>
    <n v="0.03"/>
    <n v="0.03"/>
    <n v="0.02"/>
    <n v="0.08"/>
    <m/>
  </r>
  <r>
    <s v="19d8eb3a"/>
    <s v="Sealed Graffiti | 8-Ball (Brick Red)"/>
    <x v="19"/>
    <s v="error"/>
    <n v="0.05"/>
    <n v="1"/>
    <n v="15557181095"/>
    <n v="0.05"/>
    <n v="0.05"/>
    <n v="0.03"/>
    <n v="0.03"/>
    <n v="0.03"/>
    <n v="0.03"/>
    <n v="0.02"/>
    <n v="6002"/>
    <s v="{'date': '2025-05-15 14:37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kHZGcZ9Wimgxm-E"/>
    <s v="steam://rungame/730/76561202255233023/+csgo_econ_action_preview%20S76561198102151621A15557181095D12126544002554848068"/>
    <n v="0.02"/>
    <n v="0.01"/>
    <n v="0.01"/>
    <n v="0.02"/>
    <n v="0.01"/>
  </r>
  <r>
    <s v="46d7cbca"/>
    <s v="Sealed Graffiti | Ninja (Violent Violet)"/>
    <x v="20"/>
    <s v="error"/>
    <n v="0.03"/>
    <n v="1"/>
    <n v="16240787874"/>
    <n v="0.05"/>
    <n v="0.03"/>
    <n v="0.03"/>
    <n v="0.03"/>
    <n v="0.03"/>
    <n v="0.03"/>
    <n v="0.01"/>
    <n v="4318"/>
    <s v="{'date': '2025-05-15 12:51:0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O-CI3r-Zj3FYSfdTgw8RLRYM2qIqmalsO6cFj6fSb55RA0HKPcA92EdaJyNNkBp14AVu2u_0UdyEhk6f9BKZAarxm1OMLt8miUUStJ5-F8"/>
    <s v="steam://rungame/730/76561202255233023/+csgo_econ_action_preview%20S76561198102151621A16240787874D5333651079055983464"/>
    <n v="0.01"/>
    <n v="0.01"/>
    <n v="0.01"/>
    <n v="0.01"/>
    <n v="0.01"/>
  </r>
  <r>
    <s v="f3e3a039"/>
    <s v="Sealed Graffiti | Sorry (Desert Amber)"/>
    <x v="21"/>
    <s v="error"/>
    <n v="0.03"/>
    <n v="1"/>
    <n v="16121886498"/>
    <n v="0.05"/>
    <n v="0.03"/>
    <n v="0.03"/>
    <n v="0.03"/>
    <n v="0.03"/>
    <n v="0.03"/>
    <n v="0.01"/>
    <n v="3889"/>
    <s v="{'date': '2025-05-15 19:59:26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su2fDm25PWfAfnaAGlo8TeFcZ26Lqjr047-cEG6cE-9-FgkNKKAA8DEfbs2NbQx9itAdqGq0mFZwCxo8e9VKaVK6zyxAYrndTtL7tQ"/>
    <s v="steam://rungame/730/76561202255233023/+csgo_econ_action_preview%20S76561198102151621A16121886498D180145277933364104"/>
    <n v="0.01"/>
    <n v="0.01"/>
    <n v="0.01"/>
    <n v="0.01"/>
    <n v="0.01"/>
  </r>
  <r>
    <s v="768f758f"/>
    <s v="Sealed Graffiti | Eye Spy (Frog Green)"/>
    <x v="22"/>
    <s v="error"/>
    <n v="0.03"/>
    <n v="1"/>
    <n v="15631631458"/>
    <n v="0.05"/>
    <n v="0.03"/>
    <n v="0.03"/>
    <n v="0.03"/>
    <n v="0.03"/>
    <n v="0.03"/>
    <n v="0.01"/>
    <n v="4661"/>
    <s v="{'date': '2025-05-15 19:45:29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PuIHnX7ZHnAfCSPTg5tSeELZzrRqjCi5OXAE2vNQe5_QVpQfqNQpGYcb86Ba0A1ysdVrCO7mEhyDBs9ftFPYAOilyBLabt9mMDRok6d"/>
    <s v="steam://rungame/730/76561202255233023/+csgo_econ_action_preview%20S76561198102151621A15631631458D3324971279475305408"/>
    <n v="0.01"/>
    <n v="0.01"/>
    <n v="0.01"/>
    <n v="0.01"/>
    <n v="0.01"/>
  </r>
  <r>
    <s v="120d846f"/>
    <s v="Sealed Graffiti | Keep the Change (Frog Green)"/>
    <x v="23"/>
    <s v="error"/>
    <n v="0.03"/>
    <n v="1"/>
    <n v="15581307459"/>
    <n v="0.05"/>
    <n v="0.03"/>
    <n v="0.03"/>
    <n v="0.03"/>
    <n v="0.03"/>
    <n v="0.03"/>
    <n v="0.01"/>
    <n v="21466"/>
    <s v="{'date': '2025-05-15 14:19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e2BEHXlJmDHdnWAGQ88ReUMYTnZ92at5OiSF2zKE-ApEgpVL_QE9DBOOZuJOEAjlNlc7Wa3m0tvEwMkZsxWfBbmnixLN-V1bHZsw8c"/>
    <s v="steam://rungame/730/76561202255233023/+csgo_econ_action_preview%20S76561198102151621A15581307459D14873737438356057516"/>
    <n v="0.01"/>
    <n v="0.01"/>
    <n v="0.01"/>
    <n v="0.01"/>
    <n v="0.01"/>
  </r>
  <r>
    <s v="e1a7c3fc"/>
    <s v="Sealed Graffiti | GLHF (Brick Red)"/>
    <x v="24"/>
    <s v="error"/>
    <n v="0.03"/>
    <n v="1"/>
    <n v="15339301664"/>
    <n v="0.05"/>
    <n v="0.03"/>
    <n v="0.03"/>
    <n v="0.03"/>
    <n v="0.03"/>
    <n v="0.03"/>
    <n v="0.01"/>
    <n v="4215"/>
    <s v="{'date': '2025-05-15 16:11:3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6FGjrzPGOTKyPbSgs4TbpWMm_YqzOk5OuWQDjIFO59EQ1Re_BS8zYbb8_bIVJjg5FYpGm3hUloEgIhYslfLVfsniBHZXCVU9Kp"/>
    <s v="steam://rungame/730/76561202255233023/+csgo_econ_action_preview%20S76561198102151621A15339301664D4649979301716853632"/>
    <n v="0.01"/>
    <n v="0.01"/>
    <n v="0.01"/>
    <n v="0.01"/>
    <n v="0.01"/>
  </r>
  <r>
    <s v="c5e6b078"/>
    <s v="Sealed Graffiti | 8-Ball (War Pig Pink)"/>
    <x v="25"/>
    <s v="error"/>
    <n v="0.03"/>
    <n v="1"/>
    <n v="15268895926"/>
    <n v="0.05"/>
    <n v="0.03"/>
    <n v="0.03"/>
    <n v="0.04"/>
    <n v="0.05"/>
    <n v="0.03"/>
    <n v="0.02"/>
    <n v="7966"/>
    <s v="{'date': '2025-05-15 13:20:0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zXURJs9X6xTv0lY"/>
    <s v="steam://rungame/730/76561202255233023/+csgo_econ_action_preview%20S76561198102151621A15268895926D14332707098900202472"/>
    <n v="0.02"/>
    <n v="0.02"/>
    <n v="0.02"/>
    <n v="0.03"/>
    <n v="0.01"/>
  </r>
  <r>
    <s v="f04c8321"/>
    <s v="Sealed Graffiti | GGEZ (Monster Purple)"/>
    <x v="26"/>
    <s v="error"/>
    <n v="0.03"/>
    <n v="1"/>
    <n v="15047407095"/>
    <n v="0.05"/>
    <n v="0.03"/>
    <n v="0.03"/>
    <n v="0.03"/>
    <n v="0.03"/>
    <n v="0.03"/>
    <n v="0.01"/>
    <n v="4115"/>
    <s v="{'date': '2025-05-15 18:41:24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WyTCW5OzOdenmJGFw6GLsKM2zZ9zektu2XEDnOE-ktEQgFe6MBoWUYacyANgx9itAdqGq0mFZwCxo8e9VKaVLtzyAVaLuMt2Zwkg"/>
    <s v="steam://rungame/730/76561202255233023/+csgo_econ_action_preview%20S76561198102151621A15047407095D9811172514979555712"/>
    <n v="0.01"/>
    <n v="0.01"/>
    <n v="0.01"/>
    <n v="0.01"/>
    <n v="0.02"/>
  </r>
  <r>
    <s v="ca548fca"/>
    <s v="Sealed Graffiti | Toasted (Monster Purple)"/>
    <x v="27"/>
    <s v="error"/>
    <n v="0.03"/>
    <n v="1"/>
    <n v="14955563225"/>
    <n v="0.05"/>
    <n v="0.03"/>
    <n v="0.03"/>
    <n v="0.03"/>
    <n v="0.03"/>
    <n v="0.03"/>
    <n v="0.01"/>
    <n v="8812"/>
    <s v="{'date': '2025-05-15 12:53:16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rO2BBTqgPGPGLHSKTQ0_H-ZZNjyP-Tb0sLmUFmvPRLl5S1gHfKVQ-zJMPJuAIVJjg5FYpGm3hUloEgIhYslfLVm-nnJKN-AvsM1r"/>
    <s v="steam://rungame/730/76561202255233023/+csgo_econ_action_preview%20S76561198102151621A14955563225D4819426988412896648"/>
    <n v="0.01"/>
    <n v="0.01"/>
    <n v="0.01"/>
    <n v="0.01"/>
    <n v="0.01"/>
  </r>
  <r>
    <s v="91cccc5e"/>
    <s v="Sealed Graffiti | QQ (Battle Green)"/>
    <x v="28"/>
    <s v="error"/>
    <n v="0.03"/>
    <n v="1"/>
    <n v="14704630269"/>
    <n v="0.05"/>
    <n v="0.03"/>
    <n v="0.03"/>
    <n v="0.03"/>
    <n v="0.03"/>
    <n v="0.03"/>
    <n v="0.01"/>
    <n v="4226"/>
    <s v="{'date': '2025-05-15 18:21:02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pO-CI3DyeyfFJjOXSF1tHrFfZG7fq2Hwt7iURT_AFeh4Eg9QevENpDJKO83aORQ9gNRe_iuomUM7HRkkfddLZQOvw2QfKOBykHgWcJjT-jU4tQ"/>
    <s v="steam://rungame/730/76561202255233023/+csgo_econ_action_preview%20S76561198102151621A14704630269D192616474681844040"/>
    <n v="0.01"/>
    <n v="0.01"/>
    <n v="0.01"/>
    <n v="0.01"/>
    <n v="0.01"/>
  </r>
  <r>
    <s v="d3682038"/>
    <s v="Sealed Graffiti | 8-Ball (Princess Pink)"/>
    <x v="29"/>
    <s v="error"/>
    <n v="0.03"/>
    <n v="1"/>
    <n v="14454756890"/>
    <n v="0.05"/>
    <n v="0.03"/>
    <n v="0.03"/>
    <n v="0.03"/>
    <n v="0.03"/>
    <n v="0.03"/>
    <n v="0.01"/>
    <n v="5087"/>
    <s v="{'date': '2025-05-15 14:29:1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e6yGX3wYCPGLi3VUlttSuJeZzvZ_jr3s-idSj3BRLorRQoGeaZWozBNO8-ONhA_0tIM_DL2h0p6WBUnfspUfRq33n0DPaR4kSVHc5wD3PD2J4k"/>
    <s v="steam://rungame/730/76561202255233023/+csgo_econ_action_preview%20S76561198102151621A14454756890D14307034027555711784"/>
    <n v="0.01"/>
    <n v="0.01"/>
    <n v="0.01"/>
    <n v="0.01"/>
    <n v="0.01"/>
  </r>
  <r>
    <s v="f75c3367"/>
    <s v="XM1014 | Blue Spruce (Minimal Wear)"/>
    <x v="30"/>
    <s v="error"/>
    <n v="0.03"/>
    <n v="1"/>
    <n v="14219985063"/>
    <n v="0.05"/>
    <n v="0.03"/>
    <n v="0.03"/>
    <n v="0.03"/>
    <n v="0.03"/>
    <n v="0.03"/>
    <n v="0.02"/>
    <n v="52498"/>
    <s v="{'date': '2025-05-15 15:41:0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rrf0e1Y07ODHTjBN_8-JmImMn-O6ZevVxG8Cv8Ah2L-W9N6n2gfl-xZpMWGiddWXd1VtYV3ZqVW3l7q71oj84srX2bLPtQ"/>
    <s v="steam://rungame/730/76561202255233023/+csgo_econ_action_preview%20S76561198102151621A14219985063D12106431043710843521"/>
    <n v="0.02"/>
    <n v="0.02"/>
    <n v="0.02"/>
    <n v="0.01"/>
    <n v="0.02"/>
  </r>
  <r>
    <s v="dd91e755"/>
    <s v="Tec-9 | Army Mesh (Field-Tested)"/>
    <x v="31"/>
    <s v="error"/>
    <n v="0.03"/>
    <n v="1"/>
    <n v="16472063772"/>
    <n v="0.04"/>
    <n v="0.03"/>
    <n v="0.03"/>
    <n v="0.03"/>
    <n v="0.03"/>
    <n v="0.03"/>
    <n v="0.01"/>
    <n v="163120"/>
    <s v="{'date': '2025-05-15 18:32:46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or-mcjhzw8zFdC5K092kmZm0mvLwOq7c2D4Evp1y3bmQ89miilDt_hU-YGjwIIGccAM6YArZ81jolejs0JfovszXiSw0VV39XcQ"/>
    <s v="steam://rungame/730/76561202255233023/+csgo_econ_action_preview%20S76561198102151621A16472063772D3206613830793368572"/>
    <n v="0.01"/>
    <n v="0.01"/>
    <n v="0.01"/>
    <n v="0.01"/>
    <n v="0.01"/>
  </r>
  <r>
    <s v="f521e8d0"/>
    <s v="P250 | Boreal Forest (Field-Tested)"/>
    <x v="32"/>
    <s v="error"/>
    <n v="0.03"/>
    <n v="1"/>
    <n v="16383471293"/>
    <n v="0.04"/>
    <n v="0.03"/>
    <n v="0.03"/>
    <n v="0.03"/>
    <n v="0.03"/>
    <n v="0.03"/>
    <n v="0.01"/>
    <n v="192172"/>
    <s v="{'date': '2025-05-15 13:18:0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pujwezhoyszOfi9H_8iJlo-Zkvb4DLbUkmJE5Yt307uY89r22QXs_0M_YGHzI4SXdQc4NQuC8gfvxrzt18Lt6cifnCRjpGB8ssSnt9jR"/>
    <s v="steam://rungame/730/76561202255233023/+csgo_econ_action_preview%20S76561198102151621A16383471293D189722934399248844"/>
    <n v="0.01"/>
    <n v="0.01"/>
    <n v="0.01"/>
    <n v="0.01"/>
    <n v="0.01"/>
  </r>
  <r>
    <s v="234d213a"/>
    <s v="Sealed Graffiti | GGWP (Tracer Yellow)"/>
    <x v="33"/>
    <s v="error"/>
    <n v="0.03"/>
    <n v="1"/>
    <n v="16365291749"/>
    <n v="0.04"/>
    <n v="0.03"/>
    <n v="0.03"/>
    <n v="0.03"/>
    <n v="0.03"/>
    <n v="0.03"/>
    <n v="0.01"/>
    <n v="4446"/>
    <s v="{'date': '2025-05-15 16:32:0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uWyTCa5ODKcLnfaGAoxHLYMNG-LrTCiseXBSjDIQuopRl1XePFQ9TVMb5yLOAx9itAdqGq0mFZwCxo8e9VKaVK_nndKZL9UYV9IwA"/>
    <s v="steam://rungame/730/76561202255233023/+csgo_econ_action_preview%20S76561198102151621A16365291749D17026473590167735564"/>
    <n v="0.01"/>
    <n v="0.01"/>
    <n v="0.01"/>
    <n v="0.01"/>
    <n v="0.01"/>
  </r>
  <r>
    <s v="1f1d2694"/>
    <s v="Sealed Graffiti | GTG (Blood Red)"/>
    <x v="34"/>
    <s v="error"/>
    <n v="0.03"/>
    <n v="1"/>
    <n v="15415777243"/>
    <n v="0.04"/>
    <n v="0.03"/>
    <n v="0.05"/>
    <n v="0.03"/>
    <n v="0.03"/>
    <n v="0.03"/>
    <n v="0.01"/>
    <n v="5633"/>
    <s v="{'date': '2025-05-15 13:11:0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pvaKUnDzOTLGenWITAYwS7FZN2Dd9zWj4ryXS23JEu1_F1sDePAD92BLac2Xf0xqwtRUp2qqmlFxCh84ftwbcl7vziAX7ifvW5g"/>
    <s v="steam://rungame/730/76561202255233023/+csgo_econ_action_preview%20S76561198102151621A15415777243D14438790052088555296"/>
    <n v="0.01"/>
    <n v="0.01"/>
    <n v="0.01"/>
    <n v="0.01"/>
    <n v="0.01"/>
  </r>
  <r>
    <s v="b729073f"/>
    <s v="Sealed Graffiti | Noscope (SWAT Blue)"/>
    <x v="35"/>
    <s v="error"/>
    <n v="0.03"/>
    <n v="1"/>
    <n v="15144109378"/>
    <n v="0.04"/>
    <n v="0.03"/>
    <n v="0.03"/>
    <n v="0.03"/>
    <n v="0.03"/>
    <n v="0.03"/>
    <n v="0.01"/>
    <n v="4383"/>
    <s v="{'date': '2025-05-15 15:07:31.000000', 'timezone_type': 3, 'timezone': 'UTC'}"/>
    <s v="00a000"/>
    <s v="b0c3d9"/>
    <s v="Base Grade"/>
    <s v="https://community.cloudflare.steamstatic.com/economy/image/IzMF03bi9WpSBq-S-ekoE33L-iLqGFHVaU25ZzQNQcXdB2ozio1RrlIWFK3UfvMYB8UsvjiMXojflsZalyxSh31CIyHz2GZ-KuFpPsrTzBG0r-2yD3f4eDKKeySJTQlqTrQNYWqIrTHz5eSQQW7OQOguQg5SKPEH8WJIOsCNOhU_gplLpWL-lEtxEQQlZ8lSeR-30ylHMugnkXlv8wNmtQ"/>
    <s v="steam://rungame/730/76561202255233023/+csgo_econ_action_preview%20S76561198102151621A15144109378D10089929232557721964"/>
    <n v="0.01"/>
    <n v="0.01"/>
    <n v="0.02"/>
    <n v="0.01"/>
    <n v="0.01"/>
  </r>
  <r>
    <s v="5ad491fc"/>
    <s v="Sealed Graffiti | X-Knives (Battle Green)"/>
    <x v="36"/>
    <s v="error"/>
    <n v="0.03"/>
    <n v="1"/>
    <n v="14300300049"/>
    <n v="0.04"/>
    <n v="0.03"/>
    <n v="0.03"/>
    <n v="0.03"/>
    <n v="0.03"/>
    <n v="0.03"/>
    <n v="0.01"/>
    <n v="6235"/>
    <s v="{'date': '2025-05-15 20:49:31.000000', 'timezone_type': 3, 'timezone': 'UTC'}"/>
    <s v="D2D2D2"/>
    <s v="b0c3d9"/>
    <s v="Base Grade"/>
    <s v="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"/>
    <s v="steam://rungame/730/76561202255233023/+csgo_econ_action_preview%20S76561198102151621A14300300049D9243159962248299404"/>
    <n v="0.01"/>
    <n v="0.01"/>
    <n v="0.01"/>
    <n v="0.01"/>
    <n v="0.01"/>
  </r>
  <r>
    <s v="94d8ed84"/>
    <s v="SSG 08 | Blue Spruce (Field-Tested)"/>
    <x v="37"/>
    <s v="error"/>
    <n v="0.03"/>
    <n v="1"/>
    <n v="14677921877"/>
    <n v="0.03"/>
    <n v="0.03"/>
    <n v="0.03"/>
    <n v="0.03"/>
    <n v="0.03"/>
    <n v="0.03"/>
    <n v="0.01"/>
    <n v="211944"/>
    <s v="{'date': '2025-05-15 12:46:31.000000', 'timezone_type': 3, 'timezone': 'UTC'}"/>
    <s v="D2D2D2"/>
    <s v="b0c3d9"/>
    <s v="Consumer Grade"/>
    <s v="https://community.cloudflare.steamstatic.com/economy/image/-9a81dlWLwJ2UUGcVs_nsVtzdOEdtWwKGZZLQHTxDZ7I56KU0Zwwo4NUX4oFJZEHLbXH5ApeO4YmlhxYQknCRvCo04DEVlxkKgpopamie19fwPz3fDJR_-O7kYSCgvq6a7_TxTME7Z0j3-2XpNWi3gSw_kVoZT-lI4eWe1NvZ1mFqFbqxejo0Yj84spJOB2PcQ"/>
    <s v="steam://rungame/730/76561202255233023/+csgo_econ_action_preview%20S76561198102151621A14677921877D14891225621743842532"/>
    <n v="0.01"/>
    <n v="0.01"/>
    <n v="0.01"/>
    <n v="0.01"/>
    <n v="0.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AE0A2-C8EC-4C61-B095-FD2D9FD468A2}" name="TablaDinámica2" cacheId="4" applyNumberFormats="0" applyBorderFormats="0" applyFontFormats="0" applyPatternFormats="0" applyAlignmentFormats="0" applyWidthHeightFormats="1" dataCaption="Valores" grandTotalCaption="Total 10 Mejores" updatedVersion="8" minRefreshableVersion="3" useAutoFormatting="1" itemPrintTitles="1" createdVersion="8" indent="0" outline="1" outlineData="1" multipleFieldFilters="0">
  <location ref="E2:F13" firstHeaderRow="1" firstDataRow="1" firstDataCol="1"/>
  <pivotFields count="27">
    <pivotField showAll="0"/>
    <pivotField showAll="0"/>
    <pivotField axis="axisRow" showAll="0" measureFilter="1">
      <items count="140">
        <item x="13"/>
        <item x="7"/>
        <item x="0"/>
        <item x="12"/>
        <item x="2"/>
        <item x="16"/>
        <item x="6"/>
        <item x="5"/>
        <item x="4"/>
        <item x="11"/>
        <item x="32"/>
        <item x="3"/>
        <item x="18"/>
        <item x="19"/>
        <item x="29"/>
        <item x="25"/>
        <item x="22"/>
        <item x="26"/>
        <item x="33"/>
        <item x="24"/>
        <item x="34"/>
        <item x="23"/>
        <item x="20"/>
        <item x="35"/>
        <item x="28"/>
        <item x="21"/>
        <item x="27"/>
        <item x="36"/>
        <item x="37"/>
        <item x="15"/>
        <item x="10"/>
        <item x="1"/>
        <item x="31"/>
        <item x="14"/>
        <item x="8"/>
        <item x="30"/>
        <item x="9"/>
        <item x="1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t="default"/>
      </items>
    </pivotField>
    <pivotField showAll="0"/>
    <pivotField dataField="1" numFmtId="164"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numFmtId="8" showAll="0"/>
    <pivotField numFmtId="8" showAll="0"/>
    <pivotField numFmtId="8" showAll="0"/>
    <pivotField numFmtId="8" showAll="0"/>
    <pivotField showAll="0"/>
    <pivotField dragToRow="0" dragToCol="0" dragToPage="0" showAll="0" defaultSubtotal="0"/>
  </pivotFields>
  <rowFields count="1">
    <field x="2"/>
  </rowFields>
  <rowItems count="11">
    <i>
      <x v="1"/>
    </i>
    <i>
      <x v="2"/>
    </i>
    <i>
      <x v="4"/>
    </i>
    <i>
      <x v="6"/>
    </i>
    <i>
      <x v="7"/>
    </i>
    <i>
      <x v="8"/>
    </i>
    <i>
      <x v="11"/>
    </i>
    <i>
      <x v="31"/>
    </i>
    <i>
      <x v="34"/>
    </i>
    <i>
      <x v="36"/>
    </i>
    <i t="grand">
      <x/>
    </i>
  </rowItems>
  <colItems count="1">
    <i/>
  </colItems>
  <dataFields count="1">
    <dataField name="Suma de TotalLatestSell" fld="4" baseField="0" baseItem="0" numFmtId="164"/>
  </dataFields>
  <pivotTableStyleInfo name="PivotStyleLight16" showRowHeaders="1" showColHeaders="1" showRowStripes="0" showColStripes="0" showLastColumn="1"/>
  <filters count="1">
    <filter fld="2" type="count" evalOrder="-1" id="5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EA21C62-2CB8-40BC-B3CA-EA7593CFF3C7}" autoFormatId="16" applyNumberFormats="0" applyBorderFormats="0" applyFontFormats="0" applyPatternFormats="0" applyAlignmentFormats="0" applyWidthHeightFormats="0">
  <queryTableRefresh nextId="43">
    <queryTableFields count="26">
      <queryTableField id="1" name="id" tableColumnId="1"/>
      <queryTableField id="2" name="markethashname" tableColumnId="2"/>
      <queryTableField id="3" name="marketname" tableColumnId="3"/>
      <queryTableField id="25" dataBound="0" tableColumnId="25"/>
      <queryTableField id="42" dataBound="0" tableColumnId="26"/>
      <queryTableField id="4" name="count" tableColumnId="4"/>
      <queryTableField id="5" name="assetid" tableColumnId="5"/>
      <queryTableField id="6" name="pricelatest" tableColumnId="6"/>
      <queryTableField id="7" name="pricelatestsell" tableColumnId="7"/>
      <queryTableField id="8" name="pricelatestsell24h" tableColumnId="8"/>
      <queryTableField id="9" name="pricelatestsell7d" tableColumnId="9"/>
      <queryTableField id="10" name="pricelatestsell30d" tableColumnId="10"/>
      <queryTableField id="11" name="pricelatestsell90d" tableColumnId="11"/>
      <queryTableField id="12" name="pricemix" tableColumnId="12"/>
      <queryTableField id="13" name="sold90d" tableColumnId="13"/>
      <queryTableField id="14" name="priceupdatedat" tableColumnId="14"/>
      <queryTableField id="15" name="bordercolor" tableColumnId="15"/>
      <queryTableField id="16" name="color" tableColumnId="16"/>
      <queryTableField id="17" name="rarity" tableColumnId="17"/>
      <queryTableField id="18" name="image" tableColumnId="18"/>
      <queryTableField id="19" name="inspectlink" tableColumnId="19"/>
      <queryTableField id="20" name="pricereal" tableColumnId="20"/>
      <queryTableField id="21" name="pricereal24h" tableColumnId="21"/>
      <queryTableField id="22" name="pricereal7d" tableColumnId="22"/>
      <queryTableField id="23" name="pricereal30d" tableColumnId="23"/>
      <queryTableField id="24" name="pricereal90d" tableColumnId="24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hyperlink" Target="https://community.cloudflare.steamstatic.com/economy/image/-9a81dlWLwJ2UUGcVs_nsVtzdOEdtWwKGZZLQHTxDZ7I56KU0Zwwo4NUX4oFJZEHLbXH5ApeO4YmlhxYQknCRvCo04DEVlxkKgpou6r8FApwiszGdCVX_-O7kYSCgvq6Yb-Bl2kE7sZ03rmZ8Nz33gS3_kFpYmrzLNSTcldtMA7UqwO5kL3p1oj84srADq8bFw" TargetMode="External"/><Relationship Id="rId42" Type="http://schemas.openxmlformats.org/officeDocument/2006/relationships/image" Target="../media/image21.png"/><Relationship Id="rId47" Type="http://schemas.openxmlformats.org/officeDocument/2006/relationships/hyperlink" Target="https://community.cloudflare.steamstatic.com/economy/image/IzMF03bi9WpSBq-S-ekoE33L-iLqGFHVaU25ZzQNQcXdB2ozio1RrlIWFK3UfvMYB8UsvjiMXojflsZalyxSh31CIyHz2GZ-KuFpPsrTzBG0pe2BEHXlJmDHdnWAGQ88ReUMYTnZ92at5OiSF2zKE-ApEgpVL_QE9DBOOZuJOEAjlNlc7Wa3m0tvEwMkZsxWfBbmnixLN-V1bHZsw8c" TargetMode="External"/><Relationship Id="rId63" Type="http://schemas.openxmlformats.org/officeDocument/2006/relationships/hyperlink" Target="https://community.cloudflare.steamstatic.com/economy/image/-9a81dlWLwJ2UUGcVs_nsVtzdOEdtWwKGZZLQHTxDZ7I56KU0Zwwo4NUX4oFJZEHLbXH5ApeO4YmlhxYQknCRvCo04DEVlxkKgpoor-mcjhzw8zFdC5K092kmZm0mvLwOq7c2D4Evp1y3bmQ89miilDt_hU-YGjwIIGccAM6YArZ81jolejs0JfovszXiSw0VV39XcQ" TargetMode="External"/><Relationship Id="rId68" Type="http://schemas.openxmlformats.org/officeDocument/2006/relationships/image" Target="../media/image34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community.cloudflare.steamstatic.com/economy/image/-9a81dlWLwJ2UUGcVs_nsVtzdOEdtWwKGZZLQHTxDZ7I56KU0Zwwo4NUX4oFJZEHLbXH5ApeO4YmlhxYQknCRvCo04DEVlxkKgpoo6m1FBRp3_bGcjhQ08mlhJO0leXhJ77XmXlS7fp2mOzE-7P9jVWisl09YTr6cYfDdwY2ZQ6D_1frlb_m1pS7vpyfmiNr6HVw7S6Onha2gkwacKUx0mNx5dkp" TargetMode="External"/><Relationship Id="rId11" Type="http://schemas.openxmlformats.org/officeDocument/2006/relationships/hyperlink" Target="https://community.cloudflare.steamstatic.com/economy/image/-9a81dlWLwJ2UUGcVs_nsVtzdOEdtWwKGZZLQHTxDZ7I56KU0Zwwo4NUX4oFJZEHLbXH5ApeO4YmlhxYQknCRvCo04DEVlxkKgpou7uifDhh3szFcDoV09G3mIaEhfrLP7LWnn8fu5QmiLvFoNz32wLl_xJuYmz2INSUdw4_MArV-ALvwey-g8DvuZuYymwj5HdAX4w01A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community.cloudflare.steamstatic.com/economy/image/-9a81dlWLwJ2UUGcVs_nsVtzdOEdtWwKGZZLQHTxDZ7I56KU0Zwwo4NUX4oFJZEHLbXH5ApeO4YmlhxYQknCRvCo04DEVlxkKgpopbuyLgNv1fX3di5B5OOknZCbm_LLPr7Vn35cpscgi7mWoo-kjVWx-0c6YW2nIdLDew48ZFjUqVe5lefs0Me_u53KnyN9-n51Xc7tIQw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community.cloudflare.steamstatic.com/economy/image/IzMF03bi9WpSBq-S-ekoE33L-iLqGFHVaU25ZzQNQcXdB2ozio1RrlIWFK3UfvMYB8UsvjiMXojflsZalyxSh31CIyHz2GZ-KuFpPsrTzBG0pPuIHnX7ZHnAfCSPTg5tSeELZzrRqjCi5OXAE2vNQe5_QVpQfqNQpGYcb86Ba0A1ysdVrCO7mEhyDBs9ftFPYAOilyBLabt9mMDRok6d" TargetMode="External"/><Relationship Id="rId53" Type="http://schemas.openxmlformats.org/officeDocument/2006/relationships/hyperlink" Target="https://community.cloudflare.steamstatic.com/economy/image/IzMF03bi9WpSBq-S-ekoE33L-iLqGFHVaU25ZzQNQcXdB2ozio1RrlIWFK3UfvMYB8UsvjiMXojflsZalyxSh31CIyHz2GZ-KuFpPsrTzBG0puWyTCW5OzOdenmJGFw6GLsKM2zZ9zektu2XEDnOE-ktEQgFe6MBoWUYacyANgx9itAdqGq0mFZwCxo8e9VKaVLtzyAVaLuMt2Zwkg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hyperlink" Target="https://community.cloudflare.steamstatic.com/economy/image/-9a81dlWLwJ2UUGcVs_nsVtzdOEdtWwKGZZLQHTxDZ7I56KU0Zwwo4NUX4oFJZEHLbXH5ApeO4YmlhxYQknCRvCo04DEVlxkKgposr-kLAtl7PfNcDpO6eOlmoGAksjkMq_Fk3lf18h0juDU-MKh3wG3qkdkNmv0cIGTIw4_Y1zZ81jtl-nojZC86ZrPyiFqvyMh4XiMgVXp1jmC8QbU" TargetMode="External"/><Relationship Id="rId61" Type="http://schemas.openxmlformats.org/officeDocument/2006/relationships/hyperlink" Target="https://community.cloudflare.steamstatic.com/economy/image/-9a81dlWLwJ2UUGcVs_nsVtzdOEdtWwKGZZLQHTxDZ7I56KU0Zwwo4NUX4oFJZEHLbXH5ApeO4YmlhxYQknCRvCo04DEVlxkKgporrf0e1Y07ODHTjBN_8-JmImMn-O6ZevVxG8Cv8Ah2L-W9N6n2gfl-xZpMWGiddWXd1VtYV3ZqVW3l7q71oj84srX2bLPtQ" TargetMode="External"/><Relationship Id="rId19" Type="http://schemas.openxmlformats.org/officeDocument/2006/relationships/hyperlink" Target="https://community.cloudflare.steamstatic.com/economy/image/-9a81dlWLwJ2UUGcVs_nsVtzdOEdtWwKGZZLQHTxDZ7I56KU0Zwwo4NUX4oFJZEHLbXH5ApeO4YmlhxYQknCRvCo04DEVlxkKgporrf0e1Y07PLZTj9O-dmyq4yCkP_gfbiDlDIB6cYh2LjE8YqjigWxqkU9Y2j7JdLEJlJqNV-FqVHqle-81sWi_MOeYWUdqGo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community.cloudflare.steamstatic.com/economy/image/-9a81dlWLwJ2UUGcVs_nsVtzdOEdtWwKGZZLQHTxDZ7I56KU0Zwwo4NUX4oFJZEHLbXH5ApeO4YmlhxYQknCRvCo04DEVlxkKgpot6-iFBRw7P7NYjV96tOkkZOfqPH9Ib7um25V4dB8xOrH94mn2QbnqkVvam2ndoCSJg9tNV_ZqVPtkum9jZ_ttc_JzyRm7CI8pSGKIJFteCE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community.cloudflare.steamstatic.com/economy/image/-9a81dlWLwJ2UUGcVs_nsVtzdOEdtWwKGZZLQHTxDZ7I56KU0Zwwo4NUX4oFJZEHLbXH5ApeO4YmlhxYQknCRvCo04DEVlxkKgporrf0e1Y07OvFIG0TuOO7m4OAnvnzMbLDklRc7cF4n-SPpt6mi1W3-UFrY2HyLIHEIFVsYF-Dq1jvyL250cO175nBwSRiuSYk4mGdwUIggt5pyA" TargetMode="External"/><Relationship Id="rId43" Type="http://schemas.openxmlformats.org/officeDocument/2006/relationships/hyperlink" Target="https://community.cloudflare.steamstatic.com/economy/image/IzMF03bi9WpSBq-S-ekoE33L-iLqGFHVaU25ZzQNQcXdB2ozio1RrlIWFK3UfvMYB8UsvjiMXojflsZalyxSh31CIyHz2GZ-KuFpPsrTzBG0su2fDm25PWfAfnaAGlo8TeFcZ26Lqjr047-cEG6cE-9-FgkNKKAA8DEfbs2NbQx9itAdqGq0mFZwCxo8e9VKaVK6zyxAYrndTtL7tQ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hyperlink" Target="https://community.cloudflare.steamstatic.com/economy/image/IzMF03bi9WpSBq-S-ekoE33L-iLqGFHVaU25ZzQNQcXdB2ozio1RrlIWFK3UfvMYB8UsvjiMXojflsZalyxSh31CIyHz2GZ-KuFpPsrTzBG0pvaKUnDzOTLGenWITAYwS7FZN2Dd9zWj4ryXS23JEu1_F1sDePAD92BLac2Xf0xqwtRUp2qqmlFxCh84ftwbcl7vziAX7ifvW5g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zXURJs9X6xTv0lY" TargetMode="External"/><Relationship Id="rId72" Type="http://schemas.openxmlformats.org/officeDocument/2006/relationships/image" Target="../media/image36.png"/><Relationship Id="rId3" Type="http://schemas.openxmlformats.org/officeDocument/2006/relationships/hyperlink" Target="https://community.cloudflare.steamstatic.com/economy/image/-9a81dlWLwJ2UUGcVs_nsVtzdOEdtWwKGZZLQHTxDZ7I56KU0Zwwo4NUX4oFJZEHLbXH5ApeO4YmlhxYQknCRvCo04DEVlxkKgpotLO_JAlf2-r3czRY49KJgI-ZmcjzIb7UmFRd4cJ5nqeUoImj3VfkqRc4YGrzJtWRcgRvZ12C-AW4wu-6jZa-vMzPziFkunQn-z-DyLHZThni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community.cloudflare.steamstatic.com/economy/image/-9a81dlWLwJ2UUGcVs_nsVtzdOEdtWwKGZZLQHTxDZ7I56KU0Zwwo4NUX4oFJZEHLbXH5ApeO4YmlhxYQknCRvCo04DEVlxkKgpoo6m1FBRp3_bGcjhQ08mlhJO0leXhJ77XmXlS7fp2mOzE-7P5gVO8v109a2n0ItSRJFc7MArX_AO2w-3thJW7tJqdwXNgvClx53bamhe2hB0dcKUx0gbwPWYB" TargetMode="External"/><Relationship Id="rId25" Type="http://schemas.openxmlformats.org/officeDocument/2006/relationships/hyperlink" Target="https://community.cloudflare.steamstatic.com/economy/image/-9a81dlWLwJ2UUGcVs_nsVtzdOEdtWwKGZZLQHTxDZ7I56KU0Zwwo4NUX4oFJZEHLbXH5ApeO4YmlhxYQknCRvCo04DEVlxkKgpot621FBRw7P7NYjV9-N24q42Ok_7hPvWAlTgBupwk0-3H8Nil3lLt_UBlYWnxI4WSdAU8NVyDr1S8w-a-g5O0ot2Xns69tUxy" TargetMode="External"/><Relationship Id="rId33" Type="http://schemas.openxmlformats.org/officeDocument/2006/relationships/hyperlink" Target="https://community.cloudflare.steamstatic.com/economy/image/-9a81dlWLwJ2UUGcVs_nsVtzdOEdtWwKGZZLQHTxDZ7I56KU0Zwwo4NUX4oFJZEHLbXH5ApeO4YmlhxYQknCRvCo04DEVlxkKgpou-6kejhth_KcTjpQ6dm4q4OKmvjLO77QgHIfu5Ypie-YrNTwiVLk_URsMj_3d9edJ1I8YV7Y-VPvxb3vjZW77ZSdwGwj5HciM6sSmQ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kSVHc5wD3PD2J4k" TargetMode="External"/><Relationship Id="rId67" Type="http://schemas.openxmlformats.org/officeDocument/2006/relationships/hyperlink" Target="https://community.cloudflare.steamstatic.com/economy/image/IzMF03bi9WpSBq-S-ekoE33L-iLqGFHVaU25ZzQNQcXdB2ozio1RrlIWFK3UfvMYB8UsvjiMXojflsZalyxSh31CIyHz2GZ-KuFpPsrTzBG0puWyTCa5ODKcLnfaGAoxHLYMNG-LrTCiseXBSjDIQuopRl1XePFQ9TVMb5yLOAx9itAdqGq0mFZwCxo8e9VKaVK_nndKZL9UYV9IwA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community.cloudflare.steamstatic.com/economy/image/IzMF03bi9WpSBq-S-ekoE33L-iLqGFHVaU25ZzQNQcXdB2ozio1RrlIWFK3UfvMYB8UsvjiMXojflsZalyxSh31CIyHz2GZ-KuFpPsrTzBG0pO-CI3r-Zj3FYSfdTgw8RLRYM2qIqmalsO6cFj6fSb55RA0HKPcA92EdaJyNNkBp14AVu2u_0UdyEhk6f9BKZAarxm1OMLt8miUUStJ5-F8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hyperlink" Target="https://community.cloudflare.steamstatic.com/economy/image/-9a81dlWLwJ2UUGcVs_nsVtzdOEdtWwKGZZLQHTxDZ7I56KU0Zwwo4NUX4oFJZEHLbXH5ApeO4YmlhxYQknCRvCo04DEVlxkKgpopamie19fwPz3fDJR_-O7kYSCgvq6a7_TxTME7Z0j3-2XpNWi3gSw_kVoZT-lI4eWe1NvZ1mFqFbqxejo0Yj84spJOB2PcQ" TargetMode="External"/><Relationship Id="rId1" Type="http://schemas.openxmlformats.org/officeDocument/2006/relationships/hyperlink" Target="https://community.cloudflare.steamstatic.com/economy/image/-9a81dlWLwJ2UUGcVs_nsVtzdOEdtWwKGZZLQHTxDZ7I56KU0Zwwo4NUX4oFJZEHLbXH5ApeO4YmlhxYQknCRvCo04DEVlxkKgpot621FAR17PLfYQJS_8W1nI-bluP8DLbUkmJE5Yt3ibGS89ut3QO1_EA4YzunLYHAewc3MgrQ-Vi-w-3t0ZXq7prPy3djpGB8sh_n24f0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community.cloudflare.steamstatic.com/economy/image/-9a81dlWLwJ2UUGcVs_nsVtzdOEdtWwKGZZLQHTxDZ7I56KU0Zwwo4NUX4oFJZEHLbXH5ApeO4YmlhxYQknCRvCo04DEVlxkKgpot6-iFBRw7P7NYjV96tOkkZOfqPH9Ib7ummJW4NE_3uyZoNmn2wa3-hBqYW73IdPHe1JvZQrRqVnqlby815O9uJTAwHJq7z5iuyhwjYjhXw" TargetMode="External"/><Relationship Id="rId23" Type="http://schemas.openxmlformats.org/officeDocument/2006/relationships/hyperlink" Target="https://community.cloudflare.steamstatic.com/economy/image/-9a81dlWLwJ2UUGcVs_nsVtzdOEdtWwKGZZLQHTxDZ7I56KU0Zwwo4NUX4oFJZEHLbXH5ApeO4YmlhxYQknCRvCo04DEVlxkKgpou6r8FApwiszGdCVX_-O6nYeDg7mgZLiExjIIsZcn2L2Zrdr3iwW2r0VsMW_yJ4WXIAQ4YVuF_QPokunom9bi64jvUemn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community.cloudflare.steamstatic.com/economy/image/IzMF03bi9WpSBq-S-ekoE33L-iLqGFHVaU25ZzQNQcXdB2ozio1RrlIWFK3UfvMYB8UsvjiMXojflsZalyxSh31CIyHz2GZ-KuFpPsrTzBG0pu6FGjrzPGOTKyPbSgs4TbpWMm_YqzOk5OuWQDjIFO59EQ1Re_BS8zYbb8_bIVJjg5FYpGm3hUloEgIhYslfLVfsniBHZXCVU9Kp" TargetMode="External"/><Relationship Id="rId57" Type="http://schemas.openxmlformats.org/officeDocument/2006/relationships/hyperlink" Target="https://community.cloudflare.steamstatic.com/economy/image/IzMF03bi9WpSBq-S-ekoE33L-iLqGFHVaU25ZzQNQcXdB2ozio1RrlIWFK3UfvMYB8UsvjiMXojflsZalyxSh31CIyHz2GZ-KuFpPsrTzBG0pO-CI3DyeyfFJjOXSF1tHrFfZG7fq2Hwt7iURT_AFeh4Eg9QevENpDJKO83aORQ9gNRe_iuomUM7HRkkfddLZQOvw2QfKOBykHgWcJjT-jU4tQ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community.cloudflare.steamstatic.com/economy/image/-9a81dlWLwJ2UUGcVs_nsVtzdOEdtWwKGZZLQHTxDZ7I56KU0Zwwo4NUX4oFJZEHLbXH5ApeO4YmlhxYQknCRvCo04DEVlxkKgpopamie19fwODPIWV97s6jgIGHnuTgDLbUkmJE5Yt02bDEo9StjA2w_BY-Y2CmIdSVelc-aArZ-gfsye65jZC7uZidmyZmpGB8sg4j4ZRT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hyperlink" Target="https://community.cloudflare.steamstatic.com/economy/image/-9a81dlWLwJ2UUGcVs_nsVtzdOEdtWwKGZZLQHTxDZ7I56KU0Zwwo4NUX4oFJZEHLbXH5ApeO4YmlhxYQknCRvCo04DEVlxkKgpopujwezhoyszOfi9H_8iJlo-Zkvb4DLbUkmJE5Yt307uY89r22QXs_0M_YGHzI4SXdQc4NQuC8gfvxrzt18Lt6cifnCRjpGB8ssSnt9jR" TargetMode="External"/><Relationship Id="rId73" Type="http://schemas.openxmlformats.org/officeDocument/2006/relationships/hyperlink" Target="https://community.cloudflare.steamstatic.com/economy/image/IzMF03bi9WpSBq-S-ekoE33L-iLqGFHVaU25ZzQNQcXdB2ozio1RrlIWFK3UfvMYB8UsvjiMXojflsZalyxSh31CIyHz2GZ-KuFpPsrTzBG0quyECnHkVzTWIDLKGVomHLoKMW7d_DKit-nAR2zORrkqSwEFKPQE-jdOPJyMbBI83IcD82HulgptEBFuccpKfx2233gHOK0p0XxFfZIGnCdsWV3ADQ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community.cloudflare.steamstatic.com/economy/image/-9a81dlWLwJ2UUGcVs_nsVtzdOEdtWwKGZZLQHTxDZ7I56KU0Zwwo4NUX4oFJZEHLbXH5ApeO4YmlhxYQknCRvCo04DEVlxkKgpou6ryFBRw7P7YJgJW_tW0lYy0jvL4P7TGqWdY781lxOuV997w3wexqBBuY2rycNDDIQVrMA3Yq1S6k7vsjZG0vJrPynUwvnQ8pSGKX4XSyFk" TargetMode="External"/><Relationship Id="rId13" Type="http://schemas.openxmlformats.org/officeDocument/2006/relationships/hyperlink" Target="https://community.cloudflare.steamstatic.com/economy/image/-9a81dlWLwJ2UUGcVs_nsVtzdOEdtWwKGZZLQHTxDZ7I56KU0Zwwo4NUX4oFJZEHLbXH5ApeO4YmlhxYQknCRvCo04DEVlxkKgpou7umeldf0v73fDxBvYyJm4OOlvn9DLbUkmJE5YtwiLHApNmm0QzkqUJrYGz0doSXdAdqNVnY-gDow7vojZO675-fnSRrpGB8slzPOjEq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community.cloudflare.steamstatic.com/economy/image/IzMF03bi9WpSBq-S-ekoE33L-iLqGFHVaU25ZzQNQcXdB2ozio1RrlIWFK3UfvMYB8UsvjiMXojflsZalyxSh31CIyHz2GZ-KuFpPsrTzBG0qe6yGX3wYCPGLi3VUlttSuJeZzvZ_jr3s-idSj3BRLorRQoGeaZWozBNO8-ONhA_0tIM_DL2h0p6WBUnfspUfRq33n0DPaR4kHZGcZ9Wimgxm-E" TargetMode="Externa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hyperlink" Target="https://community.cloudflare.steamstatic.com/economy/image/IzMF03bi9WpSBq-S-ekoE33L-iLqGFHVaU25ZzQNQcXdB2ozio1RrlIWFK3UfvMYB8UsvjiMXojflsZalyxSh31CIyHz2GZ-KuFpPsrTzBG0rO2BBTqgPGPGLHSKTQ0_H-ZZNjyP-Tb0sLmUFmvPRLl5S1gHfKVQ-zJMPJuAIVJjg5FYpGm3hUloEgIhYslfLVm-nnJKN-AvsM1r" TargetMode="External"/><Relationship Id="rId76" Type="http://schemas.openxmlformats.org/officeDocument/2006/relationships/image" Target="../media/image38.png"/><Relationship Id="rId7" Type="http://schemas.openxmlformats.org/officeDocument/2006/relationships/hyperlink" Target="https://community.cloudflare.steamstatic.com/economy/image/-9a81dlWLwJ2UUGcVs_nsVtzdOEdtWwKGZZLQHTxDZ7I56KU0Zwwo4NUX4oFJZEHLbXH5ApeO4YmlhxYQknCRvCo04DEVlxkKgpopuP1FA951szSfjJP09GzkImemrmlMrrSlWlT7ZYn3b6VoNukjVG3_EI4YmDwIYeTcgU-Zw2Eq1XswOfpm9bi6xe-rUEs" TargetMode="External"/><Relationship Id="rId71" Type="http://schemas.openxmlformats.org/officeDocument/2006/relationships/hyperlink" Target="https://community.cloudflare.steamstatic.com/economy/image/IzMF03bi9WpSBq-S-ekoE33L-iLqGFHVaU25ZzQNQcXdB2ozio1RrlIWFK3UfvMYB8UsvjiMXojflsZalyxSh31CIyHz2GZ-KuFpPsrTzBG0r-2yD3f4eDKKeySJTQlqTrQNYWqIrTHz5eSQQW7OQOguQg5SKPEH8WJIOsCNOhU_gplLpWL-lEtxEQQlZ8lSeR-30ylHMugnkXlv8wNmtQ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</webImagesSrd>
</file>

<file path=xl/richData/rdrichvalue.xml><?xml version="1.0" encoding="utf-8"?>
<rvData xmlns="http://schemas.microsoft.com/office/spreadsheetml/2017/richdata" count="38">
  <rv s="0">
    <v>0</v>
    <v>1</v>
    <v>0</v>
    <v>1</v>
    <v>error</v>
  </rv>
  <rv s="0">
    <v>1</v>
    <v>1</v>
    <v>0</v>
    <v>1</v>
    <v>error</v>
  </rv>
  <rv s="0">
    <v>2</v>
    <v>1</v>
    <v>0</v>
    <v>1</v>
    <v>error</v>
  </rv>
  <rv s="0">
    <v>3</v>
    <v>1</v>
    <v>0</v>
    <v>1</v>
    <v>error</v>
  </rv>
  <rv s="0">
    <v>4</v>
    <v>1</v>
    <v>0</v>
    <v>1</v>
    <v>error</v>
  </rv>
  <rv s="0">
    <v>5</v>
    <v>1</v>
    <v>0</v>
    <v>1</v>
    <v>error</v>
  </rv>
  <rv s="0">
    <v>6</v>
    <v>1</v>
    <v>0</v>
    <v>1</v>
    <v>error</v>
  </rv>
  <rv s="0">
    <v>7</v>
    <v>1</v>
    <v>0</v>
    <v>1</v>
    <v>error</v>
  </rv>
  <rv s="0">
    <v>8</v>
    <v>1</v>
    <v>0</v>
    <v>1</v>
    <v>error</v>
  </rv>
  <rv s="0">
    <v>9</v>
    <v>1</v>
    <v>0</v>
    <v>1</v>
    <v>error</v>
  </rv>
  <rv s="0">
    <v>10</v>
    <v>1</v>
    <v>0</v>
    <v>1</v>
    <v>error</v>
  </rv>
  <rv s="0">
    <v>11</v>
    <v>1</v>
    <v>0</v>
    <v>1</v>
    <v>error</v>
  </rv>
  <rv s="0">
    <v>12</v>
    <v>1</v>
    <v>0</v>
    <v>1</v>
    <v>error</v>
  </rv>
  <rv s="0">
    <v>13</v>
    <v>1</v>
    <v>0</v>
    <v>1</v>
    <v>error</v>
  </rv>
  <rv s="0">
    <v>14</v>
    <v>1</v>
    <v>0</v>
    <v>1</v>
    <v>error</v>
  </rv>
  <rv s="0">
    <v>15</v>
    <v>1</v>
    <v>0</v>
    <v>1</v>
    <v>error</v>
  </rv>
  <rv s="0">
    <v>16</v>
    <v>1</v>
    <v>0</v>
    <v>1</v>
    <v>error</v>
  </rv>
  <rv s="0">
    <v>17</v>
    <v>1</v>
    <v>0</v>
    <v>1</v>
    <v>error</v>
  </rv>
  <rv s="0">
    <v>18</v>
    <v>1</v>
    <v>0</v>
    <v>1</v>
    <v>error</v>
  </rv>
  <rv s="0">
    <v>19</v>
    <v>1</v>
    <v>0</v>
    <v>1</v>
    <v>error</v>
  </rv>
  <rv s="0">
    <v>20</v>
    <v>1</v>
    <v>0</v>
    <v>1</v>
    <v>error</v>
  </rv>
  <rv s="0">
    <v>21</v>
    <v>1</v>
    <v>0</v>
    <v>1</v>
    <v>error</v>
  </rv>
  <rv s="0">
    <v>22</v>
    <v>1</v>
    <v>0</v>
    <v>1</v>
    <v>error</v>
  </rv>
  <rv s="0">
    <v>23</v>
    <v>1</v>
    <v>0</v>
    <v>1</v>
    <v>error</v>
  </rv>
  <rv s="0">
    <v>24</v>
    <v>1</v>
    <v>0</v>
    <v>1</v>
    <v>error</v>
  </rv>
  <rv s="0">
    <v>25</v>
    <v>1</v>
    <v>0</v>
    <v>1</v>
    <v>error</v>
  </rv>
  <rv s="0">
    <v>26</v>
    <v>1</v>
    <v>0</v>
    <v>1</v>
    <v>error</v>
  </rv>
  <rv s="0">
    <v>27</v>
    <v>1</v>
    <v>0</v>
    <v>1</v>
    <v>error</v>
  </rv>
  <rv s="0">
    <v>28</v>
    <v>1</v>
    <v>0</v>
    <v>1</v>
    <v>error</v>
  </rv>
  <rv s="0">
    <v>29</v>
    <v>1</v>
    <v>0</v>
    <v>1</v>
    <v>error</v>
  </rv>
  <rv s="0">
    <v>30</v>
    <v>1</v>
    <v>0</v>
    <v>1</v>
    <v>error</v>
  </rv>
  <rv s="0">
    <v>31</v>
    <v>1</v>
    <v>0</v>
    <v>1</v>
    <v>error</v>
  </rv>
  <rv s="0">
    <v>32</v>
    <v>1</v>
    <v>0</v>
    <v>1</v>
    <v>error</v>
  </rv>
  <rv s="0">
    <v>33</v>
    <v>1</v>
    <v>0</v>
    <v>1</v>
    <v>error</v>
  </rv>
  <rv s="0">
    <v>34</v>
    <v>1</v>
    <v>0</v>
    <v>1</v>
    <v>error</v>
  </rv>
  <rv s="0">
    <v>35</v>
    <v>1</v>
    <v>0</v>
    <v>1</v>
    <v>error</v>
  </rv>
  <rv s="0">
    <v>36</v>
    <v>1</v>
    <v>0</v>
    <v>1</v>
    <v>error</v>
  </rv>
  <rv s="0">
    <v>37</v>
    <v>1</v>
    <v>0</v>
    <v>1</v>
    <v>error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8810D2-5EC7-4246-8D82-2DB2BB0A7CED}" name="steam_ids" displayName="steam_ids" ref="B2:D21" totalsRowShown="0" headerRowDxfId="32" headerRowBorderDxfId="31">
  <autoFilter ref="B2:D21" xr:uid="{548810D2-5EC7-4246-8D82-2DB2BB0A7CED}"/>
  <tableColumns count="3">
    <tableColumn id="1" xr3:uid="{4AE208AA-181A-4D91-9888-54990EC61370}" name="SteamID" dataDxfId="30"/>
    <tableColumn id="9" xr3:uid="{37E4F501-5B13-4520-BA71-BC3D99034836}" name="Link del perfil" dataDxfId="29"/>
    <tableColumn id="2" xr3:uid="{3BCC522C-722B-412B-8DF8-F89C3634172C}" name="Descripcion (opcional)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B87535-4B0C-4DA4-91FD-0B7148CA7B03}" name="Sheet1" displayName="Sheet1" ref="A4:Z42" tableType="queryTable" totalsRowShown="0" headerRowDxfId="27" dataDxfId="26">
  <autoFilter ref="A4:Z42" xr:uid="{33B87535-4B0C-4DA4-91FD-0B7148CA7B03}"/>
  <sortState xmlns:xlrd2="http://schemas.microsoft.com/office/spreadsheetml/2017/richdata2" ref="A5:Z42">
    <sortCondition descending="1" ref="E4:E42"/>
  </sortState>
  <tableColumns count="26">
    <tableColumn id="1" xr3:uid="{BBD303A5-2CBF-4129-BF68-F9A42C6C25DF}" uniqueName="1" name="id" queryTableFieldId="1" dataDxfId="25"/>
    <tableColumn id="2" xr3:uid="{173A7830-CA30-41DA-9E65-3E1B1E9FE292}" uniqueName="2" name="markethashname" queryTableFieldId="2" dataDxfId="24"/>
    <tableColumn id="3" xr3:uid="{14EC9B93-9A55-4C70-96F7-9B610E979467}" uniqueName="3" name="marketname" queryTableFieldId="3" dataDxfId="23"/>
    <tableColumn id="25" xr3:uid="{F2B96812-F746-4C9E-9355-E39FB5434E80}" uniqueName="25" name="Columna1" queryTableFieldId="25" dataDxfId="22">
      <calculatedColumnFormula>_xlfn.IMAGE(Sheet1[[#This Row],[image]],"error",1)</calculatedColumnFormula>
    </tableColumn>
    <tableColumn id="26" xr3:uid="{C688B04F-8433-47D6-9969-895139646BA3}" uniqueName="26" name="TotalLatestSell" queryTableFieldId="42" dataDxfId="21">
      <calculatedColumnFormula>Sheet1[[#This Row],[count]]*Sheet1[[#This Row],[pricelatestsell]]</calculatedColumnFormula>
    </tableColumn>
    <tableColumn id="4" xr3:uid="{9C508C94-91A8-4227-BA31-24B0F417FD70}" uniqueName="4" name="count" queryTableFieldId="4" dataDxfId="20"/>
    <tableColumn id="5" xr3:uid="{BF8AACC0-C6FA-4264-971B-CD8DCA1D3B81}" uniqueName="5" name="assetid" queryTableFieldId="5" dataDxfId="19"/>
    <tableColumn id="6" xr3:uid="{D657578A-6B7E-4FF8-97A8-83E082CA470E}" uniqueName="6" name="pricelatest" queryTableFieldId="6" dataDxfId="18" dataCellStyle="Moneda"/>
    <tableColumn id="7" xr3:uid="{9CF7018D-3D39-4189-B70B-C55662C243DA}" uniqueName="7" name="pricelatestsell" queryTableFieldId="7" dataDxfId="17" dataCellStyle="Moneda"/>
    <tableColumn id="8" xr3:uid="{0424A3E2-5361-4301-AA83-D93FD583C7C4}" uniqueName="8" name="pricelatestsell24h" queryTableFieldId="8" dataDxfId="16" dataCellStyle="Moneda"/>
    <tableColumn id="9" xr3:uid="{DC73F600-84BB-480B-991C-0830E0A78D4D}" uniqueName="9" name="pricelatestsell7d" queryTableFieldId="9" dataDxfId="15" dataCellStyle="Moneda"/>
    <tableColumn id="10" xr3:uid="{5D800988-8C5D-4AC1-839C-4F2D19E0DA32}" uniqueName="10" name="pricelatestsell30d" queryTableFieldId="10" dataDxfId="14" dataCellStyle="Moneda"/>
    <tableColumn id="11" xr3:uid="{BBCE1141-1AB1-4615-8D92-C58FAFE6AE12}" uniqueName="11" name="pricelatestsell90d" queryTableFieldId="11" dataDxfId="13" dataCellStyle="Moneda"/>
    <tableColumn id="12" xr3:uid="{057BD09E-8C00-4753-905E-DA731C32236F}" uniqueName="12" name="pricemix" queryTableFieldId="12" dataDxfId="12" dataCellStyle="Moneda"/>
    <tableColumn id="13" xr3:uid="{60569F0B-3C50-4D56-B58A-5B8D2B2813A4}" uniqueName="13" name="sold90d" queryTableFieldId="13" dataDxfId="11" dataCellStyle="Moneda"/>
    <tableColumn id="14" xr3:uid="{40584FF6-A345-40BD-A211-A559058F2BD4}" uniqueName="14" name="priceupdatedat" queryTableFieldId="14" dataDxfId="10"/>
    <tableColumn id="15" xr3:uid="{5F519500-B0CA-4CFE-9E2A-37F9E29E2140}" uniqueName="15" name="bordercolor" queryTableFieldId="15" dataDxfId="9"/>
    <tableColumn id="16" xr3:uid="{3B7FA692-B9DA-4C58-88F0-B4C3BED5E192}" uniqueName="16" name="color" queryTableFieldId="16" dataDxfId="8"/>
    <tableColumn id="17" xr3:uid="{F387A339-762F-468B-A13F-E3FEF57AF3C0}" uniqueName="17" name="rarity" queryTableFieldId="17" dataDxfId="7"/>
    <tableColumn id="18" xr3:uid="{E538A379-36DB-463C-B31A-9C8834BB091B}" uniqueName="18" name="image" queryTableFieldId="18" dataDxfId="6"/>
    <tableColumn id="19" xr3:uid="{E67E8035-C6DE-40DA-9658-CA3A726175FA}" uniqueName="19" name="inspectlink" queryTableFieldId="19" dataDxfId="5"/>
    <tableColumn id="20" xr3:uid="{C13FE6E4-0305-471B-9DBE-1922E19F596B}" uniqueName="20" name="pricereal" queryTableFieldId="20" dataDxfId="4"/>
    <tableColumn id="21" xr3:uid="{0D8AE387-E205-44A5-A0F6-CE33B872A684}" uniqueName="21" name="pricereal24h" queryTableFieldId="21" dataDxfId="3"/>
    <tableColumn id="22" xr3:uid="{86A59210-FA8E-4219-B0EE-D23B6158512C}" uniqueName="22" name="pricereal7d" queryTableFieldId="22" dataDxfId="2"/>
    <tableColumn id="23" xr3:uid="{2C7BC93E-81A5-4424-AB9D-7CE94B704B78}" uniqueName="23" name="pricereal30d" queryTableFieldId="23" dataDxfId="1"/>
    <tableColumn id="24" xr3:uid="{06DC87CA-6070-4A20-AE56-40488C399435}" uniqueName="24" name="pricereal90d" queryTableFieldId="24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3"/>
  <sheetViews>
    <sheetView showGridLines="0" zoomScale="190" zoomScaleNormal="190" workbookViewId="0">
      <selection activeCell="C3" sqref="C3"/>
    </sheetView>
  </sheetViews>
  <sheetFormatPr baseColWidth="10" defaultColWidth="9.140625" defaultRowHeight="15" x14ac:dyDescent="0.25"/>
  <cols>
    <col min="1" max="1" width="2.140625" customWidth="1"/>
    <col min="3" max="3" width="10.28515625" customWidth="1"/>
    <col min="4" max="4" width="2.28515625" customWidth="1"/>
    <col min="5" max="5" width="50.7109375" bestFit="1" customWidth="1"/>
    <col min="6" max="6" width="22.28515625" bestFit="1" customWidth="1"/>
    <col min="7" max="7" width="6.140625" bestFit="1" customWidth="1"/>
    <col min="8" max="8" width="16.28515625" bestFit="1" customWidth="1"/>
  </cols>
  <sheetData>
    <row r="1" spans="1:13" x14ac:dyDescent="0.25">
      <c r="A1" s="18"/>
      <c r="B1" s="18"/>
      <c r="C1" s="18"/>
      <c r="D1" s="18"/>
      <c r="E1" s="17" t="s">
        <v>47</v>
      </c>
      <c r="F1" s="18"/>
      <c r="G1" s="18"/>
      <c r="H1" s="18"/>
      <c r="I1" s="18"/>
      <c r="J1" s="18"/>
      <c r="K1" s="18"/>
      <c r="L1" s="18"/>
      <c r="M1" s="18"/>
    </row>
    <row r="2" spans="1:13" x14ac:dyDescent="0.25">
      <c r="A2" s="18"/>
      <c r="B2" s="8" t="s">
        <v>48</v>
      </c>
      <c r="C2" s="9">
        <f>SUM(Sheet1[pricelatestsell])</f>
        <v>23.030000000000019</v>
      </c>
      <c r="D2" s="18"/>
      <c r="E2" s="15" t="s">
        <v>46</v>
      </c>
      <c r="F2" t="s">
        <v>191</v>
      </c>
      <c r="H2" s="18"/>
      <c r="I2" s="18"/>
      <c r="J2" s="18"/>
      <c r="K2" s="18"/>
      <c r="L2" s="18"/>
      <c r="M2" s="18"/>
    </row>
    <row r="3" spans="1:13" x14ac:dyDescent="0.25">
      <c r="A3" s="18"/>
      <c r="B3" s="14" t="s">
        <v>49</v>
      </c>
      <c r="C3" s="11">
        <f>SUM(Sheet1[count])</f>
        <v>38</v>
      </c>
      <c r="D3" s="18"/>
      <c r="E3" s="16" t="s">
        <v>87</v>
      </c>
      <c r="F3" s="7">
        <v>0.23</v>
      </c>
      <c r="H3" s="18"/>
      <c r="I3" s="18"/>
      <c r="J3" s="18"/>
      <c r="K3" s="18"/>
      <c r="L3" s="18"/>
      <c r="M3" s="18"/>
    </row>
    <row r="4" spans="1:13" x14ac:dyDescent="0.25">
      <c r="A4" s="18"/>
      <c r="B4" s="10"/>
      <c r="C4" s="11"/>
      <c r="D4" s="18"/>
      <c r="E4" s="16" t="s">
        <v>51</v>
      </c>
      <c r="F4" s="7">
        <v>17.71</v>
      </c>
      <c r="H4" s="18"/>
      <c r="I4" s="18"/>
      <c r="J4" s="18"/>
      <c r="K4" s="18"/>
      <c r="L4" s="18"/>
      <c r="M4" s="18"/>
    </row>
    <row r="5" spans="1:13" x14ac:dyDescent="0.25">
      <c r="A5" s="18"/>
      <c r="B5" s="10"/>
      <c r="C5" s="11"/>
      <c r="D5" s="18"/>
      <c r="E5" s="16" t="s">
        <v>60</v>
      </c>
      <c r="F5" s="7">
        <v>0.75</v>
      </c>
      <c r="H5" s="18"/>
      <c r="I5" s="18"/>
      <c r="J5" s="18"/>
      <c r="K5" s="18"/>
      <c r="L5" s="18"/>
      <c r="M5" s="18"/>
    </row>
    <row r="6" spans="1:13" x14ac:dyDescent="0.25">
      <c r="A6" s="18"/>
      <c r="B6" s="10"/>
      <c r="C6" s="11"/>
      <c r="D6" s="18"/>
      <c r="E6" s="16" t="s">
        <v>76</v>
      </c>
      <c r="F6" s="7">
        <v>0.25</v>
      </c>
      <c r="H6" s="18"/>
      <c r="I6" s="18"/>
      <c r="J6" s="18"/>
      <c r="K6" s="18"/>
      <c r="L6" s="18"/>
      <c r="M6" s="18"/>
    </row>
    <row r="7" spans="1:13" x14ac:dyDescent="0.25">
      <c r="A7" s="18"/>
      <c r="B7" s="10"/>
      <c r="C7" s="11"/>
      <c r="D7" s="18"/>
      <c r="E7" s="16" t="s">
        <v>68</v>
      </c>
      <c r="F7" s="7">
        <v>0.4</v>
      </c>
      <c r="H7" s="18"/>
      <c r="I7" s="18"/>
      <c r="J7" s="18"/>
      <c r="K7" s="18"/>
      <c r="L7" s="18"/>
      <c r="M7" s="18"/>
    </row>
    <row r="8" spans="1:13" x14ac:dyDescent="0.25">
      <c r="A8" s="18"/>
      <c r="B8" s="12"/>
      <c r="C8" s="13"/>
      <c r="D8" s="18"/>
      <c r="E8" s="16" t="s">
        <v>72</v>
      </c>
      <c r="F8" s="7">
        <v>0.42</v>
      </c>
      <c r="H8" s="18"/>
      <c r="I8" s="18"/>
      <c r="J8" s="18"/>
      <c r="K8" s="18"/>
      <c r="L8" s="18"/>
      <c r="M8" s="18"/>
    </row>
    <row r="9" spans="1:13" x14ac:dyDescent="0.25">
      <c r="A9" s="18"/>
      <c r="B9" s="18"/>
      <c r="C9" s="18"/>
      <c r="D9" s="18"/>
      <c r="E9" s="16" t="s">
        <v>64</v>
      </c>
      <c r="F9" s="7">
        <v>0.48</v>
      </c>
      <c r="H9" s="18"/>
      <c r="I9" s="18"/>
      <c r="J9" s="18"/>
      <c r="K9" s="18"/>
      <c r="L9" s="18"/>
      <c r="M9" s="18"/>
    </row>
    <row r="10" spans="1:13" x14ac:dyDescent="0.25">
      <c r="A10" s="18"/>
      <c r="B10" s="18"/>
      <c r="C10" s="18"/>
      <c r="D10" s="18"/>
      <c r="E10" s="16" t="s">
        <v>56</v>
      </c>
      <c r="F10" s="7">
        <v>0.9</v>
      </c>
      <c r="H10" s="18"/>
      <c r="I10" s="18"/>
      <c r="J10" s="18"/>
      <c r="K10" s="18"/>
      <c r="L10" s="18"/>
      <c r="M10" s="18"/>
    </row>
    <row r="11" spans="1:13" x14ac:dyDescent="0.25">
      <c r="A11" s="18"/>
      <c r="B11" s="18"/>
      <c r="C11" s="18"/>
      <c r="D11" s="18"/>
      <c r="E11" s="16" t="s">
        <v>79</v>
      </c>
      <c r="F11" s="7">
        <v>0.21</v>
      </c>
      <c r="H11" s="18"/>
      <c r="I11" s="18"/>
      <c r="J11" s="18"/>
      <c r="K11" s="18"/>
      <c r="L11" s="18"/>
      <c r="M11" s="18"/>
    </row>
    <row r="12" spans="1:13" x14ac:dyDescent="0.25">
      <c r="A12" s="18"/>
      <c r="B12" s="18"/>
      <c r="C12" s="18"/>
      <c r="D12" s="18"/>
      <c r="E12" s="16" t="s">
        <v>83</v>
      </c>
      <c r="F12" s="7">
        <v>0.2</v>
      </c>
      <c r="H12" s="18"/>
      <c r="I12" s="18"/>
      <c r="J12" s="18"/>
      <c r="K12" s="18"/>
      <c r="L12" s="18"/>
      <c r="M12" s="18"/>
    </row>
    <row r="13" spans="1:13" x14ac:dyDescent="0.25">
      <c r="A13" s="18"/>
      <c r="B13" s="18"/>
      <c r="C13" s="18"/>
      <c r="D13" s="18"/>
      <c r="E13" s="16" t="s">
        <v>196</v>
      </c>
      <c r="F13" s="7">
        <v>21.55</v>
      </c>
      <c r="H13" s="18"/>
      <c r="I13" s="18"/>
      <c r="J13" s="18"/>
      <c r="K13" s="18"/>
      <c r="L13" s="18"/>
      <c r="M13" s="18"/>
    </row>
    <row r="14" spans="1:13" x14ac:dyDescent="0.25">
      <c r="A14" s="18"/>
      <c r="B14" s="18"/>
      <c r="C14" s="18"/>
      <c r="D14" s="18"/>
      <c r="G14" s="18"/>
      <c r="H14" s="18"/>
      <c r="I14" s="18"/>
      <c r="J14" s="18"/>
      <c r="K14" s="18"/>
      <c r="L14" s="18"/>
      <c r="M14" s="18"/>
    </row>
    <row r="15" spans="1:13" x14ac:dyDescent="0.25">
      <c r="A15" s="18"/>
      <c r="B15" s="18"/>
      <c r="C15" s="18"/>
      <c r="D15" s="18"/>
      <c r="G15" s="18"/>
      <c r="H15" s="18"/>
      <c r="I15" s="18"/>
      <c r="J15" s="18"/>
      <c r="K15" s="18"/>
      <c r="L15" s="18"/>
      <c r="M15" s="18"/>
    </row>
    <row r="16" spans="1:13" x14ac:dyDescent="0.25">
      <c r="A16" s="18"/>
      <c r="B16" s="18"/>
      <c r="C16" s="18"/>
      <c r="D16" s="18"/>
      <c r="G16" s="18"/>
      <c r="H16" s="18"/>
      <c r="I16" s="18"/>
      <c r="J16" s="18"/>
      <c r="K16" s="18"/>
      <c r="L16" s="18"/>
      <c r="M16" s="18"/>
    </row>
    <row r="17" spans="1:13" x14ac:dyDescent="0.25">
      <c r="A17" s="18"/>
      <c r="B17" s="18"/>
      <c r="C17" s="18"/>
      <c r="D17" s="18"/>
      <c r="G17" s="18"/>
      <c r="H17" s="18"/>
      <c r="I17" s="18"/>
      <c r="J17" s="18"/>
      <c r="K17" s="18"/>
      <c r="L17" s="18"/>
      <c r="M17" s="18"/>
    </row>
    <row r="18" spans="1:13" x14ac:dyDescent="0.25">
      <c r="A18" s="18"/>
      <c r="B18" s="20"/>
      <c r="C18" s="18"/>
      <c r="D18" s="18"/>
      <c r="G18" s="18"/>
      <c r="H18" s="18"/>
      <c r="I18" s="18"/>
      <c r="J18" s="18"/>
      <c r="K18" s="18"/>
      <c r="L18" s="18"/>
      <c r="M18" s="18"/>
    </row>
    <row r="19" spans="1:13" x14ac:dyDescent="0.25">
      <c r="A19" s="18"/>
      <c r="B19" s="18"/>
      <c r="C19" s="18"/>
      <c r="D19" s="18"/>
      <c r="G19" s="18"/>
      <c r="H19" s="18"/>
      <c r="I19" s="18"/>
      <c r="J19" s="18"/>
      <c r="K19" s="18"/>
      <c r="L19" s="18"/>
      <c r="M19" s="18"/>
    </row>
    <row r="20" spans="1:13" x14ac:dyDescent="0.25">
      <c r="A20" s="18"/>
      <c r="B20" s="18"/>
      <c r="C20" s="18"/>
      <c r="D20" s="18"/>
      <c r="G20" s="18"/>
      <c r="H20" s="18"/>
      <c r="I20" s="18"/>
      <c r="J20" s="18"/>
      <c r="K20" s="18"/>
      <c r="L20" s="18"/>
      <c r="M20" s="18"/>
    </row>
    <row r="21" spans="1:13" x14ac:dyDescent="0.25">
      <c r="A21" s="18"/>
      <c r="B21" s="18"/>
      <c r="C21" s="18"/>
      <c r="D21" s="18"/>
      <c r="G21" s="18"/>
      <c r="H21" s="18"/>
      <c r="I21" s="18"/>
      <c r="J21" s="18"/>
      <c r="K21" s="18"/>
      <c r="L21" s="18"/>
      <c r="M21" s="18"/>
    </row>
    <row r="22" spans="1:13" x14ac:dyDescent="0.25">
      <c r="A22" s="18"/>
      <c r="B22" s="18"/>
      <c r="C22" s="18"/>
      <c r="D22" s="18"/>
      <c r="G22" s="18"/>
      <c r="H22" s="18"/>
      <c r="I22" s="18"/>
      <c r="J22" s="18"/>
      <c r="K22" s="18"/>
      <c r="L22" s="18"/>
      <c r="M22" s="18"/>
    </row>
    <row r="23" spans="1:13" x14ac:dyDescent="0.25">
      <c r="A23" s="18"/>
      <c r="B23" s="18"/>
      <c r="C23" s="18"/>
      <c r="D23" s="18"/>
      <c r="G23" s="18"/>
      <c r="H23" s="18"/>
      <c r="I23" s="18"/>
      <c r="J23" s="18"/>
      <c r="K23" s="18"/>
      <c r="L23" s="18"/>
      <c r="M23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3B5F-2D78-4283-A13B-6D15A811A47A}">
  <sheetPr codeName="Hoja2"/>
  <dimension ref="A1:U92"/>
  <sheetViews>
    <sheetView showGridLines="0" showRowColHeaders="0" zoomScale="190" zoomScaleNormal="190" workbookViewId="0">
      <selection activeCell="B3" sqref="B3"/>
    </sheetView>
  </sheetViews>
  <sheetFormatPr baseColWidth="10" defaultRowHeight="15" x14ac:dyDescent="0.25"/>
  <cols>
    <col min="1" max="1" width="3.5703125" customWidth="1"/>
    <col min="2" max="2" width="30.85546875" customWidth="1"/>
    <col min="3" max="3" width="29.7109375" customWidth="1"/>
    <col min="4" max="4" width="23.5703125" customWidth="1"/>
    <col min="5" max="5" width="3.85546875" customWidth="1"/>
  </cols>
  <sheetData>
    <row r="1" spans="1:21" ht="15.75" thickBot="1" x14ac:dyDescent="0.3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ht="15.75" x14ac:dyDescent="0.25">
      <c r="A2" s="31"/>
      <c r="B2" s="33" t="s">
        <v>192</v>
      </c>
      <c r="C2" s="33" t="s">
        <v>194</v>
      </c>
      <c r="D2" s="33" t="s">
        <v>193</v>
      </c>
      <c r="E2" s="31"/>
      <c r="F2" s="35" t="s">
        <v>195</v>
      </c>
      <c r="G2" s="36"/>
      <c r="H2" s="36"/>
      <c r="I2" s="37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25">
      <c r="A3" s="31"/>
      <c r="B3" s="32"/>
      <c r="C3" s="32"/>
      <c r="D3" s="32"/>
      <c r="E3" s="31"/>
      <c r="F3" s="38"/>
      <c r="G3" s="39"/>
      <c r="H3" s="39"/>
      <c r="I3" s="4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31"/>
      <c r="B4" s="32"/>
      <c r="C4" s="32"/>
      <c r="D4" s="32"/>
      <c r="E4" s="31"/>
      <c r="F4" s="38"/>
      <c r="G4" s="39"/>
      <c r="H4" s="39"/>
      <c r="I4" s="40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25">
      <c r="A5" s="31"/>
      <c r="B5" s="32"/>
      <c r="C5" s="32"/>
      <c r="D5" s="32"/>
      <c r="E5" s="31"/>
      <c r="F5" s="38"/>
      <c r="G5" s="39"/>
      <c r="H5" s="39"/>
      <c r="I5" s="4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1" ht="15.75" thickBot="1" x14ac:dyDescent="0.3">
      <c r="A6" s="31"/>
      <c r="B6" s="32"/>
      <c r="C6" s="32"/>
      <c r="D6" s="32"/>
      <c r="E6" s="31"/>
      <c r="F6" s="41"/>
      <c r="G6" s="42"/>
      <c r="H6" s="42"/>
      <c r="I6" s="43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</row>
    <row r="7" spans="1:21" x14ac:dyDescent="0.25">
      <c r="A7" s="31"/>
      <c r="B7" s="32"/>
      <c r="C7" s="32"/>
      <c r="D7" s="32"/>
      <c r="E7" s="31"/>
      <c r="F7" s="35" t="s">
        <v>197</v>
      </c>
      <c r="G7" s="36"/>
      <c r="H7" s="36"/>
      <c r="I7" s="37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1" x14ac:dyDescent="0.25">
      <c r="A8" s="31"/>
      <c r="B8" s="32"/>
      <c r="C8" s="32"/>
      <c r="D8" s="32"/>
      <c r="E8" s="31"/>
      <c r="F8" s="38"/>
      <c r="G8" s="39"/>
      <c r="H8" s="39"/>
      <c r="I8" s="4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x14ac:dyDescent="0.25">
      <c r="A9" s="31"/>
      <c r="B9" s="32"/>
      <c r="C9" s="32"/>
      <c r="D9" s="32"/>
      <c r="E9" s="31"/>
      <c r="F9" s="38"/>
      <c r="G9" s="39"/>
      <c r="H9" s="39"/>
      <c r="I9" s="4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1" x14ac:dyDescent="0.25">
      <c r="A10" s="31"/>
      <c r="B10" s="32"/>
      <c r="C10" s="32"/>
      <c r="D10" s="32"/>
      <c r="E10" s="31"/>
      <c r="F10" s="38"/>
      <c r="G10" s="39"/>
      <c r="H10" s="39"/>
      <c r="I10" s="4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21" ht="15.75" thickBot="1" x14ac:dyDescent="0.3">
      <c r="A11" s="31"/>
      <c r="B11" s="32"/>
      <c r="C11" s="32"/>
      <c r="D11" s="32"/>
      <c r="E11" s="31"/>
      <c r="F11" s="41"/>
      <c r="G11" s="42"/>
      <c r="H11" s="42"/>
      <c r="I11" s="43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</row>
    <row r="12" spans="1:21" x14ac:dyDescent="0.25">
      <c r="A12" s="31"/>
      <c r="B12" s="32"/>
      <c r="C12" s="32"/>
      <c r="D12" s="32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</row>
    <row r="13" spans="1:21" x14ac:dyDescent="0.25">
      <c r="A13" s="31"/>
      <c r="B13" s="32"/>
      <c r="C13" s="32"/>
      <c r="D13" s="32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</row>
    <row r="14" spans="1:21" x14ac:dyDescent="0.25">
      <c r="A14" s="31"/>
      <c r="B14" s="32"/>
      <c r="C14" s="32"/>
      <c r="D14" s="32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</row>
    <row r="15" spans="1:21" x14ac:dyDescent="0.25">
      <c r="A15" s="31"/>
      <c r="B15" s="32"/>
      <c r="C15" s="32"/>
      <c r="D15" s="32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</row>
    <row r="16" spans="1:21" x14ac:dyDescent="0.25">
      <c r="A16" s="31"/>
      <c r="B16" s="32"/>
      <c r="C16" s="32"/>
      <c r="D16" s="32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25">
      <c r="A17" s="31"/>
      <c r="B17" s="32"/>
      <c r="C17" s="32"/>
      <c r="D17" s="32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x14ac:dyDescent="0.25">
      <c r="A18" s="31"/>
      <c r="B18" s="32"/>
      <c r="C18" s="32"/>
      <c r="D18" s="32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</row>
    <row r="19" spans="1:21" x14ac:dyDescent="0.25">
      <c r="A19" s="31"/>
      <c r="B19" s="32"/>
      <c r="C19" s="32"/>
      <c r="D19" s="32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</row>
    <row r="20" spans="1:21" x14ac:dyDescent="0.25">
      <c r="A20" s="31"/>
      <c r="B20" s="32"/>
      <c r="C20" s="32"/>
      <c r="D20" s="32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31"/>
      <c r="B21" s="32"/>
      <c r="C21" s="32"/>
      <c r="D21" s="32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</row>
    <row r="25" spans="1:21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</row>
    <row r="27" spans="1:21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</row>
    <row r="28" spans="1:2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</row>
    <row r="29" spans="1:21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</row>
    <row r="30" spans="1:2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</row>
    <row r="31" spans="1:21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</row>
    <row r="32" spans="1:2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  <row r="35" spans="1:21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</row>
    <row r="36" spans="1:21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</row>
    <row r="39" spans="1:21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</row>
    <row r="41" spans="1:21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1:21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1:21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1:21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1:21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</row>
    <row r="54" spans="1:21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</row>
    <row r="55" spans="1:21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</row>
    <row r="56" spans="1:21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</row>
    <row r="57" spans="1:21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</row>
    <row r="58" spans="1:21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</row>
    <row r="59" spans="1:21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</row>
    <row r="67" spans="1:21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8" spans="1:21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69" spans="1:21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</row>
    <row r="70" spans="1:21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</row>
    <row r="76" spans="1:21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</row>
    <row r="77" spans="1:21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</row>
    <row r="78" spans="1:21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</row>
    <row r="87" spans="1:21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</row>
    <row r="88" spans="1:21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</row>
    <row r="89" spans="1:21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</row>
    <row r="90" spans="1:21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</row>
    <row r="91" spans="1:21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</row>
    <row r="92" spans="1:21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</sheetData>
  <mergeCells count="2">
    <mergeCell ref="F2:I6"/>
    <mergeCell ref="F7:I1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ctualizar_inventario">
                <anchor moveWithCells="1" sizeWithCells="1">
                  <from>
                    <xdr:col>5</xdr:col>
                    <xdr:colOff>38100</xdr:colOff>
                    <xdr:row>11</xdr:row>
                    <xdr:rowOff>76200</xdr:rowOff>
                  </from>
                  <to>
                    <xdr:col>8</xdr:col>
                    <xdr:colOff>742950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735A-E613-4B67-88BB-294AAE433E11}">
  <sheetPr codeName="Hoja3"/>
  <dimension ref="A4:Z42"/>
  <sheetViews>
    <sheetView tabSelected="1" topLeftCell="C1" workbookViewId="0">
      <selection activeCell="D4" sqref="D4"/>
    </sheetView>
  </sheetViews>
  <sheetFormatPr baseColWidth="10" defaultRowHeight="15" x14ac:dyDescent="0.25"/>
  <cols>
    <col min="1" max="1" width="9.5703125" hidden="1" customWidth="1"/>
    <col min="2" max="2" width="51" hidden="1" customWidth="1"/>
    <col min="3" max="3" width="81.140625" bestFit="1" customWidth="1"/>
    <col min="4" max="4" width="14.42578125" bestFit="1" customWidth="1"/>
    <col min="5" max="5" width="18.5703125" bestFit="1" customWidth="1"/>
    <col min="6" max="6" width="10.5703125" bestFit="1" customWidth="1"/>
    <col min="7" max="7" width="11.140625" hidden="1" customWidth="1"/>
    <col min="8" max="8" width="12" hidden="1" customWidth="1"/>
    <col min="9" max="9" width="18.140625" bestFit="1" customWidth="1"/>
    <col min="10" max="10" width="21.42578125" bestFit="1" customWidth="1"/>
    <col min="11" max="11" width="20.28515625" bestFit="1" customWidth="1"/>
    <col min="12" max="13" width="21.42578125" bestFit="1" customWidth="1"/>
    <col min="14" max="14" width="17.28515625" bestFit="1" customWidth="1"/>
    <col min="15" max="15" width="12.42578125" bestFit="1" customWidth="1"/>
    <col min="16" max="16" width="67" bestFit="1" customWidth="1"/>
    <col min="17" max="17" width="16" bestFit="1" customWidth="1"/>
    <col min="18" max="18" width="10" bestFit="1" customWidth="1"/>
    <col min="19" max="19" width="10.28515625" bestFit="1" customWidth="1"/>
    <col min="20" max="20" width="81.140625" customWidth="1"/>
    <col min="21" max="21" width="80.42578125" bestFit="1" customWidth="1"/>
    <col min="22" max="22" width="13.42578125" bestFit="1" customWidth="1"/>
    <col min="23" max="23" width="16.5703125" bestFit="1" customWidth="1"/>
    <col min="24" max="24" width="15.5703125" bestFit="1" customWidth="1"/>
    <col min="25" max="26" width="16.5703125" bestFit="1" customWidth="1"/>
    <col min="27" max="27" width="14.28515625" bestFit="1" customWidth="1"/>
  </cols>
  <sheetData>
    <row r="4" spans="1:26" s="1" customFormat="1" x14ac:dyDescent="0.25">
      <c r="A4" s="1" t="s">
        <v>0</v>
      </c>
      <c r="B4" s="1" t="s">
        <v>1</v>
      </c>
      <c r="C4" s="1" t="s">
        <v>2</v>
      </c>
      <c r="D4" s="1" t="s">
        <v>45</v>
      </c>
      <c r="E4" s="28" t="s">
        <v>190</v>
      </c>
      <c r="F4" s="1" t="s">
        <v>3</v>
      </c>
      <c r="G4" s="1" t="s">
        <v>4</v>
      </c>
      <c r="H4" s="1" t="s">
        <v>5</v>
      </c>
      <c r="I4" s="1" t="s">
        <v>6</v>
      </c>
      <c r="J4" s="1" t="s">
        <v>7</v>
      </c>
      <c r="K4" s="1" t="s">
        <v>8</v>
      </c>
      <c r="L4" s="1" t="s">
        <v>9</v>
      </c>
      <c r="M4" s="1" t="s">
        <v>10</v>
      </c>
      <c r="N4" s="1" t="s">
        <v>11</v>
      </c>
      <c r="O4" s="1" t="s">
        <v>12</v>
      </c>
      <c r="P4" s="1" t="s">
        <v>13</v>
      </c>
      <c r="Q4" s="1" t="s">
        <v>14</v>
      </c>
      <c r="R4" s="1" t="s">
        <v>15</v>
      </c>
      <c r="S4" s="1" t="s">
        <v>16</v>
      </c>
      <c r="T4" s="1" t="s">
        <v>17</v>
      </c>
      <c r="U4" s="1" t="s">
        <v>18</v>
      </c>
      <c r="V4" s="1" t="s">
        <v>19</v>
      </c>
      <c r="W4" s="1" t="s">
        <v>20</v>
      </c>
      <c r="X4" s="1" t="s">
        <v>21</v>
      </c>
      <c r="Y4" s="1" t="s">
        <v>22</v>
      </c>
      <c r="Z4" s="1" t="s">
        <v>23</v>
      </c>
    </row>
    <row r="5" spans="1:26" s="1" customFormat="1" ht="75" x14ac:dyDescent="0.25">
      <c r="A5" s="21" t="s">
        <v>50</v>
      </c>
      <c r="B5" s="22" t="s">
        <v>51</v>
      </c>
      <c r="C5" s="23" t="s">
        <v>51</v>
      </c>
      <c r="D5" s="21" t="e" vm="1">
        <f>_xlfn.IMAGE(Sheet1[[#This Row],[image]],"error",1)</f>
        <v>#VALUE!</v>
      </c>
      <c r="E5" s="29">
        <f>Sheet1[[#This Row],[count]]*Sheet1[[#This Row],[pricelatestsell]]</f>
        <v>17.71</v>
      </c>
      <c r="F5" s="21">
        <v>1</v>
      </c>
      <c r="G5" s="21">
        <v>43668495826</v>
      </c>
      <c r="H5" s="24">
        <v>17.84</v>
      </c>
      <c r="I5" s="34">
        <v>17.71</v>
      </c>
      <c r="J5" s="34">
        <v>18.079999999999998</v>
      </c>
      <c r="K5" s="34">
        <v>17.13</v>
      </c>
      <c r="L5" s="34">
        <v>16.16</v>
      </c>
      <c r="M5" s="34">
        <v>14.99</v>
      </c>
      <c r="N5" s="34">
        <v>12.57</v>
      </c>
      <c r="O5" s="25">
        <v>4210</v>
      </c>
      <c r="P5" s="21" t="s">
        <v>198</v>
      </c>
      <c r="Q5" s="21" t="s">
        <v>24</v>
      </c>
      <c r="R5" s="21" t="s">
        <v>52</v>
      </c>
      <c r="S5" s="21" t="s">
        <v>53</v>
      </c>
      <c r="T5" s="26" t="s">
        <v>54</v>
      </c>
      <c r="U5" s="21" t="s">
        <v>199</v>
      </c>
      <c r="V5" s="27">
        <v>12.57</v>
      </c>
      <c r="W5" s="27">
        <v>12.79</v>
      </c>
      <c r="X5" s="27">
        <v>12.04</v>
      </c>
      <c r="Y5" s="27">
        <v>12.26</v>
      </c>
      <c r="Z5" s="27">
        <v>10.02</v>
      </c>
    </row>
    <row r="6" spans="1:26" s="1" customFormat="1" ht="75" x14ac:dyDescent="0.25">
      <c r="A6" s="2" t="s">
        <v>55</v>
      </c>
      <c r="B6" s="5" t="s">
        <v>56</v>
      </c>
      <c r="C6" s="19" t="s">
        <v>56</v>
      </c>
      <c r="D6" s="2" t="e" vm="2">
        <f>_xlfn.IMAGE(Sheet1[[#This Row],[image]],"error",1)</f>
        <v>#VALUE!</v>
      </c>
      <c r="E6" s="30">
        <f>Sheet1[[#This Row],[count]]*Sheet1[[#This Row],[pricelatestsell]]</f>
        <v>0.9</v>
      </c>
      <c r="F6" s="2">
        <v>1</v>
      </c>
      <c r="G6" s="2">
        <v>43668539177</v>
      </c>
      <c r="H6" s="6">
        <v>0.89</v>
      </c>
      <c r="I6" s="34">
        <v>0.9</v>
      </c>
      <c r="J6" s="34">
        <v>0.91</v>
      </c>
      <c r="K6" s="34">
        <v>0.9</v>
      </c>
      <c r="L6" s="34">
        <v>1.0900000000000001</v>
      </c>
      <c r="M6" s="34">
        <v>0.77</v>
      </c>
      <c r="N6" s="34">
        <v>0.56999999999999995</v>
      </c>
      <c r="O6" s="3">
        <v>661</v>
      </c>
      <c r="P6" s="2" t="s">
        <v>200</v>
      </c>
      <c r="Q6" s="2" t="s">
        <v>57</v>
      </c>
      <c r="R6" s="2" t="s">
        <v>25</v>
      </c>
      <c r="S6" s="2" t="s">
        <v>26</v>
      </c>
      <c r="T6" s="2" t="s">
        <v>58</v>
      </c>
      <c r="U6" s="2" t="s">
        <v>201</v>
      </c>
      <c r="V6" s="4">
        <v>0.56999999999999995</v>
      </c>
      <c r="W6" s="4">
        <v>0.56999999999999995</v>
      </c>
      <c r="X6" s="4">
        <v>0.57999999999999996</v>
      </c>
      <c r="Y6" s="4">
        <v>0.61</v>
      </c>
      <c r="Z6" s="4">
        <v>0.53</v>
      </c>
    </row>
    <row r="7" spans="1:26" s="1" customFormat="1" ht="60" x14ac:dyDescent="0.25">
      <c r="A7" s="2" t="s">
        <v>59</v>
      </c>
      <c r="B7" s="5" t="s">
        <v>60</v>
      </c>
      <c r="C7" s="19" t="s">
        <v>60</v>
      </c>
      <c r="D7" s="2" t="e" vm="3">
        <f>_xlfn.IMAGE(Sheet1[[#This Row],[image]],"error",1)</f>
        <v>#VALUE!</v>
      </c>
      <c r="E7" s="30">
        <f>Sheet1[[#This Row],[count]]*Sheet1[[#This Row],[pricelatestsell]]</f>
        <v>0.75</v>
      </c>
      <c r="F7" s="2">
        <v>1</v>
      </c>
      <c r="G7" s="2">
        <v>43668584026</v>
      </c>
      <c r="H7" s="6">
        <v>0.78</v>
      </c>
      <c r="I7" s="34">
        <v>0.75</v>
      </c>
      <c r="J7" s="34">
        <v>0.75</v>
      </c>
      <c r="K7" s="34">
        <v>0.68</v>
      </c>
      <c r="L7" s="34">
        <v>1.5</v>
      </c>
      <c r="M7" s="34">
        <v>3.4</v>
      </c>
      <c r="N7" s="34">
        <v>0.46</v>
      </c>
      <c r="O7" s="3">
        <v>48666</v>
      </c>
      <c r="P7" s="2" t="s">
        <v>202</v>
      </c>
      <c r="Q7" s="2" t="s">
        <v>27</v>
      </c>
      <c r="R7" s="2" t="s">
        <v>28</v>
      </c>
      <c r="S7" s="2" t="s">
        <v>29</v>
      </c>
      <c r="T7" s="2" t="s">
        <v>61</v>
      </c>
      <c r="U7" s="2" t="s">
        <v>62</v>
      </c>
      <c r="V7" s="4">
        <v>0.46</v>
      </c>
      <c r="W7" s="4">
        <v>0.51</v>
      </c>
      <c r="X7" s="4">
        <v>0.36</v>
      </c>
      <c r="Y7" s="4">
        <v>0.9</v>
      </c>
      <c r="Z7" s="4"/>
    </row>
    <row r="8" spans="1:26" s="1" customFormat="1" ht="60" x14ac:dyDescent="0.25">
      <c r="A8" s="2" t="s">
        <v>63</v>
      </c>
      <c r="B8" s="5" t="s">
        <v>64</v>
      </c>
      <c r="C8" s="19" t="s">
        <v>64</v>
      </c>
      <c r="D8" s="2" t="e" vm="4">
        <f>_xlfn.IMAGE(Sheet1[[#This Row],[image]],"error",1)</f>
        <v>#VALUE!</v>
      </c>
      <c r="E8" s="30">
        <f>Sheet1[[#This Row],[count]]*Sheet1[[#This Row],[pricelatestsell]]</f>
        <v>0.48</v>
      </c>
      <c r="F8" s="2">
        <v>1</v>
      </c>
      <c r="G8" s="2">
        <v>43594131082</v>
      </c>
      <c r="H8" s="6">
        <v>0.49</v>
      </c>
      <c r="I8" s="34">
        <v>0.48</v>
      </c>
      <c r="J8" s="34">
        <v>0.48</v>
      </c>
      <c r="K8" s="34">
        <v>0.35</v>
      </c>
      <c r="L8" s="34">
        <v>0.72</v>
      </c>
      <c r="M8" s="34">
        <v>1.05</v>
      </c>
      <c r="N8" s="34">
        <v>0.28000000000000003</v>
      </c>
      <c r="O8" s="3">
        <v>16763</v>
      </c>
      <c r="P8" s="2" t="s">
        <v>203</v>
      </c>
      <c r="Q8" s="2" t="s">
        <v>27</v>
      </c>
      <c r="R8" s="2" t="s">
        <v>30</v>
      </c>
      <c r="S8" s="2" t="s">
        <v>31</v>
      </c>
      <c r="T8" s="2" t="s">
        <v>65</v>
      </c>
      <c r="U8" s="2" t="s">
        <v>66</v>
      </c>
      <c r="V8" s="4">
        <v>0.28000000000000003</v>
      </c>
      <c r="W8" s="4">
        <v>0.27</v>
      </c>
      <c r="X8" s="4">
        <v>0.24</v>
      </c>
      <c r="Y8" s="4">
        <v>0.25</v>
      </c>
      <c r="Z8" s="4"/>
    </row>
    <row r="9" spans="1:26" s="1" customFormat="1" ht="60" x14ac:dyDescent="0.25">
      <c r="A9" s="2" t="s">
        <v>71</v>
      </c>
      <c r="B9" s="5" t="s">
        <v>72</v>
      </c>
      <c r="C9" s="19" t="s">
        <v>72</v>
      </c>
      <c r="D9" s="2" t="e" vm="5">
        <f>_xlfn.IMAGE(Sheet1[[#This Row],[image]],"error",1)</f>
        <v>#VALUE!</v>
      </c>
      <c r="E9" s="30">
        <f>Sheet1[[#This Row],[count]]*Sheet1[[#This Row],[pricelatestsell]]</f>
        <v>0.42</v>
      </c>
      <c r="F9" s="2">
        <v>1</v>
      </c>
      <c r="G9" s="2">
        <v>43668629944</v>
      </c>
      <c r="H9" s="6">
        <v>0.41</v>
      </c>
      <c r="I9" s="34">
        <v>0.42</v>
      </c>
      <c r="J9" s="34">
        <v>0.4</v>
      </c>
      <c r="K9" s="34">
        <v>0.39</v>
      </c>
      <c r="L9" s="34">
        <v>0.35</v>
      </c>
      <c r="M9" s="34">
        <v>0.4</v>
      </c>
      <c r="N9" s="34">
        <v>0.28000000000000003</v>
      </c>
      <c r="O9" s="3">
        <v>2199</v>
      </c>
      <c r="P9" s="2" t="s">
        <v>204</v>
      </c>
      <c r="Q9" s="2" t="s">
        <v>27</v>
      </c>
      <c r="R9" s="2" t="s">
        <v>25</v>
      </c>
      <c r="S9" s="2" t="s">
        <v>26</v>
      </c>
      <c r="T9" s="2" t="s">
        <v>73</v>
      </c>
      <c r="U9" s="2" t="s">
        <v>74</v>
      </c>
      <c r="V9" s="4">
        <v>0.28000000000000003</v>
      </c>
      <c r="W9" s="4">
        <v>0.28000000000000003</v>
      </c>
      <c r="X9" s="4">
        <v>0.26</v>
      </c>
      <c r="Y9" s="4">
        <v>0.25</v>
      </c>
      <c r="Z9" s="4">
        <v>0.27</v>
      </c>
    </row>
    <row r="10" spans="1:26" s="1" customFormat="1" ht="60" x14ac:dyDescent="0.25">
      <c r="A10" s="2" t="s">
        <v>67</v>
      </c>
      <c r="B10" s="5" t="s">
        <v>68</v>
      </c>
      <c r="C10" s="19" t="s">
        <v>68</v>
      </c>
      <c r="D10" s="2" t="e" vm="6">
        <f>_xlfn.IMAGE(Sheet1[[#This Row],[image]],"error",1)</f>
        <v>#VALUE!</v>
      </c>
      <c r="E10" s="30">
        <f>Sheet1[[#This Row],[count]]*Sheet1[[#This Row],[pricelatestsell]]</f>
        <v>0.4</v>
      </c>
      <c r="F10" s="2">
        <v>1</v>
      </c>
      <c r="G10" s="2">
        <v>43668251447</v>
      </c>
      <c r="H10" s="6">
        <v>0.4</v>
      </c>
      <c r="I10" s="34">
        <v>0.4</v>
      </c>
      <c r="J10" s="34">
        <v>0.47</v>
      </c>
      <c r="K10" s="34">
        <v>0.39</v>
      </c>
      <c r="L10" s="34">
        <v>0.32</v>
      </c>
      <c r="M10" s="34">
        <v>0.44</v>
      </c>
      <c r="N10" s="34">
        <v>0.26</v>
      </c>
      <c r="O10" s="3">
        <v>2333</v>
      </c>
      <c r="P10" s="2" t="s">
        <v>205</v>
      </c>
      <c r="Q10" s="2" t="s">
        <v>27</v>
      </c>
      <c r="R10" s="2" t="s">
        <v>25</v>
      </c>
      <c r="S10" s="2" t="s">
        <v>26</v>
      </c>
      <c r="T10" s="2" t="s">
        <v>69</v>
      </c>
      <c r="U10" s="2" t="s">
        <v>70</v>
      </c>
      <c r="V10" s="4">
        <v>0.26</v>
      </c>
      <c r="W10" s="4">
        <v>0.26</v>
      </c>
      <c r="X10" s="4">
        <v>0.26</v>
      </c>
      <c r="Y10" s="4">
        <v>0.27</v>
      </c>
      <c r="Z10" s="4">
        <v>0.24</v>
      </c>
    </row>
    <row r="11" spans="1:26" s="1" customFormat="1" ht="60" x14ac:dyDescent="0.25">
      <c r="A11" s="2" t="s">
        <v>75</v>
      </c>
      <c r="B11" s="5" t="s">
        <v>76</v>
      </c>
      <c r="C11" s="19" t="s">
        <v>76</v>
      </c>
      <c r="D11" s="2" t="e" vm="7">
        <f>_xlfn.IMAGE(Sheet1[[#This Row],[image]],"error",1)</f>
        <v>#VALUE!</v>
      </c>
      <c r="E11" s="30">
        <f>Sheet1[[#This Row],[count]]*Sheet1[[#This Row],[pricelatestsell]]</f>
        <v>0.25</v>
      </c>
      <c r="F11" s="2">
        <v>1</v>
      </c>
      <c r="G11" s="2">
        <v>43668530252</v>
      </c>
      <c r="H11" s="6">
        <v>0.25</v>
      </c>
      <c r="I11" s="34">
        <v>0.25</v>
      </c>
      <c r="J11" s="34">
        <v>0.25</v>
      </c>
      <c r="K11" s="34">
        <v>0.23</v>
      </c>
      <c r="L11" s="34">
        <v>0.16</v>
      </c>
      <c r="M11" s="34">
        <v>0.13</v>
      </c>
      <c r="N11" s="34">
        <v>0.1</v>
      </c>
      <c r="O11" s="3">
        <v>25136</v>
      </c>
      <c r="P11" s="2" t="s">
        <v>206</v>
      </c>
      <c r="Q11" s="2" t="s">
        <v>27</v>
      </c>
      <c r="R11" s="2" t="s">
        <v>25</v>
      </c>
      <c r="S11" s="2" t="s">
        <v>26</v>
      </c>
      <c r="T11" s="2" t="s">
        <v>77</v>
      </c>
      <c r="U11" s="2" t="s">
        <v>207</v>
      </c>
      <c r="V11" s="4">
        <v>0.1</v>
      </c>
      <c r="W11" s="4">
        <v>0.15</v>
      </c>
      <c r="X11" s="4">
        <v>0.11</v>
      </c>
      <c r="Y11" s="4">
        <v>0.11</v>
      </c>
      <c r="Z11" s="4">
        <v>7.0000000000000007E-2</v>
      </c>
    </row>
    <row r="12" spans="1:26" s="1" customFormat="1" ht="75" x14ac:dyDescent="0.25">
      <c r="A12" s="2" t="s">
        <v>86</v>
      </c>
      <c r="B12" s="5" t="s">
        <v>87</v>
      </c>
      <c r="C12" s="19" t="s">
        <v>87</v>
      </c>
      <c r="D12" s="2" t="e" vm="8">
        <f>_xlfn.IMAGE(Sheet1[[#This Row],[image]],"error",1)</f>
        <v>#VALUE!</v>
      </c>
      <c r="E12" s="30">
        <f>Sheet1[[#This Row],[count]]*Sheet1[[#This Row],[pricelatestsell]]</f>
        <v>0.22</v>
      </c>
      <c r="F12" s="2">
        <v>1</v>
      </c>
      <c r="G12" s="2">
        <v>14135972478</v>
      </c>
      <c r="H12" s="6">
        <v>0.23</v>
      </c>
      <c r="I12" s="34">
        <v>0.22</v>
      </c>
      <c r="J12" s="34">
        <v>0.21</v>
      </c>
      <c r="K12" s="34">
        <v>0.18</v>
      </c>
      <c r="L12" s="34">
        <v>0.15</v>
      </c>
      <c r="M12" s="34">
        <v>0.11</v>
      </c>
      <c r="N12" s="34">
        <v>0.14000000000000001</v>
      </c>
      <c r="O12" s="3">
        <v>25995</v>
      </c>
      <c r="P12" s="2" t="s">
        <v>235</v>
      </c>
      <c r="Q12" s="2" t="s">
        <v>27</v>
      </c>
      <c r="R12" s="2" t="s">
        <v>30</v>
      </c>
      <c r="S12" s="2" t="s">
        <v>31</v>
      </c>
      <c r="T12" s="2" t="s">
        <v>88</v>
      </c>
      <c r="U12" s="2" t="s">
        <v>89</v>
      </c>
      <c r="V12" s="4">
        <v>0.14000000000000001</v>
      </c>
      <c r="W12" s="4">
        <v>0.14000000000000001</v>
      </c>
      <c r="X12" s="4">
        <v>0.1</v>
      </c>
      <c r="Y12" s="4">
        <v>0.09</v>
      </c>
      <c r="Z12" s="4">
        <v>0.05</v>
      </c>
    </row>
    <row r="13" spans="1:26" s="1" customFormat="1" ht="75" x14ac:dyDescent="0.25">
      <c r="A13" s="2" t="s">
        <v>78</v>
      </c>
      <c r="B13" s="5" t="s">
        <v>79</v>
      </c>
      <c r="C13" s="19" t="s">
        <v>79</v>
      </c>
      <c r="D13" s="2" t="e" vm="9">
        <f>_xlfn.IMAGE(Sheet1[[#This Row],[image]],"error",1)</f>
        <v>#VALUE!</v>
      </c>
      <c r="E13" s="30">
        <f>Sheet1[[#This Row],[count]]*Sheet1[[#This Row],[pricelatestsell]]</f>
        <v>0.21</v>
      </c>
      <c r="F13" s="2">
        <v>1</v>
      </c>
      <c r="G13" s="2">
        <v>43668675109</v>
      </c>
      <c r="H13" s="6">
        <v>0.2</v>
      </c>
      <c r="I13" s="34">
        <v>0.21</v>
      </c>
      <c r="J13" s="34">
        <v>0.25</v>
      </c>
      <c r="K13" s="34">
        <v>0.24</v>
      </c>
      <c r="L13" s="34">
        <v>0.77</v>
      </c>
      <c r="M13" s="34">
        <v>1.84</v>
      </c>
      <c r="N13" s="34">
        <v>0.13</v>
      </c>
      <c r="O13" s="3">
        <v>56612</v>
      </c>
      <c r="P13" s="2" t="s">
        <v>208</v>
      </c>
      <c r="Q13" s="2" t="s">
        <v>27</v>
      </c>
      <c r="R13" s="2" t="s">
        <v>25</v>
      </c>
      <c r="S13" s="2" t="s">
        <v>26</v>
      </c>
      <c r="T13" s="2" t="s">
        <v>80</v>
      </c>
      <c r="U13" s="2" t="s">
        <v>81</v>
      </c>
      <c r="V13" s="4">
        <v>0.13</v>
      </c>
      <c r="W13" s="4">
        <v>0.14000000000000001</v>
      </c>
      <c r="X13" s="4">
        <v>0.13</v>
      </c>
      <c r="Y13" s="4">
        <v>0.38</v>
      </c>
      <c r="Z13" s="4"/>
    </row>
    <row r="14" spans="1:26" s="1" customFormat="1" ht="75" x14ac:dyDescent="0.25">
      <c r="A14" s="2" t="s">
        <v>82</v>
      </c>
      <c r="B14" s="5" t="s">
        <v>83</v>
      </c>
      <c r="C14" s="19" t="s">
        <v>83</v>
      </c>
      <c r="D14" s="2" t="e" vm="10">
        <f>_xlfn.IMAGE(Sheet1[[#This Row],[image]],"error",1)</f>
        <v>#VALUE!</v>
      </c>
      <c r="E14" s="30">
        <f>Sheet1[[#This Row],[count]]*Sheet1[[#This Row],[pricelatestsell]]</f>
        <v>0.2</v>
      </c>
      <c r="F14" s="2">
        <v>1</v>
      </c>
      <c r="G14" s="2">
        <v>20473690748</v>
      </c>
      <c r="H14" s="6">
        <v>0.2</v>
      </c>
      <c r="I14" s="34">
        <v>0.2</v>
      </c>
      <c r="J14" s="34">
        <v>0.21</v>
      </c>
      <c r="K14" s="34">
        <v>0.14000000000000001</v>
      </c>
      <c r="L14" s="34">
        <v>0.11</v>
      </c>
      <c r="M14" s="34">
        <v>0.1</v>
      </c>
      <c r="N14" s="34">
        <v>0.1</v>
      </c>
      <c r="O14" s="3">
        <v>31748</v>
      </c>
      <c r="P14" s="2" t="s">
        <v>209</v>
      </c>
      <c r="Q14" s="2" t="s">
        <v>24</v>
      </c>
      <c r="R14" s="2" t="s">
        <v>30</v>
      </c>
      <c r="S14" s="2" t="s">
        <v>31</v>
      </c>
      <c r="T14" s="2" t="s">
        <v>84</v>
      </c>
      <c r="U14" s="2" t="s">
        <v>85</v>
      </c>
      <c r="V14" s="4">
        <v>0.1</v>
      </c>
      <c r="W14" s="4">
        <v>0.1</v>
      </c>
      <c r="X14" s="4">
        <v>0.1</v>
      </c>
      <c r="Y14" s="4">
        <v>0.08</v>
      </c>
      <c r="Z14" s="4">
        <v>0.06</v>
      </c>
    </row>
    <row r="15" spans="1:26" s="1" customFormat="1" ht="60" x14ac:dyDescent="0.25">
      <c r="A15" s="2" t="s">
        <v>90</v>
      </c>
      <c r="B15" s="5" t="s">
        <v>91</v>
      </c>
      <c r="C15" s="19" t="s">
        <v>91</v>
      </c>
      <c r="D15" s="2" t="e" vm="11">
        <f>_xlfn.IMAGE(Sheet1[[#This Row],[image]],"error",1)</f>
        <v>#VALUE!</v>
      </c>
      <c r="E15" s="30">
        <f>Sheet1[[#This Row],[count]]*Sheet1[[#This Row],[pricelatestsell]]</f>
        <v>0.18</v>
      </c>
      <c r="F15" s="2">
        <v>1</v>
      </c>
      <c r="G15" s="2">
        <v>43668635380</v>
      </c>
      <c r="H15" s="6">
        <v>0.18</v>
      </c>
      <c r="I15" s="34">
        <v>0.18</v>
      </c>
      <c r="J15" s="34">
        <v>0.18</v>
      </c>
      <c r="K15" s="34">
        <v>0.22</v>
      </c>
      <c r="L15" s="34">
        <v>0.38</v>
      </c>
      <c r="M15" s="34">
        <v>1.2</v>
      </c>
      <c r="N15" s="34">
        <v>0.11</v>
      </c>
      <c r="O15" s="3">
        <v>10287</v>
      </c>
      <c r="P15" s="2" t="s">
        <v>236</v>
      </c>
      <c r="Q15" s="2" t="s">
        <v>57</v>
      </c>
      <c r="R15" s="2" t="s">
        <v>25</v>
      </c>
      <c r="S15" s="2" t="s">
        <v>26</v>
      </c>
      <c r="T15" s="2" t="s">
        <v>92</v>
      </c>
      <c r="U15" s="2" t="s">
        <v>93</v>
      </c>
      <c r="V15" s="4">
        <v>0.11</v>
      </c>
      <c r="W15" s="4">
        <v>0.1</v>
      </c>
      <c r="X15" s="4">
        <v>0.1</v>
      </c>
      <c r="Y15" s="4">
        <v>0.24</v>
      </c>
      <c r="Z15" s="4"/>
    </row>
    <row r="16" spans="1:26" s="1" customFormat="1" ht="75" x14ac:dyDescent="0.25">
      <c r="A16" s="2" t="s">
        <v>94</v>
      </c>
      <c r="B16" s="5" t="s">
        <v>95</v>
      </c>
      <c r="C16" s="19" t="s">
        <v>95</v>
      </c>
      <c r="D16" s="2" t="e" vm="12">
        <f>_xlfn.IMAGE(Sheet1[[#This Row],[image]],"error",1)</f>
        <v>#VALUE!</v>
      </c>
      <c r="E16" s="30">
        <f>Sheet1[[#This Row],[count]]*Sheet1[[#This Row],[pricelatestsell]]</f>
        <v>0.17</v>
      </c>
      <c r="F16" s="2">
        <v>1</v>
      </c>
      <c r="G16" s="2">
        <v>43668688486</v>
      </c>
      <c r="H16" s="6">
        <v>0.16</v>
      </c>
      <c r="I16" s="34">
        <v>0.17</v>
      </c>
      <c r="J16" s="34">
        <v>0.16</v>
      </c>
      <c r="K16" s="34">
        <v>0.17</v>
      </c>
      <c r="L16" s="34">
        <v>0.32</v>
      </c>
      <c r="M16" s="34">
        <v>0.72</v>
      </c>
      <c r="N16" s="34">
        <v>0.1</v>
      </c>
      <c r="O16" s="3">
        <v>37499</v>
      </c>
      <c r="P16" s="2" t="s">
        <v>237</v>
      </c>
      <c r="Q16" s="2" t="s">
        <v>24</v>
      </c>
      <c r="R16" s="2" t="s">
        <v>25</v>
      </c>
      <c r="S16" s="2" t="s">
        <v>26</v>
      </c>
      <c r="T16" s="2" t="s">
        <v>96</v>
      </c>
      <c r="U16" s="2" t="s">
        <v>97</v>
      </c>
      <c r="V16" s="4">
        <v>0.1</v>
      </c>
      <c r="W16" s="4">
        <v>0.1</v>
      </c>
      <c r="X16" s="4">
        <v>0.09</v>
      </c>
      <c r="Y16" s="4">
        <v>0.18</v>
      </c>
      <c r="Z16" s="4"/>
    </row>
    <row r="17" spans="1:26" s="1" customFormat="1" ht="60" x14ac:dyDescent="0.25">
      <c r="A17" s="2" t="s">
        <v>98</v>
      </c>
      <c r="B17" s="5" t="s">
        <v>99</v>
      </c>
      <c r="C17" s="19" t="s">
        <v>99</v>
      </c>
      <c r="D17" s="2" t="e" vm="13">
        <f>_xlfn.IMAGE(Sheet1[[#This Row],[image]],"error",1)</f>
        <v>#VALUE!</v>
      </c>
      <c r="E17" s="30">
        <f>Sheet1[[#This Row],[count]]*Sheet1[[#This Row],[pricelatestsell]]</f>
        <v>0.12</v>
      </c>
      <c r="F17" s="2">
        <v>1</v>
      </c>
      <c r="G17" s="2">
        <v>15203666539</v>
      </c>
      <c r="H17" s="6">
        <v>0.13</v>
      </c>
      <c r="I17" s="34">
        <v>0.12</v>
      </c>
      <c r="J17" s="34">
        <v>0.1</v>
      </c>
      <c r="K17" s="34">
        <v>0.14000000000000001</v>
      </c>
      <c r="L17" s="34">
        <v>0.08</v>
      </c>
      <c r="M17" s="34">
        <v>0.1</v>
      </c>
      <c r="N17" s="34">
        <v>0.08</v>
      </c>
      <c r="O17" s="3">
        <v>33189</v>
      </c>
      <c r="P17" s="2" t="s">
        <v>210</v>
      </c>
      <c r="Q17" s="2" t="s">
        <v>27</v>
      </c>
      <c r="R17" s="2" t="s">
        <v>30</v>
      </c>
      <c r="S17" s="2" t="s">
        <v>31</v>
      </c>
      <c r="T17" s="2" t="s">
        <v>100</v>
      </c>
      <c r="U17" s="2" t="s">
        <v>101</v>
      </c>
      <c r="V17" s="4">
        <v>0.08</v>
      </c>
      <c r="W17" s="4">
        <v>0.08</v>
      </c>
      <c r="X17" s="4">
        <v>0.09</v>
      </c>
      <c r="Y17" s="4">
        <v>0.05</v>
      </c>
      <c r="Z17" s="4">
        <v>0.06</v>
      </c>
    </row>
    <row r="18" spans="1:26" s="1" customFormat="1" ht="75" x14ac:dyDescent="0.25">
      <c r="A18" s="2" t="s">
        <v>102</v>
      </c>
      <c r="B18" s="5" t="s">
        <v>103</v>
      </c>
      <c r="C18" s="19" t="s">
        <v>103</v>
      </c>
      <c r="D18" s="2" t="e" vm="14">
        <f>_xlfn.IMAGE(Sheet1[[#This Row],[image]],"error",1)</f>
        <v>#VALUE!</v>
      </c>
      <c r="E18" s="30">
        <f>Sheet1[[#This Row],[count]]*Sheet1[[#This Row],[pricelatestsell]]</f>
        <v>0.11</v>
      </c>
      <c r="F18" s="2">
        <v>1</v>
      </c>
      <c r="G18" s="2">
        <v>16629050342</v>
      </c>
      <c r="H18" s="6">
        <v>0.12</v>
      </c>
      <c r="I18" s="34">
        <v>0.11</v>
      </c>
      <c r="J18" s="34">
        <v>0.1</v>
      </c>
      <c r="K18" s="34">
        <v>0.1</v>
      </c>
      <c r="L18" s="34">
        <v>0.1</v>
      </c>
      <c r="M18" s="34">
        <v>0.08</v>
      </c>
      <c r="N18" s="34">
        <v>0.09</v>
      </c>
      <c r="O18" s="3">
        <v>93531</v>
      </c>
      <c r="P18" s="2" t="s">
        <v>211</v>
      </c>
      <c r="Q18" s="2" t="s">
        <v>24</v>
      </c>
      <c r="R18" s="2" t="s">
        <v>30</v>
      </c>
      <c r="S18" s="2" t="s">
        <v>31</v>
      </c>
      <c r="T18" s="2" t="s">
        <v>104</v>
      </c>
      <c r="U18" s="2" t="s">
        <v>105</v>
      </c>
      <c r="V18" s="4">
        <v>0.09</v>
      </c>
      <c r="W18" s="4">
        <v>0.08</v>
      </c>
      <c r="X18" s="4">
        <v>7.0000000000000007E-2</v>
      </c>
      <c r="Y18" s="4">
        <v>7.0000000000000007E-2</v>
      </c>
      <c r="Z18" s="4">
        <v>0.02</v>
      </c>
    </row>
    <row r="19" spans="1:26" s="1" customFormat="1" ht="60" x14ac:dyDescent="0.25">
      <c r="A19" s="2" t="s">
        <v>112</v>
      </c>
      <c r="B19" s="5" t="s">
        <v>113</v>
      </c>
      <c r="C19" s="19" t="s">
        <v>113</v>
      </c>
      <c r="D19" s="2" t="e" vm="15">
        <f>_xlfn.IMAGE(Sheet1[[#This Row],[image]],"error",1)</f>
        <v>#VALUE!</v>
      </c>
      <c r="E19" s="30">
        <f>Sheet1[[#This Row],[count]]*Sheet1[[#This Row],[pricelatestsell]]</f>
        <v>0.08</v>
      </c>
      <c r="F19" s="2">
        <v>1</v>
      </c>
      <c r="G19" s="2">
        <v>43668577867</v>
      </c>
      <c r="H19" s="6">
        <v>0.09</v>
      </c>
      <c r="I19" s="34">
        <v>0.08</v>
      </c>
      <c r="J19" s="34">
        <v>7.0000000000000007E-2</v>
      </c>
      <c r="K19" s="34">
        <v>0.09</v>
      </c>
      <c r="L19" s="34">
        <v>0.25</v>
      </c>
      <c r="M19" s="34">
        <v>0.69</v>
      </c>
      <c r="N19" s="34">
        <v>0.04</v>
      </c>
      <c r="O19" s="3">
        <v>32668</v>
      </c>
      <c r="P19" s="2" t="s">
        <v>213</v>
      </c>
      <c r="Q19" s="2" t="s">
        <v>27</v>
      </c>
      <c r="R19" s="2" t="s">
        <v>25</v>
      </c>
      <c r="S19" s="2" t="s">
        <v>26</v>
      </c>
      <c r="T19" s="2" t="s">
        <v>114</v>
      </c>
      <c r="U19" s="2" t="s">
        <v>115</v>
      </c>
      <c r="V19" s="4">
        <v>0.04</v>
      </c>
      <c r="W19" s="4">
        <v>0.03</v>
      </c>
      <c r="X19" s="4">
        <v>0.05</v>
      </c>
      <c r="Y19" s="4">
        <v>0.1</v>
      </c>
      <c r="Z19" s="4"/>
    </row>
    <row r="20" spans="1:26" s="1" customFormat="1" ht="90" x14ac:dyDescent="0.25">
      <c r="A20" s="2" t="s">
        <v>106</v>
      </c>
      <c r="B20" s="5" t="s">
        <v>107</v>
      </c>
      <c r="C20" s="19" t="s">
        <v>107</v>
      </c>
      <c r="D20" s="2" t="e" vm="16">
        <f>_xlfn.IMAGE(Sheet1[[#This Row],[image]],"error",1)</f>
        <v>#VALUE!</v>
      </c>
      <c r="E20" s="30">
        <f>Sheet1[[#This Row],[count]]*Sheet1[[#This Row],[pricelatestsell]]</f>
        <v>7.0000000000000007E-2</v>
      </c>
      <c r="F20" s="2">
        <v>1</v>
      </c>
      <c r="G20" s="2">
        <v>43668703724</v>
      </c>
      <c r="H20" s="6">
        <v>0.09</v>
      </c>
      <c r="I20" s="34">
        <v>7.0000000000000007E-2</v>
      </c>
      <c r="J20" s="34">
        <v>7.0000000000000007E-2</v>
      </c>
      <c r="K20" s="34">
        <v>7.0000000000000007E-2</v>
      </c>
      <c r="L20" s="34">
        <v>0.18</v>
      </c>
      <c r="M20" s="34">
        <v>0.61</v>
      </c>
      <c r="N20" s="34">
        <v>0.04</v>
      </c>
      <c r="O20" s="3">
        <v>50817</v>
      </c>
      <c r="P20" s="2" t="s">
        <v>238</v>
      </c>
      <c r="Q20" s="2" t="s">
        <v>27</v>
      </c>
      <c r="R20" s="2" t="s">
        <v>25</v>
      </c>
      <c r="S20" s="2" t="s">
        <v>26</v>
      </c>
      <c r="T20" s="2" t="s">
        <v>108</v>
      </c>
      <c r="U20" s="2" t="s">
        <v>212</v>
      </c>
      <c r="V20" s="4">
        <v>0.04</v>
      </c>
      <c r="W20" s="4">
        <v>0.05</v>
      </c>
      <c r="X20" s="4">
        <v>0.05</v>
      </c>
      <c r="Y20" s="4">
        <v>0.09</v>
      </c>
      <c r="Z20" s="4"/>
    </row>
    <row r="21" spans="1:26" s="1" customFormat="1" ht="60" x14ac:dyDescent="0.25">
      <c r="A21" s="2" t="s">
        <v>109</v>
      </c>
      <c r="B21" s="5" t="s">
        <v>110</v>
      </c>
      <c r="C21" s="19" t="s">
        <v>110</v>
      </c>
      <c r="D21" s="2" t="e" vm="17">
        <f>_xlfn.IMAGE(Sheet1[[#This Row],[image]],"error",1)</f>
        <v>#VALUE!</v>
      </c>
      <c r="E21" s="30">
        <f>Sheet1[[#This Row],[count]]*Sheet1[[#This Row],[pricelatestsell]]</f>
        <v>0.06</v>
      </c>
      <c r="F21" s="2">
        <v>1</v>
      </c>
      <c r="G21" s="2">
        <v>43668624266</v>
      </c>
      <c r="H21" s="6">
        <v>0.08</v>
      </c>
      <c r="I21" s="34">
        <v>0.06</v>
      </c>
      <c r="J21" s="34">
        <v>0.06</v>
      </c>
      <c r="K21" s="34">
        <v>0.08</v>
      </c>
      <c r="L21" s="34">
        <v>0.11</v>
      </c>
      <c r="M21" s="34">
        <v>0.37</v>
      </c>
      <c r="N21" s="34">
        <v>0.03</v>
      </c>
      <c r="O21" s="3">
        <v>27788</v>
      </c>
      <c r="P21" s="2" t="s">
        <v>214</v>
      </c>
      <c r="Q21" s="2" t="s">
        <v>27</v>
      </c>
      <c r="R21" s="2" t="s">
        <v>25</v>
      </c>
      <c r="S21" s="2" t="s">
        <v>26</v>
      </c>
      <c r="T21" s="2" t="s">
        <v>111</v>
      </c>
      <c r="U21" s="2" t="s">
        <v>215</v>
      </c>
      <c r="V21" s="4">
        <v>0.03</v>
      </c>
      <c r="W21" s="4">
        <v>0.03</v>
      </c>
      <c r="X21" s="4">
        <v>0.04</v>
      </c>
      <c r="Y21" s="4">
        <v>7.0000000000000007E-2</v>
      </c>
      <c r="Z21" s="4"/>
    </row>
    <row r="22" spans="1:26" s="1" customFormat="1" ht="60" x14ac:dyDescent="0.25">
      <c r="A22" s="2" t="s">
        <v>116</v>
      </c>
      <c r="B22" s="5" t="s">
        <v>117</v>
      </c>
      <c r="C22" s="19" t="s">
        <v>117</v>
      </c>
      <c r="D22" s="2" t="e" vm="18">
        <f>_xlfn.IMAGE(Sheet1[[#This Row],[image]],"error",1)</f>
        <v>#VALUE!</v>
      </c>
      <c r="E22" s="30">
        <f>Sheet1[[#This Row],[count]]*Sheet1[[#This Row],[pricelatestsell]]</f>
        <v>0.06</v>
      </c>
      <c r="F22" s="2">
        <v>1</v>
      </c>
      <c r="G22" s="2">
        <v>43668616227</v>
      </c>
      <c r="H22" s="6">
        <v>7.0000000000000007E-2</v>
      </c>
      <c r="I22" s="34">
        <v>0.06</v>
      </c>
      <c r="J22" s="34">
        <v>0.05</v>
      </c>
      <c r="K22" s="34">
        <v>0.06</v>
      </c>
      <c r="L22" s="34">
        <v>0.11</v>
      </c>
      <c r="M22" s="34">
        <v>0.31</v>
      </c>
      <c r="N22" s="34">
        <v>0.03</v>
      </c>
      <c r="O22" s="3">
        <v>33606</v>
      </c>
      <c r="P22" s="2" t="s">
        <v>216</v>
      </c>
      <c r="Q22" s="2" t="s">
        <v>27</v>
      </c>
      <c r="R22" s="2" t="s">
        <v>25</v>
      </c>
      <c r="S22" s="2" t="s">
        <v>26</v>
      </c>
      <c r="T22" s="2" t="s">
        <v>118</v>
      </c>
      <c r="U22" s="2" t="s">
        <v>119</v>
      </c>
      <c r="V22" s="4">
        <v>0.03</v>
      </c>
      <c r="W22" s="4">
        <v>0.04</v>
      </c>
      <c r="X22" s="4">
        <v>0.03</v>
      </c>
      <c r="Y22" s="4">
        <v>0.08</v>
      </c>
      <c r="Z22" s="4"/>
    </row>
    <row r="23" spans="1:26" s="1" customFormat="1" ht="60" x14ac:dyDescent="0.25">
      <c r="A23" s="2" t="s">
        <v>120</v>
      </c>
      <c r="B23" s="5" t="s">
        <v>121</v>
      </c>
      <c r="C23" s="19" t="s">
        <v>121</v>
      </c>
      <c r="D23" s="2" t="e" vm="19">
        <f>_xlfn.IMAGE(Sheet1[[#This Row],[image]],"error",1)</f>
        <v>#VALUE!</v>
      </c>
      <c r="E23" s="30">
        <f>Sheet1[[#This Row],[count]]*Sheet1[[#This Row],[pricelatestsell]]</f>
        <v>0.05</v>
      </c>
      <c r="F23" s="2">
        <v>1</v>
      </c>
      <c r="G23" s="2">
        <v>43611062979</v>
      </c>
      <c r="H23" s="6">
        <v>7.0000000000000007E-2</v>
      </c>
      <c r="I23" s="34">
        <v>0.05</v>
      </c>
      <c r="J23" s="34">
        <v>0.04</v>
      </c>
      <c r="K23" s="34">
        <v>0.03</v>
      </c>
      <c r="L23" s="34">
        <v>0.06</v>
      </c>
      <c r="M23" s="34">
        <v>0.16</v>
      </c>
      <c r="N23" s="34">
        <v>0.03</v>
      </c>
      <c r="O23" s="3">
        <v>28165</v>
      </c>
      <c r="P23" s="2" t="s">
        <v>217</v>
      </c>
      <c r="Q23" s="2" t="s">
        <v>27</v>
      </c>
      <c r="R23" s="2" t="s">
        <v>32</v>
      </c>
      <c r="S23" s="2" t="s">
        <v>33</v>
      </c>
      <c r="T23" s="2" t="s">
        <v>122</v>
      </c>
      <c r="U23" s="2" t="s">
        <v>123</v>
      </c>
      <c r="V23" s="4">
        <v>0.03</v>
      </c>
      <c r="W23" s="4">
        <v>0.03</v>
      </c>
      <c r="X23" s="4">
        <v>0.02</v>
      </c>
      <c r="Y23" s="4">
        <v>0.08</v>
      </c>
      <c r="Z23" s="4"/>
    </row>
    <row r="24" spans="1:26" s="1" customFormat="1" ht="90" x14ac:dyDescent="0.25">
      <c r="A24" s="2" t="s">
        <v>130</v>
      </c>
      <c r="B24" s="5" t="s">
        <v>131</v>
      </c>
      <c r="C24" s="19" t="s">
        <v>131</v>
      </c>
      <c r="D24" s="2" t="e" vm="20">
        <f>_xlfn.IMAGE(Sheet1[[#This Row],[image]],"error",1)</f>
        <v>#VALUE!</v>
      </c>
      <c r="E24" s="30">
        <f>Sheet1[[#This Row],[count]]*Sheet1[[#This Row],[pricelatestsell]]</f>
        <v>0.05</v>
      </c>
      <c r="F24" s="2">
        <v>1</v>
      </c>
      <c r="G24" s="2">
        <v>15557181095</v>
      </c>
      <c r="H24" s="6">
        <v>0.05</v>
      </c>
      <c r="I24" s="34">
        <v>0.05</v>
      </c>
      <c r="J24" s="34">
        <v>0.03</v>
      </c>
      <c r="K24" s="34">
        <v>0.03</v>
      </c>
      <c r="L24" s="34">
        <v>0.03</v>
      </c>
      <c r="M24" s="34">
        <v>0.03</v>
      </c>
      <c r="N24" s="34">
        <v>0.02</v>
      </c>
      <c r="O24" s="3">
        <v>6002</v>
      </c>
      <c r="P24" s="2" t="s">
        <v>221</v>
      </c>
      <c r="Q24" s="2" t="s">
        <v>24</v>
      </c>
      <c r="R24" s="2" t="s">
        <v>32</v>
      </c>
      <c r="S24" s="2" t="s">
        <v>37</v>
      </c>
      <c r="T24" s="2" t="s">
        <v>132</v>
      </c>
      <c r="U24" s="2" t="s">
        <v>133</v>
      </c>
      <c r="V24" s="4">
        <v>0.02</v>
      </c>
      <c r="W24" s="4">
        <v>0.01</v>
      </c>
      <c r="X24" s="4">
        <v>0.01</v>
      </c>
      <c r="Y24" s="4">
        <v>0.02</v>
      </c>
      <c r="Z24" s="4">
        <v>0.01</v>
      </c>
    </row>
    <row r="25" spans="1:26" s="1" customFormat="1" ht="75" x14ac:dyDescent="0.25">
      <c r="A25" s="2" t="s">
        <v>125</v>
      </c>
      <c r="B25" s="5" t="s">
        <v>126</v>
      </c>
      <c r="C25" s="19" t="s">
        <v>126</v>
      </c>
      <c r="D25" s="2" t="e" vm="21">
        <f>_xlfn.IMAGE(Sheet1[[#This Row],[image]],"error",1)</f>
        <v>#VALUE!</v>
      </c>
      <c r="E25" s="30">
        <f>Sheet1[[#This Row],[count]]*Sheet1[[#This Row],[pricelatestsell]]</f>
        <v>0.03</v>
      </c>
      <c r="F25" s="2">
        <v>1</v>
      </c>
      <c r="G25" s="2">
        <v>16240787874</v>
      </c>
      <c r="H25" s="6">
        <v>0.05</v>
      </c>
      <c r="I25" s="34">
        <v>0.03</v>
      </c>
      <c r="J25" s="34">
        <v>0.03</v>
      </c>
      <c r="K25" s="34">
        <v>0.03</v>
      </c>
      <c r="L25" s="34">
        <v>0.03</v>
      </c>
      <c r="M25" s="34">
        <v>0.03</v>
      </c>
      <c r="N25" s="34">
        <v>0.01</v>
      </c>
      <c r="O25" s="3">
        <v>4318</v>
      </c>
      <c r="P25" s="2" t="s">
        <v>218</v>
      </c>
      <c r="Q25" s="2" t="s">
        <v>36</v>
      </c>
      <c r="R25" s="2" t="s">
        <v>32</v>
      </c>
      <c r="S25" s="2" t="s">
        <v>37</v>
      </c>
      <c r="T25" s="2" t="s">
        <v>127</v>
      </c>
      <c r="U25" s="2" t="s">
        <v>128</v>
      </c>
      <c r="V25" s="4">
        <v>0.01</v>
      </c>
      <c r="W25" s="4">
        <v>0.01</v>
      </c>
      <c r="X25" s="4">
        <v>0.01</v>
      </c>
      <c r="Y25" s="4">
        <v>0.01</v>
      </c>
      <c r="Z25" s="4">
        <v>0.01</v>
      </c>
    </row>
    <row r="26" spans="1:26" s="1" customFormat="1" ht="75" x14ac:dyDescent="0.25">
      <c r="A26" s="2" t="s">
        <v>39</v>
      </c>
      <c r="B26" s="5" t="s">
        <v>40</v>
      </c>
      <c r="C26" s="19" t="s">
        <v>40</v>
      </c>
      <c r="D26" s="2" t="e" vm="22">
        <f>_xlfn.IMAGE(Sheet1[[#This Row],[image]],"error",1)</f>
        <v>#VALUE!</v>
      </c>
      <c r="E26" s="30">
        <f>Sheet1[[#This Row],[count]]*Sheet1[[#This Row],[pricelatestsell]]</f>
        <v>0.03</v>
      </c>
      <c r="F26" s="2">
        <v>1</v>
      </c>
      <c r="G26" s="2">
        <v>16121886498</v>
      </c>
      <c r="H26" s="6">
        <v>0.05</v>
      </c>
      <c r="I26" s="34">
        <v>0.03</v>
      </c>
      <c r="J26" s="34">
        <v>0.03</v>
      </c>
      <c r="K26" s="34">
        <v>0.03</v>
      </c>
      <c r="L26" s="34">
        <v>0.03</v>
      </c>
      <c r="M26" s="34">
        <v>0.03</v>
      </c>
      <c r="N26" s="34">
        <v>0.01</v>
      </c>
      <c r="O26" s="3">
        <v>3889</v>
      </c>
      <c r="P26" s="2" t="s">
        <v>219</v>
      </c>
      <c r="Q26" s="2" t="s">
        <v>36</v>
      </c>
      <c r="R26" s="2" t="s">
        <v>32</v>
      </c>
      <c r="S26" s="2" t="s">
        <v>37</v>
      </c>
      <c r="T26" s="2" t="s">
        <v>41</v>
      </c>
      <c r="U26" s="2" t="s">
        <v>129</v>
      </c>
      <c r="V26" s="4">
        <v>0.01</v>
      </c>
      <c r="W26" s="4">
        <v>0.01</v>
      </c>
      <c r="X26" s="4">
        <v>0.01</v>
      </c>
      <c r="Y26" s="4">
        <v>0.01</v>
      </c>
      <c r="Z26" s="4">
        <v>0.01</v>
      </c>
    </row>
    <row r="27" spans="1:26" s="1" customFormat="1" ht="75" x14ac:dyDescent="0.25">
      <c r="A27" s="2" t="s">
        <v>150</v>
      </c>
      <c r="B27" s="5" t="s">
        <v>151</v>
      </c>
      <c r="C27" s="19" t="s">
        <v>151</v>
      </c>
      <c r="D27" s="2" t="e" vm="23">
        <f>_xlfn.IMAGE(Sheet1[[#This Row],[image]],"error",1)</f>
        <v>#VALUE!</v>
      </c>
      <c r="E27" s="30">
        <f>Sheet1[[#This Row],[count]]*Sheet1[[#This Row],[pricelatestsell]]</f>
        <v>0.03</v>
      </c>
      <c r="F27" s="2">
        <v>1</v>
      </c>
      <c r="G27" s="2">
        <v>15631631458</v>
      </c>
      <c r="H27" s="6">
        <v>0.05</v>
      </c>
      <c r="I27" s="34">
        <v>0.03</v>
      </c>
      <c r="J27" s="34">
        <v>0.03</v>
      </c>
      <c r="K27" s="34">
        <v>0.03</v>
      </c>
      <c r="L27" s="34">
        <v>0.03</v>
      </c>
      <c r="M27" s="34">
        <v>0.03</v>
      </c>
      <c r="N27" s="34">
        <v>0.01</v>
      </c>
      <c r="O27" s="3">
        <v>4661</v>
      </c>
      <c r="P27" s="2" t="s">
        <v>220</v>
      </c>
      <c r="Q27" s="2" t="s">
        <v>24</v>
      </c>
      <c r="R27" s="2" t="s">
        <v>32</v>
      </c>
      <c r="S27" s="2" t="s">
        <v>37</v>
      </c>
      <c r="T27" s="2" t="s">
        <v>152</v>
      </c>
      <c r="U27" s="2" t="s">
        <v>153</v>
      </c>
      <c r="V27" s="4">
        <v>0.01</v>
      </c>
      <c r="W27" s="4">
        <v>0.01</v>
      </c>
      <c r="X27" s="4">
        <v>0.01</v>
      </c>
      <c r="Y27" s="4">
        <v>0.01</v>
      </c>
      <c r="Z27" s="4">
        <v>0.01</v>
      </c>
    </row>
    <row r="28" spans="1:26" s="1" customFormat="1" ht="75" x14ac:dyDescent="0.25">
      <c r="A28" s="2" t="s">
        <v>154</v>
      </c>
      <c r="B28" s="5" t="s">
        <v>155</v>
      </c>
      <c r="C28" s="19" t="s">
        <v>155</v>
      </c>
      <c r="D28" s="2" t="e" vm="24">
        <f>_xlfn.IMAGE(Sheet1[[#This Row],[image]],"error",1)</f>
        <v>#VALUE!</v>
      </c>
      <c r="E28" s="30">
        <f>Sheet1[[#This Row],[count]]*Sheet1[[#This Row],[pricelatestsell]]</f>
        <v>0.03</v>
      </c>
      <c r="F28" s="2">
        <v>1</v>
      </c>
      <c r="G28" s="2">
        <v>15581307459</v>
      </c>
      <c r="H28" s="6">
        <v>0.05</v>
      </c>
      <c r="I28" s="34">
        <v>0.03</v>
      </c>
      <c r="J28" s="34">
        <v>0.03</v>
      </c>
      <c r="K28" s="34">
        <v>0.03</v>
      </c>
      <c r="L28" s="34">
        <v>0.03</v>
      </c>
      <c r="M28" s="34">
        <v>0.03</v>
      </c>
      <c r="N28" s="34">
        <v>0.01</v>
      </c>
      <c r="O28" s="3">
        <v>21522</v>
      </c>
      <c r="P28" s="2" t="s">
        <v>239</v>
      </c>
      <c r="Q28" s="2" t="s">
        <v>24</v>
      </c>
      <c r="R28" s="2" t="s">
        <v>32</v>
      </c>
      <c r="S28" s="2" t="s">
        <v>37</v>
      </c>
      <c r="T28" s="2" t="s">
        <v>156</v>
      </c>
      <c r="U28" s="2" t="s">
        <v>157</v>
      </c>
      <c r="V28" s="4">
        <v>0.01</v>
      </c>
      <c r="W28" s="4">
        <v>0.01</v>
      </c>
      <c r="X28" s="4">
        <v>0.01</v>
      </c>
      <c r="Y28" s="4">
        <v>0.01</v>
      </c>
      <c r="Z28" s="4">
        <v>0.01</v>
      </c>
    </row>
    <row r="29" spans="1:26" s="1" customFormat="1" ht="75" x14ac:dyDescent="0.25">
      <c r="A29" s="2" t="s">
        <v>162</v>
      </c>
      <c r="B29" s="5" t="s">
        <v>163</v>
      </c>
      <c r="C29" s="19" t="s">
        <v>163</v>
      </c>
      <c r="D29" s="2" t="e" vm="25">
        <f>_xlfn.IMAGE(Sheet1[[#This Row],[image]],"error",1)</f>
        <v>#VALUE!</v>
      </c>
      <c r="E29" s="30">
        <f>Sheet1[[#This Row],[count]]*Sheet1[[#This Row],[pricelatestsell]]</f>
        <v>0.03</v>
      </c>
      <c r="F29" s="2">
        <v>1</v>
      </c>
      <c r="G29" s="2">
        <v>15339301664</v>
      </c>
      <c r="H29" s="6">
        <v>0.05</v>
      </c>
      <c r="I29" s="34">
        <v>0.03</v>
      </c>
      <c r="J29" s="34">
        <v>0.03</v>
      </c>
      <c r="K29" s="34">
        <v>0.03</v>
      </c>
      <c r="L29" s="34">
        <v>0.03</v>
      </c>
      <c r="M29" s="34">
        <v>0.03</v>
      </c>
      <c r="N29" s="34">
        <v>0.01</v>
      </c>
      <c r="O29" s="3">
        <v>4215</v>
      </c>
      <c r="P29" s="2" t="s">
        <v>222</v>
      </c>
      <c r="Q29" s="2" t="s">
        <v>36</v>
      </c>
      <c r="R29" s="2" t="s">
        <v>32</v>
      </c>
      <c r="S29" s="2" t="s">
        <v>37</v>
      </c>
      <c r="T29" s="2" t="s">
        <v>164</v>
      </c>
      <c r="U29" s="2" t="s">
        <v>165</v>
      </c>
      <c r="V29" s="4">
        <v>0.01</v>
      </c>
      <c r="W29" s="4">
        <v>0.01</v>
      </c>
      <c r="X29" s="4">
        <v>0.01</v>
      </c>
      <c r="Y29" s="4">
        <v>0.01</v>
      </c>
      <c r="Z29" s="4">
        <v>0.01</v>
      </c>
    </row>
    <row r="30" spans="1:26" s="1" customFormat="1" ht="75" x14ac:dyDescent="0.25">
      <c r="A30" s="2" t="s">
        <v>134</v>
      </c>
      <c r="B30" s="5" t="s">
        <v>135</v>
      </c>
      <c r="C30" s="19" t="s">
        <v>135</v>
      </c>
      <c r="D30" s="2" t="e" vm="26">
        <f>_xlfn.IMAGE(Sheet1[[#This Row],[image]],"error",1)</f>
        <v>#VALUE!</v>
      </c>
      <c r="E30" s="30">
        <f>Sheet1[[#This Row],[count]]*Sheet1[[#This Row],[pricelatestsell]]</f>
        <v>0.03</v>
      </c>
      <c r="F30" s="2">
        <v>1</v>
      </c>
      <c r="G30" s="2">
        <v>15268895926</v>
      </c>
      <c r="H30" s="6">
        <v>0.05</v>
      </c>
      <c r="I30" s="34">
        <v>0.03</v>
      </c>
      <c r="J30" s="34">
        <v>0.03</v>
      </c>
      <c r="K30" s="34">
        <v>0.04</v>
      </c>
      <c r="L30" s="34">
        <v>0.05</v>
      </c>
      <c r="M30" s="34">
        <v>0.03</v>
      </c>
      <c r="N30" s="34">
        <v>0.02</v>
      </c>
      <c r="O30" s="3">
        <v>7966</v>
      </c>
      <c r="P30" s="2" t="s">
        <v>203</v>
      </c>
      <c r="Q30" s="2" t="s">
        <v>36</v>
      </c>
      <c r="R30" s="2" t="s">
        <v>32</v>
      </c>
      <c r="S30" s="2" t="s">
        <v>37</v>
      </c>
      <c r="T30" s="2" t="s">
        <v>136</v>
      </c>
      <c r="U30" s="2" t="s">
        <v>137</v>
      </c>
      <c r="V30" s="4">
        <v>0.02</v>
      </c>
      <c r="W30" s="4">
        <v>0.02</v>
      </c>
      <c r="X30" s="4">
        <v>0.02</v>
      </c>
      <c r="Y30" s="4">
        <v>0.03</v>
      </c>
      <c r="Z30" s="4">
        <v>0.01</v>
      </c>
    </row>
    <row r="31" spans="1:26" s="1" customFormat="1" ht="75" x14ac:dyDescent="0.25">
      <c r="A31" s="2" t="s">
        <v>138</v>
      </c>
      <c r="B31" s="5" t="s">
        <v>139</v>
      </c>
      <c r="C31" s="19" t="s">
        <v>139</v>
      </c>
      <c r="D31" s="2" t="e" vm="27">
        <f>_xlfn.IMAGE(Sheet1[[#This Row],[image]],"error",1)</f>
        <v>#VALUE!</v>
      </c>
      <c r="E31" s="30">
        <f>Sheet1[[#This Row],[count]]*Sheet1[[#This Row],[pricelatestsell]]</f>
        <v>0.03</v>
      </c>
      <c r="F31" s="2">
        <v>1</v>
      </c>
      <c r="G31" s="2">
        <v>15047407095</v>
      </c>
      <c r="H31" s="6">
        <v>0.05</v>
      </c>
      <c r="I31" s="34">
        <v>0.03</v>
      </c>
      <c r="J31" s="34">
        <v>0.03</v>
      </c>
      <c r="K31" s="34">
        <v>0.03</v>
      </c>
      <c r="L31" s="34">
        <v>0.03</v>
      </c>
      <c r="M31" s="34">
        <v>0.03</v>
      </c>
      <c r="N31" s="34">
        <v>0.01</v>
      </c>
      <c r="O31" s="3">
        <v>4115</v>
      </c>
      <c r="P31" s="2" t="s">
        <v>223</v>
      </c>
      <c r="Q31" s="2" t="s">
        <v>36</v>
      </c>
      <c r="R31" s="2" t="s">
        <v>32</v>
      </c>
      <c r="S31" s="2" t="s">
        <v>37</v>
      </c>
      <c r="T31" s="2" t="s">
        <v>140</v>
      </c>
      <c r="U31" s="2" t="s">
        <v>141</v>
      </c>
      <c r="V31" s="4">
        <v>0.01</v>
      </c>
      <c r="W31" s="4">
        <v>0.01</v>
      </c>
      <c r="X31" s="4">
        <v>0.01</v>
      </c>
      <c r="Y31" s="4">
        <v>0.01</v>
      </c>
      <c r="Z31" s="4">
        <v>0.02</v>
      </c>
    </row>
    <row r="32" spans="1:26" s="1" customFormat="1" ht="75" x14ac:dyDescent="0.25">
      <c r="A32" s="2" t="s">
        <v>170</v>
      </c>
      <c r="B32" s="5" t="s">
        <v>171</v>
      </c>
      <c r="C32" s="19" t="s">
        <v>171</v>
      </c>
      <c r="D32" s="2" t="e" vm="28">
        <f>_xlfn.IMAGE(Sheet1[[#This Row],[image]],"error",1)</f>
        <v>#VALUE!</v>
      </c>
      <c r="E32" s="30">
        <f>Sheet1[[#This Row],[count]]*Sheet1[[#This Row],[pricelatestsell]]</f>
        <v>0.03</v>
      </c>
      <c r="F32" s="2">
        <v>1</v>
      </c>
      <c r="G32" s="2">
        <v>14955563225</v>
      </c>
      <c r="H32" s="6">
        <v>0.05</v>
      </c>
      <c r="I32" s="34">
        <v>0.03</v>
      </c>
      <c r="J32" s="34">
        <v>0.03</v>
      </c>
      <c r="K32" s="34">
        <v>0.03</v>
      </c>
      <c r="L32" s="34">
        <v>0.03</v>
      </c>
      <c r="M32" s="34">
        <v>0.03</v>
      </c>
      <c r="N32" s="34">
        <v>0.01</v>
      </c>
      <c r="O32" s="3">
        <v>8812</v>
      </c>
      <c r="P32" s="2" t="s">
        <v>224</v>
      </c>
      <c r="Q32" s="2" t="s">
        <v>36</v>
      </c>
      <c r="R32" s="2" t="s">
        <v>32</v>
      </c>
      <c r="S32" s="2" t="s">
        <v>37</v>
      </c>
      <c r="T32" s="2" t="s">
        <v>172</v>
      </c>
      <c r="U32" s="2" t="s">
        <v>173</v>
      </c>
      <c r="V32" s="4">
        <v>0.01</v>
      </c>
      <c r="W32" s="4">
        <v>0.01</v>
      </c>
      <c r="X32" s="4">
        <v>0.01</v>
      </c>
      <c r="Y32" s="4">
        <v>0.01</v>
      </c>
      <c r="Z32" s="4">
        <v>0.01</v>
      </c>
    </row>
    <row r="33" spans="1:26" s="1" customFormat="1" ht="90" x14ac:dyDescent="0.25">
      <c r="A33" s="2" t="s">
        <v>174</v>
      </c>
      <c r="B33" s="5" t="s">
        <v>175</v>
      </c>
      <c r="C33" s="19" t="s">
        <v>175</v>
      </c>
      <c r="D33" s="2" t="e" vm="29">
        <f>_xlfn.IMAGE(Sheet1[[#This Row],[image]],"error",1)</f>
        <v>#VALUE!</v>
      </c>
      <c r="E33" s="30">
        <f>Sheet1[[#This Row],[count]]*Sheet1[[#This Row],[pricelatestsell]]</f>
        <v>0.03</v>
      </c>
      <c r="F33" s="2">
        <v>1</v>
      </c>
      <c r="G33" s="2">
        <v>14704630269</v>
      </c>
      <c r="H33" s="6">
        <v>0.05</v>
      </c>
      <c r="I33" s="34">
        <v>0.03</v>
      </c>
      <c r="J33" s="34">
        <v>0.03</v>
      </c>
      <c r="K33" s="34">
        <v>0.03</v>
      </c>
      <c r="L33" s="34">
        <v>0.03</v>
      </c>
      <c r="M33" s="34">
        <v>0.03</v>
      </c>
      <c r="N33" s="34">
        <v>0.01</v>
      </c>
      <c r="O33" s="3">
        <v>4226</v>
      </c>
      <c r="P33" s="2" t="s">
        <v>225</v>
      </c>
      <c r="Q33" s="2" t="s">
        <v>24</v>
      </c>
      <c r="R33" s="2" t="s">
        <v>32</v>
      </c>
      <c r="S33" s="2" t="s">
        <v>37</v>
      </c>
      <c r="T33" s="2" t="s">
        <v>176</v>
      </c>
      <c r="U33" s="2" t="s">
        <v>177</v>
      </c>
      <c r="V33" s="4">
        <v>0.01</v>
      </c>
      <c r="W33" s="4">
        <v>0.01</v>
      </c>
      <c r="X33" s="4">
        <v>0.01</v>
      </c>
      <c r="Y33" s="4">
        <v>0.01</v>
      </c>
      <c r="Z33" s="4">
        <v>0.01</v>
      </c>
    </row>
    <row r="34" spans="1:26" s="1" customFormat="1" ht="75" x14ac:dyDescent="0.25">
      <c r="A34" s="2" t="s">
        <v>142</v>
      </c>
      <c r="B34" s="5" t="s">
        <v>143</v>
      </c>
      <c r="C34" s="19" t="s">
        <v>143</v>
      </c>
      <c r="D34" s="2" t="e" vm="30">
        <f>_xlfn.IMAGE(Sheet1[[#This Row],[image]],"error",1)</f>
        <v>#VALUE!</v>
      </c>
      <c r="E34" s="30">
        <f>Sheet1[[#This Row],[count]]*Sheet1[[#This Row],[pricelatestsell]]</f>
        <v>0.03</v>
      </c>
      <c r="F34" s="2">
        <v>1</v>
      </c>
      <c r="G34" s="2">
        <v>14454756890</v>
      </c>
      <c r="H34" s="6">
        <v>0.05</v>
      </c>
      <c r="I34" s="34">
        <v>0.03</v>
      </c>
      <c r="J34" s="34">
        <v>0.03</v>
      </c>
      <c r="K34" s="34">
        <v>0.03</v>
      </c>
      <c r="L34" s="34">
        <v>0.03</v>
      </c>
      <c r="M34" s="34">
        <v>0.03</v>
      </c>
      <c r="N34" s="34">
        <v>0.01</v>
      </c>
      <c r="O34" s="3">
        <v>5093</v>
      </c>
      <c r="P34" s="2" t="s">
        <v>240</v>
      </c>
      <c r="Q34" s="2" t="s">
        <v>24</v>
      </c>
      <c r="R34" s="2" t="s">
        <v>32</v>
      </c>
      <c r="S34" s="2" t="s">
        <v>37</v>
      </c>
      <c r="T34" s="2" t="s">
        <v>144</v>
      </c>
      <c r="U34" s="2" t="s">
        <v>145</v>
      </c>
      <c r="V34" s="4">
        <v>0.01</v>
      </c>
      <c r="W34" s="4">
        <v>0.01</v>
      </c>
      <c r="X34" s="4">
        <v>0.01</v>
      </c>
      <c r="Y34" s="4">
        <v>0.01</v>
      </c>
      <c r="Z34" s="4">
        <v>0.01</v>
      </c>
    </row>
    <row r="35" spans="1:26" s="1" customFormat="1" ht="60" x14ac:dyDescent="0.25">
      <c r="A35" s="2" t="s">
        <v>146</v>
      </c>
      <c r="B35" s="5" t="s">
        <v>147</v>
      </c>
      <c r="C35" s="19" t="s">
        <v>147</v>
      </c>
      <c r="D35" s="2" t="e" vm="31">
        <f>_xlfn.IMAGE(Sheet1[[#This Row],[image]],"error",1)</f>
        <v>#VALUE!</v>
      </c>
      <c r="E35" s="30">
        <f>Sheet1[[#This Row],[count]]*Sheet1[[#This Row],[pricelatestsell]]</f>
        <v>0.03</v>
      </c>
      <c r="F35" s="2">
        <v>1</v>
      </c>
      <c r="G35" s="2">
        <v>14219985063</v>
      </c>
      <c r="H35" s="6">
        <v>0.05</v>
      </c>
      <c r="I35" s="34">
        <v>0.03</v>
      </c>
      <c r="J35" s="34">
        <v>0.03</v>
      </c>
      <c r="K35" s="34">
        <v>0.03</v>
      </c>
      <c r="L35" s="34">
        <v>0.03</v>
      </c>
      <c r="M35" s="34">
        <v>0.03</v>
      </c>
      <c r="N35" s="34">
        <v>0.02</v>
      </c>
      <c r="O35" s="3">
        <v>52498</v>
      </c>
      <c r="P35" s="2" t="s">
        <v>226</v>
      </c>
      <c r="Q35" s="2" t="s">
        <v>24</v>
      </c>
      <c r="R35" s="2" t="s">
        <v>32</v>
      </c>
      <c r="S35" s="2" t="s">
        <v>33</v>
      </c>
      <c r="T35" s="2" t="s">
        <v>148</v>
      </c>
      <c r="U35" s="2" t="s">
        <v>149</v>
      </c>
      <c r="V35" s="4">
        <v>0.02</v>
      </c>
      <c r="W35" s="4">
        <v>0.02</v>
      </c>
      <c r="X35" s="4">
        <v>0.02</v>
      </c>
      <c r="Y35" s="4">
        <v>0.01</v>
      </c>
      <c r="Z35" s="4">
        <v>0.02</v>
      </c>
    </row>
    <row r="36" spans="1:26" s="1" customFormat="1" ht="75" x14ac:dyDescent="0.25">
      <c r="A36" s="2" t="s">
        <v>182</v>
      </c>
      <c r="B36" s="5" t="s">
        <v>183</v>
      </c>
      <c r="C36" s="19" t="s">
        <v>183</v>
      </c>
      <c r="D36" s="2" t="e" vm="32">
        <f>_xlfn.IMAGE(Sheet1[[#This Row],[image]],"error",1)</f>
        <v>#VALUE!</v>
      </c>
      <c r="E36" s="30">
        <f>Sheet1[[#This Row],[count]]*Sheet1[[#This Row],[pricelatestsell]]</f>
        <v>0.03</v>
      </c>
      <c r="F36" s="2">
        <v>1</v>
      </c>
      <c r="G36" s="2">
        <v>16472063772</v>
      </c>
      <c r="H36" s="6">
        <v>0.04</v>
      </c>
      <c r="I36" s="34">
        <v>0.03</v>
      </c>
      <c r="J36" s="34">
        <v>0.03</v>
      </c>
      <c r="K36" s="34">
        <v>0.03</v>
      </c>
      <c r="L36" s="34">
        <v>0.03</v>
      </c>
      <c r="M36" s="34">
        <v>0.03</v>
      </c>
      <c r="N36" s="34">
        <v>0.01</v>
      </c>
      <c r="O36" s="3">
        <v>163120</v>
      </c>
      <c r="P36" s="2" t="s">
        <v>227</v>
      </c>
      <c r="Q36" s="2" t="s">
        <v>24</v>
      </c>
      <c r="R36" s="2" t="s">
        <v>32</v>
      </c>
      <c r="S36" s="2" t="s">
        <v>33</v>
      </c>
      <c r="T36" s="2" t="s">
        <v>184</v>
      </c>
      <c r="U36" s="2" t="s">
        <v>185</v>
      </c>
      <c r="V36" s="4">
        <v>0.01</v>
      </c>
      <c r="W36" s="4">
        <v>0.01</v>
      </c>
      <c r="X36" s="4">
        <v>0.01</v>
      </c>
      <c r="Y36" s="4">
        <v>0.01</v>
      </c>
      <c r="Z36" s="4">
        <v>0.01</v>
      </c>
    </row>
    <row r="37" spans="1:26" s="1" customFormat="1" ht="75" x14ac:dyDescent="0.25">
      <c r="A37" s="2" t="s">
        <v>186</v>
      </c>
      <c r="B37" s="5" t="s">
        <v>187</v>
      </c>
      <c r="C37" s="19" t="s">
        <v>187</v>
      </c>
      <c r="D37" s="2" t="e" vm="33">
        <f>_xlfn.IMAGE(Sheet1[[#This Row],[image]],"error",1)</f>
        <v>#VALUE!</v>
      </c>
      <c r="E37" s="30">
        <f>Sheet1[[#This Row],[count]]*Sheet1[[#This Row],[pricelatestsell]]</f>
        <v>0.03</v>
      </c>
      <c r="F37" s="2">
        <v>1</v>
      </c>
      <c r="G37" s="2">
        <v>16383471293</v>
      </c>
      <c r="H37" s="6">
        <v>0.04</v>
      </c>
      <c r="I37" s="34">
        <v>0.03</v>
      </c>
      <c r="J37" s="34">
        <v>0.03</v>
      </c>
      <c r="K37" s="34">
        <v>0.03</v>
      </c>
      <c r="L37" s="34">
        <v>0.03</v>
      </c>
      <c r="M37" s="34">
        <v>0.03</v>
      </c>
      <c r="N37" s="34">
        <v>0.01</v>
      </c>
      <c r="O37" s="3">
        <v>192172</v>
      </c>
      <c r="P37" s="2" t="s">
        <v>228</v>
      </c>
      <c r="Q37" s="2" t="s">
        <v>24</v>
      </c>
      <c r="R37" s="2" t="s">
        <v>32</v>
      </c>
      <c r="S37" s="2" t="s">
        <v>33</v>
      </c>
      <c r="T37" s="2" t="s">
        <v>188</v>
      </c>
      <c r="U37" s="2" t="s">
        <v>189</v>
      </c>
      <c r="V37" s="4">
        <v>0.01</v>
      </c>
      <c r="W37" s="4">
        <v>0.01</v>
      </c>
      <c r="X37" s="4">
        <v>0.01</v>
      </c>
      <c r="Y37" s="4">
        <v>0.01</v>
      </c>
      <c r="Z37" s="4">
        <v>0.01</v>
      </c>
    </row>
    <row r="38" spans="1:26" s="1" customFormat="1" ht="90" x14ac:dyDescent="0.25">
      <c r="A38" s="2" t="s">
        <v>34</v>
      </c>
      <c r="B38" s="5" t="s">
        <v>35</v>
      </c>
      <c r="C38" s="19" t="s">
        <v>35</v>
      </c>
      <c r="D38" s="2" t="e" vm="34">
        <f>_xlfn.IMAGE(Sheet1[[#This Row],[image]],"error",1)</f>
        <v>#VALUE!</v>
      </c>
      <c r="E38" s="30">
        <f>Sheet1[[#This Row],[count]]*Sheet1[[#This Row],[pricelatestsell]]</f>
        <v>0.03</v>
      </c>
      <c r="F38" s="2">
        <v>1</v>
      </c>
      <c r="G38" s="2">
        <v>16365291749</v>
      </c>
      <c r="H38" s="6">
        <v>0.04</v>
      </c>
      <c r="I38" s="34">
        <v>0.03</v>
      </c>
      <c r="J38" s="34">
        <v>0.03</v>
      </c>
      <c r="K38" s="34">
        <v>0.03</v>
      </c>
      <c r="L38" s="34">
        <v>0.03</v>
      </c>
      <c r="M38" s="34">
        <v>0.03</v>
      </c>
      <c r="N38" s="34">
        <v>0.01</v>
      </c>
      <c r="O38" s="3">
        <v>4446</v>
      </c>
      <c r="P38" s="2" t="s">
        <v>229</v>
      </c>
      <c r="Q38" s="2" t="s">
        <v>36</v>
      </c>
      <c r="R38" s="2" t="s">
        <v>32</v>
      </c>
      <c r="S38" s="2" t="s">
        <v>37</v>
      </c>
      <c r="T38" s="2" t="s">
        <v>38</v>
      </c>
      <c r="U38" s="2" t="s">
        <v>124</v>
      </c>
      <c r="V38" s="4">
        <v>0.01</v>
      </c>
      <c r="W38" s="4">
        <v>0.01</v>
      </c>
      <c r="X38" s="4">
        <v>0.01</v>
      </c>
      <c r="Y38" s="4">
        <v>0.01</v>
      </c>
      <c r="Z38" s="4">
        <v>0.01</v>
      </c>
    </row>
    <row r="39" spans="1:26" s="1" customFormat="1" ht="75" x14ac:dyDescent="0.25">
      <c r="A39" s="2" t="s">
        <v>158</v>
      </c>
      <c r="B39" s="5" t="s">
        <v>159</v>
      </c>
      <c r="C39" s="19" t="s">
        <v>159</v>
      </c>
      <c r="D39" s="2" t="e" vm="35">
        <f>_xlfn.IMAGE(Sheet1[[#This Row],[image]],"error",1)</f>
        <v>#VALUE!</v>
      </c>
      <c r="E39" s="30">
        <f>Sheet1[[#This Row],[count]]*Sheet1[[#This Row],[pricelatestsell]]</f>
        <v>0.03</v>
      </c>
      <c r="F39" s="2">
        <v>1</v>
      </c>
      <c r="G39" s="2">
        <v>15415777243</v>
      </c>
      <c r="H39" s="6">
        <v>0.04</v>
      </c>
      <c r="I39" s="34">
        <v>0.03</v>
      </c>
      <c r="J39" s="34">
        <v>0.05</v>
      </c>
      <c r="K39" s="34">
        <v>0.03</v>
      </c>
      <c r="L39" s="34">
        <v>0.03</v>
      </c>
      <c r="M39" s="34">
        <v>0.03</v>
      </c>
      <c r="N39" s="34">
        <v>0.01</v>
      </c>
      <c r="O39" s="3">
        <v>5633</v>
      </c>
      <c r="P39" s="2" t="s">
        <v>230</v>
      </c>
      <c r="Q39" s="2" t="s">
        <v>36</v>
      </c>
      <c r="R39" s="2" t="s">
        <v>32</v>
      </c>
      <c r="S39" s="2" t="s">
        <v>37</v>
      </c>
      <c r="T39" s="2" t="s">
        <v>160</v>
      </c>
      <c r="U39" s="2" t="s">
        <v>161</v>
      </c>
      <c r="V39" s="4">
        <v>0.01</v>
      </c>
      <c r="W39" s="4">
        <v>0.01</v>
      </c>
      <c r="X39" s="4">
        <v>0.01</v>
      </c>
      <c r="Y39" s="4">
        <v>0.01</v>
      </c>
      <c r="Z39" s="4">
        <v>0.01</v>
      </c>
    </row>
    <row r="40" spans="1:26" s="1" customFormat="1" ht="90" x14ac:dyDescent="0.25">
      <c r="A40" s="2" t="s">
        <v>166</v>
      </c>
      <c r="B40" s="5" t="s">
        <v>167</v>
      </c>
      <c r="C40" s="19" t="s">
        <v>167</v>
      </c>
      <c r="D40" s="2" t="e" vm="36">
        <f>_xlfn.IMAGE(Sheet1[[#This Row],[image]],"error",1)</f>
        <v>#VALUE!</v>
      </c>
      <c r="E40" s="30">
        <f>Sheet1[[#This Row],[count]]*Sheet1[[#This Row],[pricelatestsell]]</f>
        <v>0.03</v>
      </c>
      <c r="F40" s="2">
        <v>1</v>
      </c>
      <c r="G40" s="2">
        <v>15144109378</v>
      </c>
      <c r="H40" s="6">
        <v>0.04</v>
      </c>
      <c r="I40" s="34">
        <v>0.03</v>
      </c>
      <c r="J40" s="34">
        <v>0.03</v>
      </c>
      <c r="K40" s="34">
        <v>0.03</v>
      </c>
      <c r="L40" s="34">
        <v>0.03</v>
      </c>
      <c r="M40" s="34">
        <v>0.03</v>
      </c>
      <c r="N40" s="34">
        <v>0.01</v>
      </c>
      <c r="O40" s="3">
        <v>4383</v>
      </c>
      <c r="P40" s="2" t="s">
        <v>231</v>
      </c>
      <c r="Q40" s="2" t="s">
        <v>36</v>
      </c>
      <c r="R40" s="2" t="s">
        <v>32</v>
      </c>
      <c r="S40" s="2" t="s">
        <v>37</v>
      </c>
      <c r="T40" s="2" t="s">
        <v>168</v>
      </c>
      <c r="U40" s="2" t="s">
        <v>169</v>
      </c>
      <c r="V40" s="4">
        <v>0.01</v>
      </c>
      <c r="W40" s="4">
        <v>0.01</v>
      </c>
      <c r="X40" s="4">
        <v>0.02</v>
      </c>
      <c r="Y40" s="4">
        <v>0.01</v>
      </c>
      <c r="Z40" s="4">
        <v>0.01</v>
      </c>
    </row>
    <row r="41" spans="1:26" s="1" customFormat="1" ht="75" x14ac:dyDescent="0.25">
      <c r="A41" s="2" t="s">
        <v>178</v>
      </c>
      <c r="B41" s="5" t="s">
        <v>179</v>
      </c>
      <c r="C41" s="19" t="s">
        <v>179</v>
      </c>
      <c r="D41" s="2" t="e" vm="37">
        <f>_xlfn.IMAGE(Sheet1[[#This Row],[image]],"error",1)</f>
        <v>#VALUE!</v>
      </c>
      <c r="E41" s="30">
        <f>Sheet1[[#This Row],[count]]*Sheet1[[#This Row],[pricelatestsell]]</f>
        <v>0.03</v>
      </c>
      <c r="F41" s="2">
        <v>1</v>
      </c>
      <c r="G41" s="2">
        <v>14300300049</v>
      </c>
      <c r="H41" s="6">
        <v>0.04</v>
      </c>
      <c r="I41" s="34">
        <v>0.03</v>
      </c>
      <c r="J41" s="34">
        <v>0.03</v>
      </c>
      <c r="K41" s="34">
        <v>0.03</v>
      </c>
      <c r="L41" s="34">
        <v>0.03</v>
      </c>
      <c r="M41" s="34">
        <v>0.03</v>
      </c>
      <c r="N41" s="34">
        <v>0.01</v>
      </c>
      <c r="O41" s="3">
        <v>6235</v>
      </c>
      <c r="P41" s="2" t="s">
        <v>232</v>
      </c>
      <c r="Q41" s="2" t="s">
        <v>24</v>
      </c>
      <c r="R41" s="2" t="s">
        <v>32</v>
      </c>
      <c r="S41" s="2" t="s">
        <v>37</v>
      </c>
      <c r="T41" s="2" t="s">
        <v>180</v>
      </c>
      <c r="U41" s="2" t="s">
        <v>181</v>
      </c>
      <c r="V41" s="4">
        <v>0.01</v>
      </c>
      <c r="W41" s="4">
        <v>0.01</v>
      </c>
      <c r="X41" s="4">
        <v>0.01</v>
      </c>
      <c r="Y41" s="4">
        <v>0.01</v>
      </c>
      <c r="Z41" s="4">
        <v>0.01</v>
      </c>
    </row>
    <row r="42" spans="1:26" s="1" customFormat="1" ht="60" x14ac:dyDescent="0.25">
      <c r="A42" s="2" t="s">
        <v>42</v>
      </c>
      <c r="B42" s="5" t="s">
        <v>43</v>
      </c>
      <c r="C42" s="19" t="s">
        <v>43</v>
      </c>
      <c r="D42" s="2" t="e" vm="38">
        <f>_xlfn.IMAGE(Sheet1[[#This Row],[image]],"error",1)</f>
        <v>#VALUE!</v>
      </c>
      <c r="E42" s="30">
        <f>Sheet1[[#This Row],[count]]*Sheet1[[#This Row],[pricelatestsell]]</f>
        <v>0.03</v>
      </c>
      <c r="F42" s="2">
        <v>1</v>
      </c>
      <c r="G42" s="2">
        <v>14677921877</v>
      </c>
      <c r="H42" s="6">
        <v>0.03</v>
      </c>
      <c r="I42" s="34">
        <v>0.03</v>
      </c>
      <c r="J42" s="34">
        <v>0.03</v>
      </c>
      <c r="K42" s="34">
        <v>0.03</v>
      </c>
      <c r="L42" s="34">
        <v>0.03</v>
      </c>
      <c r="M42" s="34">
        <v>0.03</v>
      </c>
      <c r="N42" s="34">
        <v>0.01</v>
      </c>
      <c r="O42" s="3">
        <v>211944</v>
      </c>
      <c r="P42" s="2" t="s">
        <v>233</v>
      </c>
      <c r="Q42" s="2" t="s">
        <v>24</v>
      </c>
      <c r="R42" s="2" t="s">
        <v>32</v>
      </c>
      <c r="S42" s="2" t="s">
        <v>33</v>
      </c>
      <c r="T42" s="2" t="s">
        <v>44</v>
      </c>
      <c r="U42" s="2" t="s">
        <v>234</v>
      </c>
      <c r="V42" s="4">
        <v>0.01</v>
      </c>
      <c r="W42" s="4">
        <v>0.01</v>
      </c>
      <c r="X42" s="4">
        <v>0.01</v>
      </c>
      <c r="Y42" s="4">
        <v>0.01</v>
      </c>
      <c r="Z42" s="4">
        <v>0.01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2B319-4718-475D-8592-2BF87EBB9A7A}">
  <sheetPr codeName="Hoja4"/>
  <dimension ref="A1"/>
  <sheetViews>
    <sheetView workbookViewId="0">
      <selection activeCell="D21" sqref="D21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ED784-4B70-4DF9-8FC6-7E3B46FFBC5B}">
  <sheetPr codeName="Hoja5"/>
  <dimension ref="A5"/>
  <sheetViews>
    <sheetView workbookViewId="0">
      <selection activeCell="C5" sqref="C5"/>
    </sheetView>
  </sheetViews>
  <sheetFormatPr baseColWidth="10" defaultRowHeight="15" x14ac:dyDescent="0.25"/>
  <cols>
    <col min="3" max="3" width="93.85546875" customWidth="1"/>
  </cols>
  <sheetData>
    <row r="5" ht="273" customHeight="1" x14ac:dyDescent="0.2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86A60B-2E38-4C61-AF60-C08DA6C477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Users</vt:lpstr>
      <vt:lpstr>Inventory</vt:lpstr>
      <vt:lpstr>Ventas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pc10</dc:creator>
  <cp:lastModifiedBy>Analista Badie</cp:lastModifiedBy>
  <dcterms:created xsi:type="dcterms:W3CDTF">2015-06-05T18:19:34Z</dcterms:created>
  <dcterms:modified xsi:type="dcterms:W3CDTF">2025-05-15T23:20:43Z</dcterms:modified>
</cp:coreProperties>
</file>