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se" sheetId="1" r:id="rId4"/>
    <sheet state="visible" name="Pacientes" sheetId="2" r:id="rId5"/>
    <sheet state="visible" name="Ingresos" sheetId="3" r:id="rId6"/>
    <sheet state="visible" name="Eventos en VM" sheetId="4" r:id="rId7"/>
    <sheet state="visible" name="PVE" sheetId="5" r:id="rId8"/>
    <sheet state="visible" name="Minibal" sheetId="6" r:id="rId9"/>
    <sheet state="visible" name="TQT" sheetId="7" r:id="rId10"/>
  </sheets>
  <definedNames>
    <definedName hidden="1" localSheetId="0" name="_xlnm._FilterDatabase">Base!$A$2:$Z$761</definedName>
    <definedName hidden="1" localSheetId="1" name="_xlnm._FilterDatabase">Pacientes!$A$1:$D$805</definedName>
    <definedName hidden="1" localSheetId="2" name="_xlnm._FilterDatabase">Ingresos!$A$1:$N$727</definedName>
    <definedName hidden="1" localSheetId="3" name="_xlnm._FilterDatabase">'Eventos en VM'!$A$1:$I$728</definedName>
    <definedName hidden="1" localSheetId="4" name="_xlnm._FilterDatabase">PVE!$A$1:$AA$402</definedName>
    <definedName hidden="1" localSheetId="5" name="_xlnm._FilterDatabase">Minibal!$A$1:$S$417</definedName>
    <definedName hidden="1" localSheetId="6" name="_xlnm._FilterDatabase">TQT!$A$1:$S$111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">
      <text>
        <t xml:space="preserve">numero de eventos de VM por los que ha transcurrido el paciente
</t>
      </text>
    </comment>
    <comment authorId="0" ref="Q2">
      <text>
        <t xml:space="preserve">«Acute Physiology And Chronic Health Evaluation II», es un sistema de clasificación de severidad o gravedad de enfermedades.
Es aplicado dentro de las 24 horas de admisión del paciente a una UCI: un valor entero de 0 a 67 es calculado basado en varias medidas; A mayores scores o puntuación, le corresponden enfermedades más severas y un mayor riesgo de muerte.</t>
      </text>
    </comment>
    <comment authorId="0" ref="R2">
      <text>
        <t xml:space="preserve">Simplified Acute Physiology Score III ( SAPS III ) es un sistema para predecir la mortalidad
Ha sido diseñado para proporcionar una mortalidad prevista real para un paciente siguiendo un procedimiento bien definido.</t>
      </text>
    </comment>
    <comment authorId="0" ref="H205">
      <text>
        <t xml:space="preserve">HDA
</t>
      </text>
    </comment>
    <comment authorId="0" ref="H247">
      <text>
        <t xml:space="preserve">intoxicacion medicamentosa, intento de autoeliminacion
</t>
      </text>
    </comment>
    <comment authorId="0" ref="H248">
      <text>
        <t xml:space="preserve">status epileptico
</t>
      </text>
    </comment>
    <comment authorId="0" ref="H321">
      <text>
        <t xml:space="preserve">pop drenaje hsa
</t>
      </text>
    </comment>
    <comment authorId="0" ref="H395">
      <text>
        <t xml:space="preserve">nefrectomia radical derecha
</t>
      </text>
    </comment>
    <comment authorId="0" ref="H415">
      <text>
        <t xml:space="preserve">desarticulacion de cadera
</t>
      </text>
    </comment>
    <comment authorId="0" ref="P433">
      <text>
        <t xml:space="preserve">ablacion de organos
</t>
      </text>
    </comment>
    <comment authorId="0" ref="H524">
      <text>
        <t xml:space="preserve">TEC
</t>
      </text>
    </comment>
    <comment authorId="0" ref="H667">
      <text>
        <t xml:space="preserve">Infeccion de vias urinarias
</t>
      </text>
    </comment>
    <comment authorId="0" ref="M667">
      <text>
        <t xml:space="preserve">viene con tqt de la casa, lo ventilan en la guardia
</t>
      </text>
    </comment>
    <comment authorId="0" ref="H675">
      <text>
        <t xml:space="preserve">tqt quirurgica por tumar
</t>
      </text>
    </comment>
    <comment authorId="0" ref="H685">
      <text>
        <t xml:space="preserve">HDA</t>
      </text>
    </comment>
    <comment authorId="0" ref="H686">
      <text>
        <t xml:space="preserve">HDA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">
      <text>
        <t xml:space="preserve">«Acute Physiology And Chronic Health Evaluation II», es un sistema de clasificación de severidad o gravedad de enfermedades.
Es aplicado dentro de las 24 horas de admisión del paciente a una UCI: un valor entero de 0 a 67 es calculado basado en varias medidas; A mayores scores o puntuación, le corresponden enfermedades más severas y un mayor riesgo de muerte.</t>
      </text>
    </comment>
    <comment authorId="0" ref="N1">
      <text>
        <t xml:space="preserve">Simplified Acute Physiology Score III ( SAPS III ) es un sistema para predecir la mortalidad
Ha sido diseñado para proporcionar una mortalidad prevista real para un paciente siguiendo un procedimiento bien definido.</t>
      </text>
    </comment>
    <comment authorId="0" ref="E59">
      <text>
        <t xml:space="preserve">HDA</t>
      </text>
    </comment>
    <comment authorId="0" ref="L162">
      <text>
        <t xml:space="preserve">ablacion de organos
</t>
      </text>
    </comment>
    <comment authorId="0" ref="E177">
      <text>
        <t xml:space="preserve">intoxicacion medicamentosa, intento de autoeliminacion
</t>
      </text>
    </comment>
    <comment authorId="0" ref="E231">
      <text>
        <t xml:space="preserve">tqt quirurgica por tumar
</t>
      </text>
    </comment>
    <comment authorId="0" ref="E301">
      <text>
        <t xml:space="preserve">desarticulacion de cadera
</t>
      </text>
    </comment>
    <comment authorId="0" ref="E331">
      <text>
        <t xml:space="preserve">Infeccion de vias urinarias
</t>
      </text>
    </comment>
    <comment authorId="0" ref="E547">
      <text>
        <t xml:space="preserve">HDA</t>
      </text>
    </comment>
    <comment authorId="0" ref="E711">
      <text>
        <t xml:space="preserve">nefrectomia radical derecha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numero de eventos de VM por los que ha transcurrido el paciente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Ausensia de hipotension clinicamente significativa o que no requiere farmacos vaso activos o los requiere en bajas dosis:
- NAD:  &lt; 0,06 gamma
- Dopanima/Docutamina: &lt; 5 gamma</t>
      </text>
    </comment>
    <comment authorId="0" ref="N1">
      <text>
        <t xml:space="preserve">FR &lt; 35
</t>
      </text>
    </comment>
    <comment authorId="0" ref="O1">
      <text>
        <t xml:space="preserve">TA sist. &lt; 160 mmHg y
 &gt; 80 mmHg y 
Vairacion  &lt; 20% del basal</t>
      </text>
    </comment>
    <comment authorId="0" ref="P1">
      <text>
        <t xml:space="preserve">Fc &lt; 140 lpm y 
Variacion &lt; 20% del basal
</t>
      </text>
    </comment>
    <comment authorId="0" ref="R1">
      <text>
        <t xml:space="preserve">Impresiona correcta deglucion y defensa de via aerea?</t>
      </text>
    </comment>
    <comment authorId="0" ref="S1">
      <text>
        <t xml:space="preserve">Uso de Musculos Accesorios
</t>
      </text>
    </comment>
    <comment authorId="0" ref="U1">
      <text>
        <t xml:space="preserve">Supera 48hs sin necesidad de reintubacion</t>
      </text>
    </comment>
    <comment authorId="0" ref="W1">
      <text>
        <t xml:space="preserve">VA: 
 - Falta de defesa
 - Laringo espasmo
No VA:
- EAP
- Caida de Glasgow
- Taquipnea</t>
      </text>
    </comment>
    <comment authorId="0" ref="AA1">
      <text>
        <t xml:space="preserve">-Simple: 1er intento
-Dificultoso: hasta 3 intentos y menos de 7 dias del primer intento fallido
-Prolongado: mas de 3 intentos o 
mas de 7 dias del primer intento fallido</t>
      </text>
    </comment>
    <comment authorId="0" ref="K3">
      <text>
        <t xml:space="preserve">Pafi 1457
fio2 45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T° ≥ 38,3</t>
      </text>
    </comment>
    <comment authorId="0" ref="G1">
      <text>
        <t xml:space="preserve">Globulos blancos:
&lt; 4000 o
&gt; 11000
</t>
      </text>
    </comment>
    <comment authorId="0" ref="H1">
      <text>
        <t xml:space="preserve">cambio en caracteristicas o 
aumento en la cantidad
</t>
      </text>
    </comment>
    <comment authorId="0" ref="I1">
      <text>
        <t xml:space="preserve">Deterioro de PAFI
</t>
      </text>
    </comment>
    <comment authorId="0" ref="J1">
      <text>
        <t xml:space="preserve">Progresion o nuevo infiltrado
</t>
      </text>
    </comment>
  </commentList>
</comments>
</file>

<file path=xl/sharedStrings.xml><?xml version="1.0" encoding="utf-8"?>
<sst xmlns="http://schemas.openxmlformats.org/spreadsheetml/2006/main" count="31655" uniqueCount="4632">
  <si>
    <t>Hospitalizacion</t>
  </si>
  <si>
    <t>ID/N°IOT</t>
  </si>
  <si>
    <t>N° Atencion</t>
  </si>
  <si>
    <t>Paciente</t>
  </si>
  <si>
    <t>Sector</t>
  </si>
  <si>
    <t>Cama</t>
  </si>
  <si>
    <t>Edad</t>
  </si>
  <si>
    <t>Sexo</t>
  </si>
  <si>
    <t>Diagnostico</t>
  </si>
  <si>
    <t>Ingresa Desde</t>
  </si>
  <si>
    <t>Primer Ingreso?</t>
  </si>
  <si>
    <t>Fecha de hospitalizacion</t>
  </si>
  <si>
    <t>Fecha de Ingreso a UTI</t>
  </si>
  <si>
    <t>Fecha de IOT</t>
  </si>
  <si>
    <t>N° Eventos de VM</t>
  </si>
  <si>
    <t>Fecha de Egreso</t>
  </si>
  <si>
    <t>Condicion</t>
  </si>
  <si>
    <t>Apache II</t>
  </si>
  <si>
    <t>Saps 3</t>
  </si>
  <si>
    <t>Dias hasta rass0</t>
  </si>
  <si>
    <t>Mortalidad
segun Apache</t>
  </si>
  <si>
    <t>Mortalidad segun 
Saps</t>
  </si>
  <si>
    <t>Dias de VM</t>
  </si>
  <si>
    <t>Dias de VM (derivcacion)</t>
  </si>
  <si>
    <t>Dias VM 
(obito)</t>
  </si>
  <si>
    <t>Dias VM 
(TQT)</t>
  </si>
  <si>
    <t>Dias VM
(1era Ext)</t>
  </si>
  <si>
    <t>Liuzzi Elida Maria</t>
  </si>
  <si>
    <t>UTI</t>
  </si>
  <si>
    <t>F</t>
  </si>
  <si>
    <t>Otros</t>
  </si>
  <si>
    <t>SUA</t>
  </si>
  <si>
    <t>primer ingreso</t>
  </si>
  <si>
    <t>Obito</t>
  </si>
  <si>
    <t>NICOLAS MELITON AVILA</t>
  </si>
  <si>
    <t>M</t>
  </si>
  <si>
    <t>Moderados</t>
  </si>
  <si>
    <t>X</t>
  </si>
  <si>
    <t>Arminda Ramona</t>
  </si>
  <si>
    <t>Postquirurgico otros</t>
  </si>
  <si>
    <t>Quirofano</t>
  </si>
  <si>
    <t>Pase a moderados</t>
  </si>
  <si>
    <t>-</t>
  </si>
  <si>
    <t>Mercedes Chavero</t>
  </si>
  <si>
    <t>Otra Institucion</t>
  </si>
  <si>
    <t>Rojas Blanca</t>
  </si>
  <si>
    <t>primer reingreso</t>
  </si>
  <si>
    <t>Viviana Rosario Nieto</t>
  </si>
  <si>
    <t>Neumonia</t>
  </si>
  <si>
    <t>Ricardo Tito Esqueti</t>
  </si>
  <si>
    <t>Politraumatismo</t>
  </si>
  <si>
    <t xml:space="preserve">Jorge Alberto Hostachi </t>
  </si>
  <si>
    <t>Juana Lelia Aloina Guionet</t>
  </si>
  <si>
    <t>Postquirurgico abdominal</t>
  </si>
  <si>
    <t>Maria Del Carmen Sanguine</t>
  </si>
  <si>
    <t>Rosa Delia Cardenas Clark</t>
  </si>
  <si>
    <t xml:space="preserve">Aldo Humerto Juarez </t>
  </si>
  <si>
    <t>Rodrigo Daniel Latin</t>
  </si>
  <si>
    <t>Jose de los Santos Jofre</t>
  </si>
  <si>
    <t>Juan Guillermo Mosqueria Reyes</t>
  </si>
  <si>
    <t>Osvaldo Herrera</t>
  </si>
  <si>
    <t>Milady Ana Dominguez</t>
  </si>
  <si>
    <t>Paez Ruben Omar</t>
  </si>
  <si>
    <t>Silvia Paola Coria</t>
  </si>
  <si>
    <t>Crisis Asmatica</t>
  </si>
  <si>
    <t>Veronica Natilia Gatica</t>
  </si>
  <si>
    <t>ZOE CAMARGO</t>
  </si>
  <si>
    <t>Luis Alberto Moyano</t>
  </si>
  <si>
    <t>Neuro Critico</t>
  </si>
  <si>
    <t>Nelida Nora Leiva</t>
  </si>
  <si>
    <t>Oscar Rubén Lozano</t>
  </si>
  <si>
    <t xml:space="preserve">Arias Juan Nicolás </t>
  </si>
  <si>
    <t xml:space="preserve">Juan Nicolas Arias </t>
  </si>
  <si>
    <t>Pablo Hector Gomez</t>
  </si>
  <si>
    <t>Aurelio Perez</t>
  </si>
  <si>
    <t>Sergio Dario Leyes</t>
  </si>
  <si>
    <t>Pedro Rodolfo Miguel Ricci</t>
  </si>
  <si>
    <t>Carlos Omar guevara</t>
  </si>
  <si>
    <t>Leonardo Francisco vergara</t>
  </si>
  <si>
    <t>Juan Marcos cañadas</t>
  </si>
  <si>
    <t>Derivacion a otra institucion</t>
  </si>
  <si>
    <t>Aldo Gabriel Torres</t>
  </si>
  <si>
    <t>Toribia Vega</t>
  </si>
  <si>
    <t xml:space="preserve">Antonia  Elma Pérez </t>
  </si>
  <si>
    <t>Roberto torrez benavides</t>
  </si>
  <si>
    <t>Alberto Santiago Pasinetti</t>
  </si>
  <si>
    <t>Suarez Marta Hebe</t>
  </si>
  <si>
    <t xml:space="preserve">Dora Elsa Velázquez </t>
  </si>
  <si>
    <t>Diego David Pardo</t>
  </si>
  <si>
    <t>Ricardo Zarate</t>
  </si>
  <si>
    <t xml:space="preserve">Héctor Daniel Ossan </t>
  </si>
  <si>
    <t>Fabiana Beatríz Gomez</t>
  </si>
  <si>
    <t>Agustín Ricardo Zapata</t>
  </si>
  <si>
    <t xml:space="preserve">primer ingreso </t>
  </si>
  <si>
    <t>Alicia Dolores Molina</t>
  </si>
  <si>
    <t>Rosario Noemi Palacio</t>
  </si>
  <si>
    <t>Juan Humberto Correa</t>
  </si>
  <si>
    <t>Politx+TEC</t>
  </si>
  <si>
    <t>Maria Nieves Diaz</t>
  </si>
  <si>
    <t>EPOC reagudizado</t>
  </si>
  <si>
    <t>Silvana Alejandra Ravena</t>
  </si>
  <si>
    <t xml:space="preserve">Valdez Hugo César </t>
  </si>
  <si>
    <t>Martin Tallata</t>
  </si>
  <si>
    <t>Quemado</t>
  </si>
  <si>
    <t>Peña Juan Diego</t>
  </si>
  <si>
    <t>Ramón Ismael Albornoz</t>
  </si>
  <si>
    <t>Tamara Yamile Carreño</t>
  </si>
  <si>
    <t>Neuromuscular</t>
  </si>
  <si>
    <t xml:space="preserve">Ezequiel Saul Rodriguez </t>
  </si>
  <si>
    <t>Arnaldo Sebastián Camargo</t>
  </si>
  <si>
    <t>Celia Yanco</t>
  </si>
  <si>
    <t xml:space="preserve">Maria Rosa Flores </t>
  </si>
  <si>
    <t>Eliseo Kevin Benites</t>
  </si>
  <si>
    <t>Jose Eduardo Requelme</t>
  </si>
  <si>
    <t>Gustavo Ariel Brito</t>
  </si>
  <si>
    <t>Ivana Vanesa Lucero</t>
  </si>
  <si>
    <t>Lucas Leonardo Lopez Rosales</t>
  </si>
  <si>
    <t>Juvenal Reynaldo Frederik</t>
  </si>
  <si>
    <t>Hugo César valdez</t>
  </si>
  <si>
    <t xml:space="preserve">José Dalmiro Villanuevas </t>
  </si>
  <si>
    <t xml:space="preserve">Jose Dalmiro Villanueva </t>
  </si>
  <si>
    <t>Walter Enrique Gimenez</t>
  </si>
  <si>
    <t xml:space="preserve">Juan ALANIZ </t>
  </si>
  <si>
    <t xml:space="preserve">Arabel selva </t>
  </si>
  <si>
    <t>Santiago Marin</t>
  </si>
  <si>
    <t>Victo Hugo Valenzuela</t>
  </si>
  <si>
    <t>Jose Alberto Casas</t>
  </si>
  <si>
    <t>Marina Victoria Quiroga Nuñez</t>
  </si>
  <si>
    <t xml:space="preserve">Walter Sebastián Vargas
</t>
  </si>
  <si>
    <t>Roberto Daniel garro</t>
  </si>
  <si>
    <t>Roberto Daniel Garro</t>
  </si>
  <si>
    <t>Tereza Idalina KRapchik</t>
  </si>
  <si>
    <t>Marina Alejandra Salinas</t>
  </si>
  <si>
    <t>victor Mario Azcurra</t>
  </si>
  <si>
    <t>Juana Elvira Gomez</t>
  </si>
  <si>
    <t>Miguel Becerra</t>
  </si>
  <si>
    <t>Tello Mercedes</t>
  </si>
  <si>
    <t>Andrea Luciana Suarez</t>
  </si>
  <si>
    <t>Gabriel Antonio Magliano</t>
  </si>
  <si>
    <t>Franco Dario Garcia</t>
  </si>
  <si>
    <t>Victoriano Alvarez</t>
  </si>
  <si>
    <t>Amanda Ramona Nuñez</t>
  </si>
  <si>
    <t xml:space="preserve">Emiliano Vázquez </t>
  </si>
  <si>
    <t xml:space="preserve">Ángel Rivero </t>
  </si>
  <si>
    <t xml:space="preserve">Suarez Vilma Vivian </t>
  </si>
  <si>
    <t>Rodriguez Rosa Viviana</t>
  </si>
  <si>
    <t>Martín Humberto Valentino</t>
  </si>
  <si>
    <t>Maria Flores</t>
  </si>
  <si>
    <t>Correas Sergio Manuel</t>
  </si>
  <si>
    <t xml:space="preserve">Lidia Emma Moyano </t>
  </si>
  <si>
    <t>David Torres</t>
  </si>
  <si>
    <t>Azcurra Elba Lidia</t>
  </si>
  <si>
    <t>Javier Dario lucero</t>
  </si>
  <si>
    <t>Alan Ezequiel Rios</t>
  </si>
  <si>
    <t>Alberto Andres Castro</t>
  </si>
  <si>
    <t>Erica Belén Gimene</t>
  </si>
  <si>
    <t>María Chavez</t>
  </si>
  <si>
    <t>Jofre Horacio</t>
  </si>
  <si>
    <t>Ivan Antonio Sepulveda</t>
  </si>
  <si>
    <t>Lucia Manzano Delgado</t>
  </si>
  <si>
    <t>Crespiniano Toribio Ladino</t>
  </si>
  <si>
    <t>Enrique Miguel Diaszuk</t>
  </si>
  <si>
    <t>Miguel Gimenez</t>
  </si>
  <si>
    <t>Jonathan Exequiel Castro</t>
  </si>
  <si>
    <t>Becerra luciana ayelen</t>
  </si>
  <si>
    <t xml:space="preserve">Rosa Maria Figueroa </t>
  </si>
  <si>
    <t>Ezequiel Tiago Valdez</t>
  </si>
  <si>
    <t>Gabriela Alejandra Ibañez</t>
  </si>
  <si>
    <t xml:space="preserve">Pablo Antonio Velásquez </t>
  </si>
  <si>
    <t>Ramón Alfredo Garro</t>
  </si>
  <si>
    <t>Cariologico</t>
  </si>
  <si>
    <t>Silvia Noemi Martinez</t>
  </si>
  <si>
    <t>Didmo Camargo</t>
  </si>
  <si>
    <t>Feliz Antonio Cuello</t>
  </si>
  <si>
    <t xml:space="preserve">Blanca Lidia Alvarez </t>
  </si>
  <si>
    <t xml:space="preserve">Ariel Fabian Lucero </t>
  </si>
  <si>
    <t>Virginia Nuri Andrada Sadaca</t>
  </si>
  <si>
    <t xml:space="preserve">Lautaro Marcelo Marini </t>
  </si>
  <si>
    <t xml:space="preserve">Barroso Domingo </t>
  </si>
  <si>
    <t>Mirta Nelida Tovares</t>
  </si>
  <si>
    <t>Olinto Hector Lopez</t>
  </si>
  <si>
    <t xml:space="preserve">Neumonia - covid </t>
  </si>
  <si>
    <t>Javier Omar Becerra</t>
  </si>
  <si>
    <t>Edgardo Meloni</t>
  </si>
  <si>
    <t>María Imelda Ochoa</t>
  </si>
  <si>
    <t>Juan Carlos Bernardi</t>
  </si>
  <si>
    <t>Tomas Manuel Ledesma</t>
  </si>
  <si>
    <t>Emilio Florencio Fernández</t>
  </si>
  <si>
    <t>Jorge Carlos Gentile</t>
  </si>
  <si>
    <t>Mario Enrique Villega</t>
  </si>
  <si>
    <t xml:space="preserve">Juan Osvaldo Lagos </t>
  </si>
  <si>
    <t>Maria Fatima Miranda</t>
  </si>
  <si>
    <t xml:space="preserve">Héctor Durán </t>
  </si>
  <si>
    <t xml:space="preserve">Hector Gonzalez </t>
  </si>
  <si>
    <t>Olga Zulema Pedernera</t>
  </si>
  <si>
    <t>Severino Malcinschi</t>
  </si>
  <si>
    <t>José Marcelo Olmos</t>
  </si>
  <si>
    <t>Felisa Dolores Torres</t>
  </si>
  <si>
    <t>Luis Carlos Balestro</t>
  </si>
  <si>
    <t>Ariel German Barroso</t>
  </si>
  <si>
    <t>Ricardo Ismael Ojeda</t>
  </si>
  <si>
    <t>Jose MIguel Coria</t>
  </si>
  <si>
    <t>Maria Caciana Garcia</t>
  </si>
  <si>
    <t>Elva del Rosario Benaro</t>
  </si>
  <si>
    <t>Neri del carmen Coria</t>
  </si>
  <si>
    <t>Garone Antonio</t>
  </si>
  <si>
    <t>Ruben Carrizo</t>
  </si>
  <si>
    <t xml:space="preserve">Gilberto Pérez </t>
  </si>
  <si>
    <t>Elina Sosa</t>
  </si>
  <si>
    <t>Margarita del Valle Rivero</t>
  </si>
  <si>
    <t>Juan Bautista Villena Amaya</t>
  </si>
  <si>
    <t>Alicia Noemi Lemo</t>
  </si>
  <si>
    <t xml:space="preserve">Juan Carlos Zalazar </t>
  </si>
  <si>
    <t>Maria del Valle Ojeda Escudero</t>
  </si>
  <si>
    <t>Roberto Enrique Carlos Herrera</t>
  </si>
  <si>
    <t>Victor Daniel Alfonso</t>
  </si>
  <si>
    <t>Mario Eduardo Trug</t>
  </si>
  <si>
    <t>Carlos Gabriel Cabanella</t>
  </si>
  <si>
    <t>Gillermo Fernando Yandre</t>
  </si>
  <si>
    <t>Melina Antonella Ojeda</t>
  </si>
  <si>
    <t>Escudero José Antonio</t>
  </si>
  <si>
    <t xml:space="preserve">Escudero José Antonio </t>
  </si>
  <si>
    <t>Jorge Pedernera</t>
  </si>
  <si>
    <t>Juan Ramon Llaurado</t>
  </si>
  <si>
    <t>Alexandra Lopez</t>
  </si>
  <si>
    <t>Ojeda melina antonella</t>
  </si>
  <si>
    <t>Daniel Edgardo Salinas</t>
  </si>
  <si>
    <t>Silvana Gabriela Lepez</t>
  </si>
  <si>
    <t>Carlos Edmundo Ibañez</t>
  </si>
  <si>
    <t>Martinez Gisela</t>
  </si>
  <si>
    <t xml:space="preserve">Ferreyra Claudia </t>
  </si>
  <si>
    <t>Aldo Javier Morales</t>
  </si>
  <si>
    <t>Alberto Rafael Fernandez</t>
  </si>
  <si>
    <t xml:space="preserve">Gladys Cristina Giménez </t>
  </si>
  <si>
    <t xml:space="preserve">Bruschi Daniel Luján </t>
  </si>
  <si>
    <t>Rodolfo Antonio Ezquieta</t>
  </si>
  <si>
    <t>Patricio Reyes Gonzalez</t>
  </si>
  <si>
    <t>Abril Asensio Magni</t>
  </si>
  <si>
    <t xml:space="preserve"> Jesus Ismal Stazzonelli</t>
  </si>
  <si>
    <t>Suarez Felipe Eduardo</t>
  </si>
  <si>
    <t>Monica Raquel Muttuos</t>
  </si>
  <si>
    <t>Salazar Antonio</t>
  </si>
  <si>
    <t>Gladys mirian fernandez</t>
  </si>
  <si>
    <t>Ricardo Ezequiel Lucero</t>
  </si>
  <si>
    <t>Dominguez Raimundo</t>
  </si>
  <si>
    <t>Ricardo Ruben Oviedo</t>
  </si>
  <si>
    <t xml:space="preserve">Mónica Beatriz Stella </t>
  </si>
  <si>
    <t>Diego Hernán ferreccio</t>
  </si>
  <si>
    <t xml:space="preserve">Ana Beatriz Roy </t>
  </si>
  <si>
    <t xml:space="preserve">Pastora Elvira Colipi </t>
  </si>
  <si>
    <t xml:space="preserve">Melto roberto carlos </t>
  </si>
  <si>
    <t xml:space="preserve">Paredes Juan Pablo </t>
  </si>
  <si>
    <t>Olguin Iginio</t>
  </si>
  <si>
    <t>Gustavo Yamil Ortuño</t>
  </si>
  <si>
    <t>Robinson fuentes peralta</t>
  </si>
  <si>
    <t>GRISELDA TERESA ALCARAZ</t>
  </si>
  <si>
    <t>MELNYK YAROSLAW</t>
  </si>
  <si>
    <t>Jorge Omar Torres</t>
  </si>
  <si>
    <t>Luciano Emanuel Velazquez</t>
  </si>
  <si>
    <t>Jose Silverio Morales</t>
  </si>
  <si>
    <t xml:space="preserve">Victor Guillén </t>
  </si>
  <si>
    <t>Maidana Alfredo</t>
  </si>
  <si>
    <t>Nilda Espindola</t>
  </si>
  <si>
    <t>José Antonio Cabrera</t>
  </si>
  <si>
    <t>Daniela soledad Pinto Tor</t>
  </si>
  <si>
    <t>Aldorino Alberto ignacio</t>
  </si>
  <si>
    <t>Óscar Ponce</t>
  </si>
  <si>
    <t>Ferrero Marcelo</t>
  </si>
  <si>
    <t>Juan José Quiroga</t>
  </si>
  <si>
    <t xml:space="preserve">Shock séptico, neumonía </t>
  </si>
  <si>
    <t>UCO</t>
  </si>
  <si>
    <t>Puertas Mirta Gladys</t>
  </si>
  <si>
    <t>segundo reingreso</t>
  </si>
  <si>
    <t>Pablo Sebastian Bintana</t>
  </si>
  <si>
    <t xml:space="preserve">Luisa Rodríguez </t>
  </si>
  <si>
    <t>Gabriel Palma</t>
  </si>
  <si>
    <t>Gregorio Miguel Suarez</t>
  </si>
  <si>
    <t>Carlos Roberto Letic</t>
  </si>
  <si>
    <t>Juan Carlos Amieva</t>
  </si>
  <si>
    <t xml:space="preserve">bustos cristian fabian </t>
  </si>
  <si>
    <t xml:space="preserve">Claudia Sosa </t>
  </si>
  <si>
    <t>Soloa Fabricio Gabriel</t>
  </si>
  <si>
    <t>Caballero Mauricio Sebastian</t>
  </si>
  <si>
    <t>Alejandra Elena Villegas</t>
  </si>
  <si>
    <t>Oscar Torres</t>
  </si>
  <si>
    <t>Moreno Agustina Esmeralda</t>
  </si>
  <si>
    <t>Quiroga Leonardo Fabio</t>
  </si>
  <si>
    <t xml:space="preserve">Fernández Juan </t>
  </si>
  <si>
    <t>Marta Aida Scudieri</t>
  </si>
  <si>
    <t>Faustino Antonio Arguello</t>
  </si>
  <si>
    <t>Sosa Miguel Angel</t>
  </si>
  <si>
    <t>Ramón Domingo Magallan</t>
  </si>
  <si>
    <t>Jose Maria Rodriguez</t>
  </si>
  <si>
    <t>Ricardo Aguera</t>
  </si>
  <si>
    <t xml:space="preserve">Fernando Giménez </t>
  </si>
  <si>
    <t>Mandelli Luis</t>
  </si>
  <si>
    <t>Ponce jose Hector</t>
  </si>
  <si>
    <t>Ozorco Jorge Alberto</t>
  </si>
  <si>
    <t xml:space="preserve">andrada julio </t>
  </si>
  <si>
    <t>Juan Ignacio Correa</t>
  </si>
  <si>
    <t>Neumonia??</t>
  </si>
  <si>
    <t>Rodríguez Héctor Dario</t>
  </si>
  <si>
    <t>Sanchez Irma</t>
  </si>
  <si>
    <t>Yanquetru alexis alejandro</t>
  </si>
  <si>
    <t xml:space="preserve">Yanquetru Alexis Alejandro </t>
  </si>
  <si>
    <t>Antonio Funez</t>
  </si>
  <si>
    <t>Hugo Victor Piccirillo</t>
  </si>
  <si>
    <t>José salomon</t>
  </si>
  <si>
    <t>Axel Hernán Moyano</t>
  </si>
  <si>
    <t>Soloa pedro</t>
  </si>
  <si>
    <t>Funez Norberto</t>
  </si>
  <si>
    <t>Wilfredo Ceferino Benitez</t>
  </si>
  <si>
    <t>Sosa jose ramon</t>
  </si>
  <si>
    <t>Rosa Angélica Gimenez</t>
  </si>
  <si>
    <t>Esteban Coronel</t>
  </si>
  <si>
    <t>Villegas Gustavo Alfredo</t>
  </si>
  <si>
    <t>Elia Jofre</t>
  </si>
  <si>
    <t>Tomas Esteban Arrieta</t>
  </si>
  <si>
    <t>Oscar Alberto Colombo</t>
  </si>
  <si>
    <t>Lucero santiago alfredo</t>
  </si>
  <si>
    <t xml:space="preserve">Francisco Daniel Andarada </t>
  </si>
  <si>
    <t>Vicente Anselmo Bramuglia</t>
  </si>
  <si>
    <t>Chávez Juan carlot</t>
  </si>
  <si>
    <t>Miguel Angel Concha</t>
  </si>
  <si>
    <t xml:space="preserve">Nelida Griselda Asmus </t>
  </si>
  <si>
    <t xml:space="preserve">Jose Felix Rodríguez </t>
  </si>
  <si>
    <t>Jose Felix Rodriguez</t>
  </si>
  <si>
    <t>Carolina Torres Alarcon</t>
  </si>
  <si>
    <t>Yesica Joanha Mayorga</t>
  </si>
  <si>
    <t>Amelio Rosales</t>
  </si>
  <si>
    <t>Yglesias Dominga</t>
  </si>
  <si>
    <t>Correa Luis Alberto</t>
  </si>
  <si>
    <t>Rubén Oscar Lara</t>
  </si>
  <si>
    <t>Evangelina Nelida Sosa</t>
  </si>
  <si>
    <t>David Soloa</t>
  </si>
  <si>
    <t>Celi Juan Carlos</t>
  </si>
  <si>
    <t>Maria de los Angeles Garcia</t>
  </si>
  <si>
    <t>Juan Arturo Padilla</t>
  </si>
  <si>
    <t xml:space="preserve">Baigorria Edith carmen </t>
  </si>
  <si>
    <t xml:space="preserve">Elsa Frías </t>
  </si>
  <si>
    <t>Ramon Angel Martinez</t>
  </si>
  <si>
    <t>Mario Ariel Lucero Sosa</t>
  </si>
  <si>
    <t>Abrego Maria Ramona</t>
  </si>
  <si>
    <t>lorenzo leyes</t>
  </si>
  <si>
    <t>Sol Milagros Alcaraz</t>
  </si>
  <si>
    <t>Tadeo Nahuel Sarmiento</t>
  </si>
  <si>
    <t xml:space="preserve">Ramona Funes </t>
  </si>
  <si>
    <t>Sosa Daniel Horacio</t>
  </si>
  <si>
    <t>Susana Becerra</t>
  </si>
  <si>
    <t>Walter Atilio Gomez</t>
  </si>
  <si>
    <t>Isaac Hugo Leyes</t>
  </si>
  <si>
    <t>Mendez Diego</t>
  </si>
  <si>
    <t>Carlos Julian Zanottelli</t>
  </si>
  <si>
    <t>Ledesma Clara</t>
  </si>
  <si>
    <t>Godoy Reyes Antonio</t>
  </si>
  <si>
    <t>Dorotea Eblogia Alcaraz</t>
  </si>
  <si>
    <t>Maria Eliana Cravedi</t>
  </si>
  <si>
    <t>Miranda Alexis Leonel</t>
  </si>
  <si>
    <t xml:space="preserve">Cores Liliana </t>
  </si>
  <si>
    <t>Albino Jorge Machado</t>
  </si>
  <si>
    <t>Ramona Lucero</t>
  </si>
  <si>
    <t xml:space="preserve">Ángel Contreras </t>
  </si>
  <si>
    <t xml:space="preserve">Beltran Walter Adrian </t>
  </si>
  <si>
    <t>Juana Olga Quiroga</t>
  </si>
  <si>
    <t>Juana Olga quiroga</t>
  </si>
  <si>
    <t>Mariza Loyola soloa</t>
  </si>
  <si>
    <t>Taurant Marina Alicia</t>
  </si>
  <si>
    <t>Jose Antonio Priante</t>
  </si>
  <si>
    <t xml:space="preserve">Aldo Alejandro Rojo </t>
  </si>
  <si>
    <t>Rojo Alejandro</t>
  </si>
  <si>
    <t>Miguel Angel Jofre</t>
  </si>
  <si>
    <t>Teresa del Carmen Cabrera</t>
  </si>
  <si>
    <t>Becerra Susana Soledad</t>
  </si>
  <si>
    <t>Juan Carlos Quiroga</t>
  </si>
  <si>
    <t>Maria Jose Sosa</t>
  </si>
  <si>
    <t>Carlos Alberto Alvarado</t>
  </si>
  <si>
    <t>Jose Luis Ferreyra</t>
  </si>
  <si>
    <t>Azucena Zulma Lucero</t>
  </si>
  <si>
    <t>Barroso Luis Alberto</t>
  </si>
  <si>
    <t>Luis Alberto Barroso</t>
  </si>
  <si>
    <t>Emilio Jofre</t>
  </si>
  <si>
    <t>Ramona Maria Escudero</t>
  </si>
  <si>
    <t>Salvador Cliofe Leyes</t>
  </si>
  <si>
    <t xml:space="preserve">Ceballos Dominga </t>
  </si>
  <si>
    <t>Ugo Alberto Dominguez</t>
  </si>
  <si>
    <t>Carlos Zabala</t>
  </si>
  <si>
    <t>Lucia Delia Correa</t>
  </si>
  <si>
    <t>Petrona Rojas</t>
  </si>
  <si>
    <t>Sabina Huarachi Mamani</t>
  </si>
  <si>
    <t>Alicia Jacinta Sosa</t>
  </si>
  <si>
    <t>Susana Beatriz Sanchez</t>
  </si>
  <si>
    <t>Carlos Alberto Luengo</t>
  </si>
  <si>
    <t>Rodolfo Manuel Villafañe</t>
  </si>
  <si>
    <t>TEC</t>
  </si>
  <si>
    <t>Sabina Huarache Mamani</t>
  </si>
  <si>
    <t>Trancito Jorge</t>
  </si>
  <si>
    <t xml:space="preserve">Miguel Rodríguez </t>
  </si>
  <si>
    <t>Audelino Teodoro Arce</t>
  </si>
  <si>
    <t>Daniel Edgardo Moll</t>
  </si>
  <si>
    <t>Patricia Elizabeth Morales</t>
  </si>
  <si>
    <t>no se puso</t>
  </si>
  <si>
    <t>Carlos Alberto Daniele</t>
  </si>
  <si>
    <t xml:space="preserve">Garro Agustín </t>
  </si>
  <si>
    <t>Arce patricia isabel</t>
  </si>
  <si>
    <t>Alaniz Juan Carlos</t>
  </si>
  <si>
    <t>Maria liliana godoy</t>
  </si>
  <si>
    <t xml:space="preserve">Sandra Maria del valle Rosales </t>
  </si>
  <si>
    <t>no se anoto</t>
  </si>
  <si>
    <t>Gil noemi mariela</t>
  </si>
  <si>
    <t xml:space="preserve">Farias José Alberto </t>
  </si>
  <si>
    <t>Rosalía Angelico Seguro</t>
  </si>
  <si>
    <t xml:space="preserve">Agustín Albornoz </t>
  </si>
  <si>
    <t xml:space="preserve">Silvia Beatriz Gómez </t>
  </si>
  <si>
    <t xml:space="preserve">Eduardo Noe Cortez </t>
  </si>
  <si>
    <t>Quiroga Nilda Juana</t>
  </si>
  <si>
    <t>Vivas Raquel Hydees</t>
  </si>
  <si>
    <t>Aguilera Fany Susana</t>
  </si>
  <si>
    <t>Selva Elizabeth Gomez Baigorra</t>
  </si>
  <si>
    <t>Castro Miguel Angel</t>
  </si>
  <si>
    <t>Olga Alicia Olguin</t>
  </si>
  <si>
    <t>Avila Olga Dominga</t>
  </si>
  <si>
    <t>Pedernera Mirta</t>
  </si>
  <si>
    <t>Roberto Walter Muñoz</t>
  </si>
  <si>
    <t>Ledesma Juan carlos</t>
  </si>
  <si>
    <t>Vega Mario ruben</t>
  </si>
  <si>
    <t>Marcela Adriana Britos</t>
  </si>
  <si>
    <t>Gagliardi Alfredo</t>
  </si>
  <si>
    <t>Carina Elisabeth Vallejos</t>
  </si>
  <si>
    <t>Adriana Monica Meinardi</t>
  </si>
  <si>
    <t xml:space="preserve">Mondaca Jorge Edgardo </t>
  </si>
  <si>
    <t>Hector Edgardo Duran</t>
  </si>
  <si>
    <t xml:space="preserve">Pisoni Elmo </t>
  </si>
  <si>
    <t>pablo Daer Montiveros</t>
  </si>
  <si>
    <t>Angel Nicolas Aguero</t>
  </si>
  <si>
    <t>Osvaldo Miguel</t>
  </si>
  <si>
    <t xml:space="preserve">Perez Carlos Alfredo </t>
  </si>
  <si>
    <t>Sergio Pablo Torre</t>
  </si>
  <si>
    <t xml:space="preserve">Salazar Ivan Antonio </t>
  </si>
  <si>
    <t>Yamila Ivana Amaya</t>
  </si>
  <si>
    <t>Carlos Amado Godoy</t>
  </si>
  <si>
    <t xml:space="preserve">Carlos Amado Godoy </t>
  </si>
  <si>
    <t>Alberto Ignacio Aguiar</t>
  </si>
  <si>
    <t>Nestor Javier Hernandez</t>
  </si>
  <si>
    <t xml:space="preserve">Emilio Rosendo Estorni </t>
  </si>
  <si>
    <t>Estela Ledesma</t>
  </si>
  <si>
    <t>Cristian Ariel Ramos</t>
  </si>
  <si>
    <t>Rosa Lorena Olivera</t>
  </si>
  <si>
    <t>Ariel Aveiro</t>
  </si>
  <si>
    <t>Martina Escudero Torres</t>
  </si>
  <si>
    <t>Pereira Elmiro Jesus</t>
  </si>
  <si>
    <t>Lucero Hector Miguel</t>
  </si>
  <si>
    <t>Miguel Cirilo Pizarro</t>
  </si>
  <si>
    <t xml:space="preserve">Celi Eduardo Roque </t>
  </si>
  <si>
    <t>Beatriz Oviedo</t>
  </si>
  <si>
    <t>Antonio Andres Gutierrez</t>
  </si>
  <si>
    <t>Dora Alicia Soria</t>
  </si>
  <si>
    <t>Enrique Ramón Antonio Palacio</t>
  </si>
  <si>
    <t>Hilda Cristina Niño</t>
  </si>
  <si>
    <t>Carlos Alberto Vera</t>
  </si>
  <si>
    <t>Jorge Flores</t>
  </si>
  <si>
    <t>Carlos Alberto Ozan</t>
  </si>
  <si>
    <t>Patricia Morales</t>
  </si>
  <si>
    <t>Dina Verali Cabañez</t>
  </si>
  <si>
    <t>Fernandez Hugo Alfredo</t>
  </si>
  <si>
    <t>Sosa Daniel Eduardo</t>
  </si>
  <si>
    <t>Aostri Fernandez Juan Manuel</t>
  </si>
  <si>
    <t>Tasca Ezequiel Joel</t>
  </si>
  <si>
    <t>Mercedes alcaraz</t>
  </si>
  <si>
    <t>Santiago Olaguibet</t>
  </si>
  <si>
    <t>Bilesio Juan Ignacio</t>
  </si>
  <si>
    <t>Asprella Esteban</t>
  </si>
  <si>
    <t>Chedilak Juan</t>
  </si>
  <si>
    <t>Abaca Dante Rodolfo</t>
  </si>
  <si>
    <t>Trinidad del Carmen Inostroza</t>
  </si>
  <si>
    <t>Sheila Maribel Ovalle</t>
  </si>
  <si>
    <t>Rodriguez Lina Timotea</t>
  </si>
  <si>
    <t>Federico Leonel Quiroga</t>
  </si>
  <si>
    <t>Cesar Roldan Silva</t>
  </si>
  <si>
    <t>Reiloba rodrigo</t>
  </si>
  <si>
    <t>Torres Domingo</t>
  </si>
  <si>
    <t>evangelina elizabeth</t>
  </si>
  <si>
    <t>Eladio Esteban Rosales</t>
  </si>
  <si>
    <t>Rosales Eladio Esteban</t>
  </si>
  <si>
    <t>Alan Ariel Diaz</t>
  </si>
  <si>
    <t>Cabrera Gianna Maria</t>
  </si>
  <si>
    <t xml:space="preserve">Sergio Baigorria </t>
  </si>
  <si>
    <t>Quiroga Reynaldo</t>
  </si>
  <si>
    <t>Fernando German Murua</t>
  </si>
  <si>
    <t>Eduardo Manzo</t>
  </si>
  <si>
    <t>Romana Rosa Saettone</t>
  </si>
  <si>
    <t>Ariel Humberto Pacheco</t>
  </si>
  <si>
    <t>Aaron Walter Israel Pereira</t>
  </si>
  <si>
    <t>Juan Ruben Aparicio</t>
  </si>
  <si>
    <t>Guzmán Antonio Roberto</t>
  </si>
  <si>
    <t>Mirta susana escudero</t>
  </si>
  <si>
    <t>Alcaraz Angel Oscar</t>
  </si>
  <si>
    <t>Paez Josefina</t>
  </si>
  <si>
    <t>Hector Ricardo Lucero</t>
  </si>
  <si>
    <t>sosa ramon</t>
  </si>
  <si>
    <t xml:space="preserve">Pedro salinas </t>
  </si>
  <si>
    <t xml:space="preserve">Brandon Bustos </t>
  </si>
  <si>
    <t>Tobares Ramona Berta</t>
  </si>
  <si>
    <t>Durelli miguel</t>
  </si>
  <si>
    <t xml:space="preserve">Néstor Luis Alvarez </t>
  </si>
  <si>
    <t>Bruno Ismael caro</t>
  </si>
  <si>
    <t xml:space="preserve">Miranda Judith </t>
  </si>
  <si>
    <t xml:space="preserve">Maria de los angeles guitierrez. </t>
  </si>
  <si>
    <t xml:space="preserve">Ponce Cristina </t>
  </si>
  <si>
    <t>Angel Juan Vara</t>
  </si>
  <si>
    <t>Juan Arabel</t>
  </si>
  <si>
    <t xml:space="preserve">Omar Vallejo </t>
  </si>
  <si>
    <t>Glagy Noemi Jofre</t>
  </si>
  <si>
    <t>Cecilia de los angeles Paez</t>
  </si>
  <si>
    <t>Raul corcino Arce</t>
  </si>
  <si>
    <t>Lopez Angela Mercedes</t>
  </si>
  <si>
    <t>Yamila Maya</t>
  </si>
  <si>
    <t>Florencia Daiana Garcia</t>
  </si>
  <si>
    <t>Elida María Liuzzi</t>
  </si>
  <si>
    <t>Domingo Roque de la Torre</t>
  </si>
  <si>
    <t>justina del valle fuente</t>
  </si>
  <si>
    <t>Daniela Paola ladino</t>
  </si>
  <si>
    <t xml:space="preserve">Rachid edith </t>
  </si>
  <si>
    <t>Carlos Ariel Lucero</t>
  </si>
  <si>
    <t>Maria Claudelina Rosales</t>
  </si>
  <si>
    <t>vilchez Cesar</t>
  </si>
  <si>
    <t>Gustavo Enrique Borgna</t>
  </si>
  <si>
    <t xml:space="preserve">Rocío Pricila Pérez </t>
  </si>
  <si>
    <t>Jose Agustin Gato</t>
  </si>
  <si>
    <t xml:space="preserve">Alfonso Rutilio Rosales </t>
  </si>
  <si>
    <t>Jose Eduardo Aguilar</t>
  </si>
  <si>
    <t>Orlando casale</t>
  </si>
  <si>
    <t>Tomas Rafael Dalmonego</t>
  </si>
  <si>
    <t>postquirurgico otros</t>
  </si>
  <si>
    <t>quirofano</t>
  </si>
  <si>
    <t>Maria Cristina Quiroga</t>
  </si>
  <si>
    <t>ANA PAULA  BARLOA</t>
  </si>
  <si>
    <t>Claudia Patricia Santamaria</t>
  </si>
  <si>
    <t>Segundo Llanos</t>
  </si>
  <si>
    <t>Maria Rosa Gimnez</t>
  </si>
  <si>
    <t>ACV</t>
  </si>
  <si>
    <t>sua</t>
  </si>
  <si>
    <t xml:space="preserve">Flores María Angélica </t>
  </si>
  <si>
    <t>Martin chavez</t>
  </si>
  <si>
    <t xml:space="preserve">Ramón Ortiz </t>
  </si>
  <si>
    <t xml:space="preserve">POP abdominal </t>
  </si>
  <si>
    <t xml:space="preserve">Quirofano </t>
  </si>
  <si>
    <t>Sosa Victor Whalter</t>
  </si>
  <si>
    <t>Josefina rosa zapata</t>
  </si>
  <si>
    <t>Fernández carmen noemi</t>
  </si>
  <si>
    <t>Osvaldo Felipe Campillay</t>
  </si>
  <si>
    <t xml:space="preserve">Ester Julia Brito </t>
  </si>
  <si>
    <t>JOSE LUIS OROZCO</t>
  </si>
  <si>
    <t>Díaz Luis</t>
  </si>
  <si>
    <t>Carlos Alberto Candeloro</t>
  </si>
  <si>
    <t>Roxana Edith Ponce</t>
  </si>
  <si>
    <t>Raúl Rubén Sarome</t>
  </si>
  <si>
    <t>Roberto Cervasio</t>
  </si>
  <si>
    <t>Daniel Bernardo Orozco</t>
  </si>
  <si>
    <t>Romulo Arce</t>
  </si>
  <si>
    <t>Roberto Ramon</t>
  </si>
  <si>
    <t>Fernández Axel  Nahuel</t>
  </si>
  <si>
    <t>Agustín Ignacio Zapaia</t>
  </si>
  <si>
    <t>Agustin Ignacio Zapaia</t>
  </si>
  <si>
    <t>Luisa Angelica Lencinas</t>
  </si>
  <si>
    <t>Gabril Lucero</t>
  </si>
  <si>
    <t>Daniela Gisele Fuentes</t>
  </si>
  <si>
    <t>Gabriel Muñoz</t>
  </si>
  <si>
    <t>Gabriel Ivan Muñoz</t>
  </si>
  <si>
    <t>Roberto lopez</t>
  </si>
  <si>
    <t>Isabel Carrizo</t>
  </si>
  <si>
    <t>Blanca Hilda Lucero</t>
  </si>
  <si>
    <t>sosa rosa elida</t>
  </si>
  <si>
    <t>RAMON HECTOR GARCIA</t>
  </si>
  <si>
    <t>Sergio Alexis Zabala</t>
  </si>
  <si>
    <t>Geronimo Barrientos</t>
  </si>
  <si>
    <t>post quirúrgico abdominal</t>
  </si>
  <si>
    <t>obito</t>
  </si>
  <si>
    <t>Ramon Ruben Ortiz</t>
  </si>
  <si>
    <t>postquirugico abdominal</t>
  </si>
  <si>
    <t>Godoy Magdalena Gladys</t>
  </si>
  <si>
    <t>ataque de isquemia cerebral transitoria</t>
  </si>
  <si>
    <t>Antonio Roberto Leyes</t>
  </si>
  <si>
    <t xml:space="preserve">leyes Antonio Roberto </t>
  </si>
  <si>
    <t xml:space="preserve">cruz miguel herrera </t>
  </si>
  <si>
    <t>Lesion Medular</t>
  </si>
  <si>
    <t>María Magdalena figueredo</t>
  </si>
  <si>
    <t>encefalopatía hepatica</t>
  </si>
  <si>
    <t>Luciano Rogelio Chacon</t>
  </si>
  <si>
    <t xml:space="preserve">TEC </t>
  </si>
  <si>
    <t>ana febe fernandez</t>
  </si>
  <si>
    <t xml:space="preserve">hemorragia subaracnoidea </t>
  </si>
  <si>
    <t>Matías Daniel Escudero</t>
  </si>
  <si>
    <t>jose alberto veliz</t>
  </si>
  <si>
    <t>quemado</t>
  </si>
  <si>
    <t xml:space="preserve">Perez Leandro Matias </t>
  </si>
  <si>
    <t>Diego Ariel Piotroski</t>
  </si>
  <si>
    <t>Claudio Omar Merlo</t>
  </si>
  <si>
    <t>Jose Daniel Sosa</t>
  </si>
  <si>
    <t xml:space="preserve">Victor Gutierrez </t>
  </si>
  <si>
    <t>Geraldine Lujan Bazan</t>
  </si>
  <si>
    <t>Flavio Gustavo Mattera</t>
  </si>
  <si>
    <t>jorge Alfredo campos</t>
  </si>
  <si>
    <t>Ibañez Hector Daniel</t>
  </si>
  <si>
    <t>Jorge Armando Aguiar</t>
  </si>
  <si>
    <t>Amaya Julia</t>
  </si>
  <si>
    <t>Roque Eduardo Gimenez</t>
  </si>
  <si>
    <t xml:space="preserve">Roque Eduardo Jiménez </t>
  </si>
  <si>
    <t>Sonia Alejandra Farias</t>
  </si>
  <si>
    <t>perez roberto</t>
  </si>
  <si>
    <t>deterioro de sensorio</t>
  </si>
  <si>
    <t xml:space="preserve">Pablito Gabriel Godoy sosa </t>
  </si>
  <si>
    <t>Ladislao Sosa</t>
  </si>
  <si>
    <t>Jorge Bonaccorsi</t>
  </si>
  <si>
    <t>Victor Walther Sosa</t>
  </si>
  <si>
    <t>Pérez Domingo Oigimer</t>
  </si>
  <si>
    <t>Mauricio Ward</t>
  </si>
  <si>
    <t xml:space="preserve">Ochoa Ramón </t>
  </si>
  <si>
    <t>ramon Edgar ochoa</t>
  </si>
  <si>
    <t>Susana Beatriz Cerizola</t>
  </si>
  <si>
    <t>Noemi Del Carnen Amaya</t>
  </si>
  <si>
    <t>Arce José Maria</t>
  </si>
  <si>
    <t>José María Arce</t>
  </si>
  <si>
    <t xml:space="preserve">Perez Arnaldo Andres </t>
  </si>
  <si>
    <t xml:space="preserve">Villegas Jose Ruben </t>
  </si>
  <si>
    <t>Edit Laura Alturria</t>
  </si>
  <si>
    <t>Clarinda Hilda Lucero</t>
  </si>
  <si>
    <t xml:space="preserve">Cordoba Hector Raul </t>
  </si>
  <si>
    <t xml:space="preserve">Eliana Sánchez </t>
  </si>
  <si>
    <t xml:space="preserve">TEC Grave </t>
  </si>
  <si>
    <t>SUA, QX</t>
  </si>
  <si>
    <t xml:space="preserve">Primer ingreso </t>
  </si>
  <si>
    <t>Vicenta Rene Martinez</t>
  </si>
  <si>
    <t>Naira Mijal Ledesma</t>
  </si>
  <si>
    <t>Cecilia Soledad Benitez</t>
  </si>
  <si>
    <t>Héctor José Calosso</t>
  </si>
  <si>
    <t xml:space="preserve">Juan Carlos Orellano </t>
  </si>
  <si>
    <t>maría baigorria</t>
  </si>
  <si>
    <t>Maria Rosa Peralta</t>
  </si>
  <si>
    <t>Patricia Musumessi</t>
  </si>
  <si>
    <t>Beatriz Jesús Illanes</t>
  </si>
  <si>
    <t>Schefferdzt Nestor Ronaldo</t>
  </si>
  <si>
    <t xml:space="preserve">muñoz antonia </t>
  </si>
  <si>
    <t>Hugo reynoso</t>
  </si>
  <si>
    <t>Alberto Gabriel Torres</t>
  </si>
  <si>
    <t xml:space="preserve">     Victor hugo torres</t>
  </si>
  <si>
    <t>María Antonia Lucero</t>
  </si>
  <si>
    <t>velardes fernando</t>
  </si>
  <si>
    <t>Walter Ariel Barroso</t>
  </si>
  <si>
    <t xml:space="preserve">Nelia Olguin </t>
  </si>
  <si>
    <t>Julia Rojo</t>
  </si>
  <si>
    <t>Ramona Haydee Menseguez</t>
  </si>
  <si>
    <t>Dimas Jofre Bello</t>
  </si>
  <si>
    <t>Oscar Juan Dulitsky</t>
  </si>
  <si>
    <t>Liliana Ester Lucero</t>
  </si>
  <si>
    <t>esteban sebastian vilchez</t>
  </si>
  <si>
    <t>Mercedes Psiclina Lucero</t>
  </si>
  <si>
    <t>Romina Gil</t>
  </si>
  <si>
    <t xml:space="preserve">Julio Amieva </t>
  </si>
  <si>
    <t xml:space="preserve">María Magdalena Nuñez </t>
  </si>
  <si>
    <t>Leonel Alejandro Sosa</t>
  </si>
  <si>
    <t>Coria Ramon</t>
  </si>
  <si>
    <t>Susana Monica Maschke</t>
  </si>
  <si>
    <t>Pedro Tomas Marin</t>
  </si>
  <si>
    <t>Juan Antonio Rapaso</t>
  </si>
  <si>
    <t xml:space="preserve">Gonzalez Nicolas </t>
  </si>
  <si>
    <t>Wiliam Gaston Suarez</t>
  </si>
  <si>
    <t>Justo Antonio Leyes</t>
  </si>
  <si>
    <t>Ramon Roque Vilchez</t>
  </si>
  <si>
    <t>castro nicolas</t>
  </si>
  <si>
    <t>oscar ramon avaca</t>
  </si>
  <si>
    <t>Patricia Ojeda</t>
  </si>
  <si>
    <t xml:space="preserve">ojeda patricia </t>
  </si>
  <si>
    <t xml:space="preserve">Juan Sosa </t>
  </si>
  <si>
    <t>Estela Maris Lopez</t>
  </si>
  <si>
    <t>Domingo Gomez</t>
  </si>
  <si>
    <t>Jose Armando Miranda</t>
  </si>
  <si>
    <t>Pablo Alejandro Romano</t>
  </si>
  <si>
    <t>Liliana Lourde Cuesta</t>
  </si>
  <si>
    <t>Cesar Nicolas Andrada</t>
  </si>
  <si>
    <t>Martin Eduardo Bravo</t>
  </si>
  <si>
    <t>Aldo Julian Andrada</t>
  </si>
  <si>
    <t xml:space="preserve">alcaraz carlos </t>
  </si>
  <si>
    <t>Roberto Farina</t>
  </si>
  <si>
    <t>Julián Arce</t>
  </si>
  <si>
    <t>Sergio Alberto prado</t>
  </si>
  <si>
    <t>maida alejandra lopez</t>
  </si>
  <si>
    <t xml:space="preserve">maldonado nancy </t>
  </si>
  <si>
    <t>Hector Alejandro Escudero</t>
  </si>
  <si>
    <t>rosa del carmen pizarro</t>
  </si>
  <si>
    <t>Fernández Rubén Emiliano</t>
  </si>
  <si>
    <t>Franco reynaldo quiroga</t>
  </si>
  <si>
    <t xml:space="preserve">funez basilio </t>
  </si>
  <si>
    <t>Héctor Alonso</t>
  </si>
  <si>
    <t>Domingo Nogueira</t>
  </si>
  <si>
    <t xml:space="preserve">teresa batallan </t>
  </si>
  <si>
    <t xml:space="preserve">azucena lucero </t>
  </si>
  <si>
    <t>Cámargo Saul</t>
  </si>
  <si>
    <t>Jesus Antonio Torres</t>
  </si>
  <si>
    <t>Agustín Benitez</t>
  </si>
  <si>
    <t>Joana Villegas</t>
  </si>
  <si>
    <t>Raúl Esteban soria</t>
  </si>
  <si>
    <t xml:space="preserve">Perez Daniel </t>
  </si>
  <si>
    <t>Daniel Perez</t>
  </si>
  <si>
    <t xml:space="preserve">Héctor Marcelo Lucero </t>
  </si>
  <si>
    <t xml:space="preserve">escudero santiago </t>
  </si>
  <si>
    <t>Gonzalo Nieto</t>
  </si>
  <si>
    <t>DOTTORI Mateo Agustin</t>
  </si>
  <si>
    <t>Walter Fabio Pintos</t>
  </si>
  <si>
    <t xml:space="preserve">Baigorria Manuel </t>
  </si>
  <si>
    <t>Carmen Daniela Avendaño</t>
  </si>
  <si>
    <t>Jorge Luis Arito</t>
  </si>
  <si>
    <t xml:space="preserve">muñoz jonathan </t>
  </si>
  <si>
    <t>nicolas pereira</t>
  </si>
  <si>
    <t xml:space="preserve">aguilera laura </t>
  </si>
  <si>
    <t>ortiz jorge</t>
  </si>
  <si>
    <t>Pase a UCO</t>
  </si>
  <si>
    <t>paez natalia</t>
  </si>
  <si>
    <t>Adriana Cabrera</t>
  </si>
  <si>
    <t>Jorge lucero</t>
  </si>
  <si>
    <t>Agustin Dario Vidabale</t>
  </si>
  <si>
    <t>Juan Gerardo Garcia</t>
  </si>
  <si>
    <t>Lucero Juan Sebastian</t>
  </si>
  <si>
    <t>Guillermo Nazareno</t>
  </si>
  <si>
    <t xml:space="preserve">Lucero maxima </t>
  </si>
  <si>
    <t>Rosa Camelia Garcia</t>
  </si>
  <si>
    <t>Jose Almilcar Concha</t>
  </si>
  <si>
    <t xml:space="preserve">Olga edith Quiroga </t>
  </si>
  <si>
    <t>Mario Daniel Aguielra</t>
  </si>
  <si>
    <t xml:space="preserve">Alejandro ariel lucero </t>
  </si>
  <si>
    <t>Martín Albano</t>
  </si>
  <si>
    <t>Liliana Rosa Rosales</t>
  </si>
  <si>
    <t>Angelica Gutierrez</t>
  </si>
  <si>
    <t>Diego Sanchez</t>
  </si>
  <si>
    <t xml:space="preserve">Susana Vallejo </t>
  </si>
  <si>
    <t xml:space="preserve">gomez alfredo ramon </t>
  </si>
  <si>
    <t>Carlos Alberto Suarez</t>
  </si>
  <si>
    <t>Enrique Jorge Costarelli</t>
  </si>
  <si>
    <t>Miranda Ramon</t>
  </si>
  <si>
    <t>Lobos Julio</t>
  </si>
  <si>
    <t>Alexander Ayrton</t>
  </si>
  <si>
    <t>Irma Noemi Lucero</t>
  </si>
  <si>
    <t xml:space="preserve">Raúl Lusara </t>
  </si>
  <si>
    <t xml:space="preserve">Salvador Cliofe Leyes </t>
  </si>
  <si>
    <t>Ramirez Gustavo</t>
  </si>
  <si>
    <t>Patricia Riveros</t>
  </si>
  <si>
    <t>Marta Alicia Pereira</t>
  </si>
  <si>
    <t>Hector Daniel Galiano</t>
  </si>
  <si>
    <t>Prado Sergio</t>
  </si>
  <si>
    <t>Segundo Sergio Muñoz</t>
  </si>
  <si>
    <t xml:space="preserve">francisco servando </t>
  </si>
  <si>
    <t>Matias Ignacion Baez</t>
  </si>
  <si>
    <t>Daniel Fabian Garesio</t>
  </si>
  <si>
    <t>pablo sebastian bintana</t>
  </si>
  <si>
    <t>Hugo Alberto Tejada</t>
  </si>
  <si>
    <t>Jose Isidro Acosta</t>
  </si>
  <si>
    <t>ORTIZ FRANCO DAVID</t>
  </si>
  <si>
    <t>PLT</t>
  </si>
  <si>
    <t>pardo jose ubaldo</t>
  </si>
  <si>
    <t>Emanuel Oviedo</t>
  </si>
  <si>
    <t xml:space="preserve">sosa marta teodora </t>
  </si>
  <si>
    <t>Perez Mariela</t>
  </si>
  <si>
    <t xml:space="preserve">alcaraz gabriel hugo </t>
  </si>
  <si>
    <t>Escudero Juan Carlos</t>
  </si>
  <si>
    <t>Viluron Mayra Carla</t>
  </si>
  <si>
    <t>Sanchez Eduardo Horacio</t>
  </si>
  <si>
    <t>Rosa Edith López Barroso</t>
  </si>
  <si>
    <t>Bianchi Maria de los Angeles</t>
  </si>
  <si>
    <t>Oscar Francisco Biola</t>
  </si>
  <si>
    <t>Ramon Rosales</t>
  </si>
  <si>
    <t>Jose Gerardo Linder</t>
  </si>
  <si>
    <t>Patricia Elida Silvani</t>
  </si>
  <si>
    <t>Fernando Omar Juri</t>
  </si>
  <si>
    <t>Avila Veronica Amalia</t>
  </si>
  <si>
    <t>Mirta Edith Iglesias</t>
  </si>
  <si>
    <t xml:space="preserve">Salinas Veronica Petrona </t>
  </si>
  <si>
    <t>Riquelme Celso Clemente</t>
  </si>
  <si>
    <t xml:space="preserve">orozco raul bautisma </t>
  </si>
  <si>
    <t xml:space="preserve">María Carolina Pereyra </t>
  </si>
  <si>
    <t>hector santiago traversa</t>
  </si>
  <si>
    <t>Maria Angelica Amieva</t>
  </si>
  <si>
    <t>Victor Rodrigo Contreras Correa</t>
  </si>
  <si>
    <t>Tresa Nelly Jofre</t>
  </si>
  <si>
    <t xml:space="preserve">osvaldo alberto attar </t>
  </si>
  <si>
    <t>quaranta raquel amelia</t>
  </si>
  <si>
    <t>Jorge Ofaldo Flores</t>
  </si>
  <si>
    <t>Basilia Bonifacia Villega</t>
  </si>
  <si>
    <t>Ittay Alejandro Daldovo Santander</t>
  </si>
  <si>
    <t>Jorge Mario Calderon</t>
  </si>
  <si>
    <t>Torres Vicente</t>
  </si>
  <si>
    <t>Maria Delfa Lucero Olmos</t>
  </si>
  <si>
    <t xml:space="preserve">castillo enzo </t>
  </si>
  <si>
    <t>Antonia Francisca Arrieta</t>
  </si>
  <si>
    <t xml:space="preserve">Maria Magdalena Benítez </t>
  </si>
  <si>
    <t>Hilario Domingo Ojeda</t>
  </si>
  <si>
    <t>Maria Pascuala Palma</t>
  </si>
  <si>
    <t>Rafaela Defilipo</t>
  </si>
  <si>
    <t>ignacia maria gimenez</t>
  </si>
  <si>
    <t>Luis sosa</t>
  </si>
  <si>
    <t>Carlos Felipe Sosa</t>
  </si>
  <si>
    <t xml:space="preserve">Tamara Macarena Benitez </t>
  </si>
  <si>
    <t xml:space="preserve">Raul octavio quiroga </t>
  </si>
  <si>
    <t>Contreras Andrea Natalia</t>
  </si>
  <si>
    <t>Postquirurgico cardiologia</t>
  </si>
  <si>
    <t>400150</t>
  </si>
  <si>
    <t>Paula Martínez</t>
  </si>
  <si>
    <t>432317</t>
  </si>
  <si>
    <t>Andrea Montoya</t>
  </si>
  <si>
    <t>572864</t>
  </si>
  <si>
    <t>Florencia Domínguez</t>
  </si>
  <si>
    <t>386837</t>
  </si>
  <si>
    <t>Facundo Pérez</t>
  </si>
  <si>
    <t>449890</t>
  </si>
  <si>
    <t>Marcos Herrera</t>
  </si>
  <si>
    <t>661430</t>
  </si>
  <si>
    <t>Javier Montoya</t>
  </si>
  <si>
    <t>879341</t>
  </si>
  <si>
    <t>Santiago Sosa</t>
  </si>
  <si>
    <t>627945</t>
  </si>
  <si>
    <t>Matías Maldonado</t>
  </si>
  <si>
    <t>357181</t>
  </si>
  <si>
    <t>Sebastián Castillo</t>
  </si>
  <si>
    <t>456628</t>
  </si>
  <si>
    <t>Valeria Morales</t>
  </si>
  <si>
    <t>763692</t>
  </si>
  <si>
    <t>Facundo Navarro</t>
  </si>
  <si>
    <t>325130</t>
  </si>
  <si>
    <t>Rocío Castillo</t>
  </si>
  <si>
    <t>351180</t>
  </si>
  <si>
    <t>Iván Benítez</t>
  </si>
  <si>
    <t>442720</t>
  </si>
  <si>
    <t>Ricardo Villalba</t>
  </si>
  <si>
    <t>512983</t>
  </si>
  <si>
    <t>Noelia Ayala</t>
  </si>
  <si>
    <t>591732</t>
  </si>
  <si>
    <t>Cristian Acosta</t>
  </si>
  <si>
    <t>633863</t>
  </si>
  <si>
    <t>Nicolás Escobar</t>
  </si>
  <si>
    <t>651506</t>
  </si>
  <si>
    <t>Florencia Gómez</t>
  </si>
  <si>
    <t>667105</t>
  </si>
  <si>
    <t>Celeste Ramírez</t>
  </si>
  <si>
    <t>726265</t>
  </si>
  <si>
    <t>Noelia Maldonado</t>
  </si>
  <si>
    <t>350067</t>
  </si>
  <si>
    <t>Mariana Medina</t>
  </si>
  <si>
    <t>550897</t>
  </si>
  <si>
    <t>Sofía Morales</t>
  </si>
  <si>
    <t>628176</t>
  </si>
  <si>
    <t>Celeste Peralta</t>
  </si>
  <si>
    <t>712278</t>
  </si>
  <si>
    <t>Joaquín Sosa</t>
  </si>
  <si>
    <t>493792</t>
  </si>
  <si>
    <t>Lautaro Herrera</t>
  </si>
  <si>
    <t>571330</t>
  </si>
  <si>
    <t>Tomás Figueroa</t>
  </si>
  <si>
    <t>602696</t>
  </si>
  <si>
    <t>Rocío Silva</t>
  </si>
  <si>
    <t>802251</t>
  </si>
  <si>
    <t>Sebastián Quiroga</t>
  </si>
  <si>
    <t>864531</t>
  </si>
  <si>
    <t>Victoria Ayala</t>
  </si>
  <si>
    <t>904576</t>
  </si>
  <si>
    <t>Lucía Giménez</t>
  </si>
  <si>
    <t>341381</t>
  </si>
  <si>
    <t>Valeria Correa</t>
  </si>
  <si>
    <t>358473</t>
  </si>
  <si>
    <t>Andrés Vázquez</t>
  </si>
  <si>
    <t>445030</t>
  </si>
  <si>
    <t>Emiliano Muñoz</t>
  </si>
  <si>
    <t>475091</t>
  </si>
  <si>
    <t>Luciana Benítez</t>
  </si>
  <si>
    <t>615639</t>
  </si>
  <si>
    <t>Ricardo López</t>
  </si>
  <si>
    <t>694207</t>
  </si>
  <si>
    <t>Sebastián Suárez</t>
  </si>
  <si>
    <t>798737</t>
  </si>
  <si>
    <t>Facundo Ortega</t>
  </si>
  <si>
    <t>765880</t>
  </si>
  <si>
    <t>Andrés Sosa</t>
  </si>
  <si>
    <t>826490</t>
  </si>
  <si>
    <t>Facundo Herrera</t>
  </si>
  <si>
    <t>911880</t>
  </si>
  <si>
    <t>Lautaro Medina</t>
  </si>
  <si>
    <t>349850</t>
  </si>
  <si>
    <t>Victoria Vázquez</t>
  </si>
  <si>
    <t>599021</t>
  </si>
  <si>
    <t>Daniela Ramírez</t>
  </si>
  <si>
    <t>773554</t>
  </si>
  <si>
    <t>Daniela Figueroa</t>
  </si>
  <si>
    <t>807240</t>
  </si>
  <si>
    <t>Julieta Suárez</t>
  </si>
  <si>
    <t>848071</t>
  </si>
  <si>
    <t>Florencia Luna</t>
  </si>
  <si>
    <t>466924</t>
  </si>
  <si>
    <t>Javier Villalba</t>
  </si>
  <si>
    <t>657951</t>
  </si>
  <si>
    <t>Diego Cabrera</t>
  </si>
  <si>
    <t>310367</t>
  </si>
  <si>
    <t>Paula Ramírez</t>
  </si>
  <si>
    <t>369122</t>
  </si>
  <si>
    <t>Santiago Quiroga</t>
  </si>
  <si>
    <t>480928</t>
  </si>
  <si>
    <t>Carla Ramírez</t>
  </si>
  <si>
    <t>546035</t>
  </si>
  <si>
    <t>Victoria Giménez</t>
  </si>
  <si>
    <t>584867</t>
  </si>
  <si>
    <t>Florencia Vázquez</t>
  </si>
  <si>
    <t>651619</t>
  </si>
  <si>
    <t>Noelia Correa</t>
  </si>
  <si>
    <t>704159</t>
  </si>
  <si>
    <t>Facundo Rivero</t>
  </si>
  <si>
    <t>739170</t>
  </si>
  <si>
    <t>Gustavo Ortega</t>
  </si>
  <si>
    <t>758341</t>
  </si>
  <si>
    <t>Ernesto Fernández</t>
  </si>
  <si>
    <t>576358</t>
  </si>
  <si>
    <t>Facundo Rojas</t>
  </si>
  <si>
    <t>662771</t>
  </si>
  <si>
    <t>Gustavo Orozco</t>
  </si>
  <si>
    <t>827450</t>
  </si>
  <si>
    <t>Florencia López</t>
  </si>
  <si>
    <t>902622</t>
  </si>
  <si>
    <t>Julieta Salinas</t>
  </si>
  <si>
    <t>316085</t>
  </si>
  <si>
    <t>Ricardo Aguirre</t>
  </si>
  <si>
    <t>314980</t>
  </si>
  <si>
    <t>Julieta Villalba</t>
  </si>
  <si>
    <t>328710</t>
  </si>
  <si>
    <t>Romina Orozco</t>
  </si>
  <si>
    <t>382288</t>
  </si>
  <si>
    <t>Federico Cáceres</t>
  </si>
  <si>
    <t>888097</t>
  </si>
  <si>
    <t>Sofía Silva</t>
  </si>
  <si>
    <t>415495</t>
  </si>
  <si>
    <t>Gabriel Domínguez</t>
  </si>
  <si>
    <t>410401</t>
  </si>
  <si>
    <t>Marcos Correa</t>
  </si>
  <si>
    <t>485253</t>
  </si>
  <si>
    <t>Santiago Silva</t>
  </si>
  <si>
    <t>508228</t>
  </si>
  <si>
    <t>Marcos Escobar</t>
  </si>
  <si>
    <t>569822</t>
  </si>
  <si>
    <t>Gabriela Escobar</t>
  </si>
  <si>
    <t>590244</t>
  </si>
  <si>
    <t>Milagros Muñoz</t>
  </si>
  <si>
    <t>717640</t>
  </si>
  <si>
    <t>888979</t>
  </si>
  <si>
    <t>Franco Soria</t>
  </si>
  <si>
    <t>290393</t>
  </si>
  <si>
    <t>Valeria Paredes</t>
  </si>
  <si>
    <t>314869</t>
  </si>
  <si>
    <t>Camila Martínez</t>
  </si>
  <si>
    <t>316097</t>
  </si>
  <si>
    <t>Sofía Vázquez</t>
  </si>
  <si>
    <t>335334</t>
  </si>
  <si>
    <t>Rodrigo Rivero</t>
  </si>
  <si>
    <t>428645</t>
  </si>
  <si>
    <t>Gabriela Cabrera</t>
  </si>
  <si>
    <t>493748</t>
  </si>
  <si>
    <t>Diego Giménez</t>
  </si>
  <si>
    <t>571047</t>
  </si>
  <si>
    <t>Lautaro Cabrera</t>
  </si>
  <si>
    <t>578340</t>
  </si>
  <si>
    <t>Victoria Ávila</t>
  </si>
  <si>
    <t>651655</t>
  </si>
  <si>
    <t>Pablo Correa</t>
  </si>
  <si>
    <t>663134</t>
  </si>
  <si>
    <t>Martín Rivero</t>
  </si>
  <si>
    <t>776077</t>
  </si>
  <si>
    <t>Josefina Martínez</t>
  </si>
  <si>
    <t>783423</t>
  </si>
  <si>
    <t>Javier Ayala</t>
  </si>
  <si>
    <t>492001</t>
  </si>
  <si>
    <t>Celeste Medina</t>
  </si>
  <si>
    <t>852859</t>
  </si>
  <si>
    <t>Ernesto Villalba</t>
  </si>
  <si>
    <t>319063</t>
  </si>
  <si>
    <t>Mariana Martínez</t>
  </si>
  <si>
    <t>403208</t>
  </si>
  <si>
    <t>Andrés Maldonado</t>
  </si>
  <si>
    <t>461971</t>
  </si>
  <si>
    <t>Rodrigo Cáceres</t>
  </si>
  <si>
    <t>612194</t>
  </si>
  <si>
    <t>Martín Quiroga</t>
  </si>
  <si>
    <t>769858</t>
  </si>
  <si>
    <t>Josefina Silva</t>
  </si>
  <si>
    <t>837736</t>
  </si>
  <si>
    <t>Franco Paredes</t>
  </si>
  <si>
    <t>868392</t>
  </si>
  <si>
    <t>Natalia Navarro</t>
  </si>
  <si>
    <t>341185</t>
  </si>
  <si>
    <t>Joaquín Vázquez</t>
  </si>
  <si>
    <t>873423</t>
  </si>
  <si>
    <t>Belén Vázquez</t>
  </si>
  <si>
    <t>319043</t>
  </si>
  <si>
    <t>Franco Cabrera</t>
  </si>
  <si>
    <t>343724</t>
  </si>
  <si>
    <t>Alejandro Díaz</t>
  </si>
  <si>
    <t>369299</t>
  </si>
  <si>
    <t>Daniela Paredes</t>
  </si>
  <si>
    <t>400172</t>
  </si>
  <si>
    <t>Rodrigo Ayala</t>
  </si>
  <si>
    <t>424065</t>
  </si>
  <si>
    <t>Ernesto Ávila</t>
  </si>
  <si>
    <t>724531</t>
  </si>
  <si>
    <t>Martín Cabrera</t>
  </si>
  <si>
    <t>759646</t>
  </si>
  <si>
    <t>Gustavo Soria</t>
  </si>
  <si>
    <t>330745</t>
  </si>
  <si>
    <t>Andrea Martínez</t>
  </si>
  <si>
    <t>310794</t>
  </si>
  <si>
    <t>Daniela Vera</t>
  </si>
  <si>
    <t>437662</t>
  </si>
  <si>
    <t>Carla Fernández</t>
  </si>
  <si>
    <t>475382</t>
  </si>
  <si>
    <t>Carla Salinas</t>
  </si>
  <si>
    <t>511277</t>
  </si>
  <si>
    <t>Valeria Sosa</t>
  </si>
  <si>
    <t>651543</t>
  </si>
  <si>
    <t>Josefina Soria</t>
  </si>
  <si>
    <t>774712</t>
  </si>
  <si>
    <t>Diego Paredes</t>
  </si>
  <si>
    <t>865299</t>
  </si>
  <si>
    <t>Santiago Ortega</t>
  </si>
  <si>
    <t>875200</t>
  </si>
  <si>
    <t>Gabriel Pérez</t>
  </si>
  <si>
    <t>885168</t>
  </si>
  <si>
    <t>Antonella Vega</t>
  </si>
  <si>
    <t>383474</t>
  </si>
  <si>
    <t>Iván Ramírez</t>
  </si>
  <si>
    <t>387062</t>
  </si>
  <si>
    <t>Pablo Ávila</t>
  </si>
  <si>
    <t>368978</t>
  </si>
  <si>
    <t>Rocío Maldonado</t>
  </si>
  <si>
    <t>417016</t>
  </si>
  <si>
    <t>Julieta Ayala</t>
  </si>
  <si>
    <t>713353</t>
  </si>
  <si>
    <t>Celeste Quiroga</t>
  </si>
  <si>
    <t>768826</t>
  </si>
  <si>
    <t>Noelia Benítez</t>
  </si>
  <si>
    <t>887978</t>
  </si>
  <si>
    <t>Ricardo Vera</t>
  </si>
  <si>
    <t>310486</t>
  </si>
  <si>
    <t>Milagros Suárez</t>
  </si>
  <si>
    <t>326515</t>
  </si>
  <si>
    <t>Federico Muñoz</t>
  </si>
  <si>
    <t>310500</t>
  </si>
  <si>
    <t>Nicolás Ávila</t>
  </si>
  <si>
    <t>569427</t>
  </si>
  <si>
    <t>Nicolás Martínez</t>
  </si>
  <si>
    <t>582347</t>
  </si>
  <si>
    <t>Carla Acosta</t>
  </si>
  <si>
    <t>692347</t>
  </si>
  <si>
    <t>Diego Peralta</t>
  </si>
  <si>
    <t>740426</t>
  </si>
  <si>
    <t>Andrea Escobar</t>
  </si>
  <si>
    <t>342599</t>
  </si>
  <si>
    <t>Iván Acosta</t>
  </si>
  <si>
    <t>352460</t>
  </si>
  <si>
    <t>Matías Acosta</t>
  </si>
  <si>
    <t>490955</t>
  </si>
  <si>
    <t>Martín López</t>
  </si>
  <si>
    <t>571400</t>
  </si>
  <si>
    <t>Ricardo Vázquez</t>
  </si>
  <si>
    <t>857238</t>
  </si>
  <si>
    <t>Camila Acosta</t>
  </si>
  <si>
    <t>297721</t>
  </si>
  <si>
    <t>Diego Rojas</t>
  </si>
  <si>
    <t>315708</t>
  </si>
  <si>
    <t>Mariana López</t>
  </si>
  <si>
    <t>340580</t>
  </si>
  <si>
    <t>Franco Domínguez</t>
  </si>
  <si>
    <t>433955</t>
  </si>
  <si>
    <t>Florencia Suárez</t>
  </si>
  <si>
    <t>464414</t>
  </si>
  <si>
    <t>Romina Morales</t>
  </si>
  <si>
    <t>477541</t>
  </si>
  <si>
    <t>Santiago Pérez</t>
  </si>
  <si>
    <t>545737</t>
  </si>
  <si>
    <t>Josefina Salinas</t>
  </si>
  <si>
    <t>550519</t>
  </si>
  <si>
    <t>Luciana Vega</t>
  </si>
  <si>
    <t>560272</t>
  </si>
  <si>
    <t>Carla Vega</t>
  </si>
  <si>
    <t>615166</t>
  </si>
  <si>
    <t>Cristian Benítez</t>
  </si>
  <si>
    <t>620998</t>
  </si>
  <si>
    <t>Joaquín Herrera</t>
  </si>
  <si>
    <t>862587</t>
  </si>
  <si>
    <t>Antonella Maldonado</t>
  </si>
  <si>
    <t>297048</t>
  </si>
  <si>
    <t>Tomás Maldonado</t>
  </si>
  <si>
    <t>360700</t>
  </si>
  <si>
    <t>Cristian Cáceres</t>
  </si>
  <si>
    <t>402647</t>
  </si>
  <si>
    <t>Josefina Fernández</t>
  </si>
  <si>
    <t>484316</t>
  </si>
  <si>
    <t>493669</t>
  </si>
  <si>
    <t>Federico Herrera</t>
  </si>
  <si>
    <t>542779</t>
  </si>
  <si>
    <t>Camila Orozco</t>
  </si>
  <si>
    <t>664903</t>
  </si>
  <si>
    <t>Josefina Peralta</t>
  </si>
  <si>
    <t>720647</t>
  </si>
  <si>
    <t>Joaquín Domínguez</t>
  </si>
  <si>
    <t>377481</t>
  </si>
  <si>
    <t>Alejandro Benítez</t>
  </si>
  <si>
    <t>431304</t>
  </si>
  <si>
    <t>Santiago Roldán</t>
  </si>
  <si>
    <t>466955</t>
  </si>
  <si>
    <t>Gabriel Maldonado</t>
  </si>
  <si>
    <t>514241</t>
  </si>
  <si>
    <t>Natalia Medina</t>
  </si>
  <si>
    <t>597657</t>
  </si>
  <si>
    <t>Victoria Domínguez</t>
  </si>
  <si>
    <t>744752</t>
  </si>
  <si>
    <t>Diego Roldán</t>
  </si>
  <si>
    <t>317908</t>
  </si>
  <si>
    <t>Iván Herrera</t>
  </si>
  <si>
    <t>398266</t>
  </si>
  <si>
    <t>Camila Villalba</t>
  </si>
  <si>
    <t>550528</t>
  </si>
  <si>
    <t>Santiago Gómez</t>
  </si>
  <si>
    <t>691276</t>
  </si>
  <si>
    <t>697290</t>
  </si>
  <si>
    <t>772929</t>
  </si>
  <si>
    <t>Cristian Soria</t>
  </si>
  <si>
    <t>765195</t>
  </si>
  <si>
    <t>Agustín Morales</t>
  </si>
  <si>
    <t>875740</t>
  </si>
  <si>
    <t>Milagros Fernández</t>
  </si>
  <si>
    <t>311388</t>
  </si>
  <si>
    <t>Rodrigo Giménez</t>
  </si>
  <si>
    <t>310238</t>
  </si>
  <si>
    <t>Martín Giménez</t>
  </si>
  <si>
    <t>335944</t>
  </si>
  <si>
    <t>Pablo Cáceres</t>
  </si>
  <si>
    <t>351360</t>
  </si>
  <si>
    <t>662745</t>
  </si>
  <si>
    <t>Noelia Quiroga</t>
  </si>
  <si>
    <t>770622</t>
  </si>
  <si>
    <t>Iván Suárez</t>
  </si>
  <si>
    <t>783373</t>
  </si>
  <si>
    <t>Ricardo Soria</t>
  </si>
  <si>
    <t>803932</t>
  </si>
  <si>
    <t>Sofía Benítez</t>
  </si>
  <si>
    <t>364996</t>
  </si>
  <si>
    <t>Andrés Morales</t>
  </si>
  <si>
    <t>364985</t>
  </si>
  <si>
    <t>Camila Escobar</t>
  </si>
  <si>
    <t>409248</t>
  </si>
  <si>
    <t>Marcos Ayala</t>
  </si>
  <si>
    <t>487422</t>
  </si>
  <si>
    <t>Camila Montoya</t>
  </si>
  <si>
    <t>492249</t>
  </si>
  <si>
    <t>Gustavo Fernández</t>
  </si>
  <si>
    <t>514246</t>
  </si>
  <si>
    <t>539267</t>
  </si>
  <si>
    <t>Agustín Navarro</t>
  </si>
  <si>
    <t>724501</t>
  </si>
  <si>
    <t>Eliana Ramírez</t>
  </si>
  <si>
    <t>731942</t>
  </si>
  <si>
    <t>Camila Navarro</t>
  </si>
  <si>
    <t>755815</t>
  </si>
  <si>
    <t>Valeria Torres</t>
  </si>
  <si>
    <t>772094</t>
  </si>
  <si>
    <t>847570</t>
  </si>
  <si>
    <t>Diego Rivero</t>
  </si>
  <si>
    <t>392021</t>
  </si>
  <si>
    <t>Carla Orozco</t>
  </si>
  <si>
    <t>571402</t>
  </si>
  <si>
    <t>Lucía Salinas</t>
  </si>
  <si>
    <t>607765</t>
  </si>
  <si>
    <t>Carla Escobar</t>
  </si>
  <si>
    <t>821846</t>
  </si>
  <si>
    <t>Rocío Rojas</t>
  </si>
  <si>
    <t>393176</t>
  </si>
  <si>
    <t>Emiliano Sosa</t>
  </si>
  <si>
    <t>432587</t>
  </si>
  <si>
    <t>Cristian Suárez</t>
  </si>
  <si>
    <t>442763</t>
  </si>
  <si>
    <t>Matías Salinas</t>
  </si>
  <si>
    <t>465740</t>
  </si>
  <si>
    <t>Eliana Aguirre</t>
  </si>
  <si>
    <t>494918</t>
  </si>
  <si>
    <t>Pablo Morales</t>
  </si>
  <si>
    <t>549226</t>
  </si>
  <si>
    <t>Antonella Castro</t>
  </si>
  <si>
    <t>654618</t>
  </si>
  <si>
    <t>Gustavo Domínguez</t>
  </si>
  <si>
    <t>425406</t>
  </si>
  <si>
    <t>Pablo Orozco</t>
  </si>
  <si>
    <t>805846</t>
  </si>
  <si>
    <t>Gabriel Suárez</t>
  </si>
  <si>
    <t>315367</t>
  </si>
  <si>
    <t>Federico Vera</t>
  </si>
  <si>
    <t>393768</t>
  </si>
  <si>
    <t>Victoria Aguirre</t>
  </si>
  <si>
    <t>393762</t>
  </si>
  <si>
    <t>Celeste López</t>
  </si>
  <si>
    <t>486639</t>
  </si>
  <si>
    <t>Martín Cáceres</t>
  </si>
  <si>
    <t>513591</t>
  </si>
  <si>
    <t>Emiliano Salinas</t>
  </si>
  <si>
    <t>529035</t>
  </si>
  <si>
    <t>Joaquín López</t>
  </si>
  <si>
    <t>507640</t>
  </si>
  <si>
    <t>Santiago Morales</t>
  </si>
  <si>
    <t>662929</t>
  </si>
  <si>
    <t>Franco Silva</t>
  </si>
  <si>
    <t>728935</t>
  </si>
  <si>
    <t>Gabriel Figueroa</t>
  </si>
  <si>
    <t>799970</t>
  </si>
  <si>
    <t>Diego Domínguez</t>
  </si>
  <si>
    <t>843271</t>
  </si>
  <si>
    <t>Daniela Cáceres</t>
  </si>
  <si>
    <t>878552</t>
  </si>
  <si>
    <t>Rodrigo Roldán</t>
  </si>
  <si>
    <t>899547</t>
  </si>
  <si>
    <t>Santiago Castro</t>
  </si>
  <si>
    <t>305053</t>
  </si>
  <si>
    <t>Belén Godoy</t>
  </si>
  <si>
    <t>341380</t>
  </si>
  <si>
    <t>Federico Ávila</t>
  </si>
  <si>
    <t>425054</t>
  </si>
  <si>
    <t>Martín Suárez</t>
  </si>
  <si>
    <t>523741</t>
  </si>
  <si>
    <t>Iván Vera</t>
  </si>
  <si>
    <t>539605</t>
  </si>
  <si>
    <t>Antonella Herrera</t>
  </si>
  <si>
    <t>621488</t>
  </si>
  <si>
    <t>Gabriel Silva</t>
  </si>
  <si>
    <t>667486</t>
  </si>
  <si>
    <t>Lucía Herrera</t>
  </si>
  <si>
    <t>672904</t>
  </si>
  <si>
    <t>665008</t>
  </si>
  <si>
    <t>Sofía Medina</t>
  </si>
  <si>
    <t>694236</t>
  </si>
  <si>
    <t>Andrés Cabrera</t>
  </si>
  <si>
    <t>761071</t>
  </si>
  <si>
    <t>Julieta Castro</t>
  </si>
  <si>
    <t>790389</t>
  </si>
  <si>
    <t>Mariana Morales</t>
  </si>
  <si>
    <t>817950</t>
  </si>
  <si>
    <t>Javier Vázquez</t>
  </si>
  <si>
    <t>479766</t>
  </si>
  <si>
    <t>Pablo Navarro</t>
  </si>
  <si>
    <t>301418</t>
  </si>
  <si>
    <t>Romina Silva</t>
  </si>
  <si>
    <t>310288</t>
  </si>
  <si>
    <t>Camila Sosa</t>
  </si>
  <si>
    <t>383468</t>
  </si>
  <si>
    <t>Paula Maldonado</t>
  </si>
  <si>
    <t>388055</t>
  </si>
  <si>
    <t>Florencia Rojas</t>
  </si>
  <si>
    <t>664998</t>
  </si>
  <si>
    <t>Martín Peralta</t>
  </si>
  <si>
    <t>686196</t>
  </si>
  <si>
    <t>Ernesto Pérez</t>
  </si>
  <si>
    <t>901337</t>
  </si>
  <si>
    <t>Paula Silva</t>
  </si>
  <si>
    <t>305880</t>
  </si>
  <si>
    <t>Rodrigo Montoya</t>
  </si>
  <si>
    <t>351321</t>
  </si>
  <si>
    <t>Nicolás Correa</t>
  </si>
  <si>
    <t>355945</t>
  </si>
  <si>
    <t>Ricardo Maldonado</t>
  </si>
  <si>
    <t>428962</t>
  </si>
  <si>
    <t>Iván Gómez</t>
  </si>
  <si>
    <t>438182</t>
  </si>
  <si>
    <t>Lucía López</t>
  </si>
  <si>
    <t>451813</t>
  </si>
  <si>
    <t>Noelia Díaz</t>
  </si>
  <si>
    <t>526210</t>
  </si>
  <si>
    <t>Santiago Rojas</t>
  </si>
  <si>
    <t>690947</t>
  </si>
  <si>
    <t>Daniela Escobar</t>
  </si>
  <si>
    <t>741955</t>
  </si>
  <si>
    <t>Iván Díaz</t>
  </si>
  <si>
    <t>740487</t>
  </si>
  <si>
    <t>Gabriela Pérez</t>
  </si>
  <si>
    <t>525978</t>
  </si>
  <si>
    <t>Sebastián Vera</t>
  </si>
  <si>
    <t>862109</t>
  </si>
  <si>
    <t>Daniela Rojas</t>
  </si>
  <si>
    <t>304839</t>
  </si>
  <si>
    <t>Tomás Morales</t>
  </si>
  <si>
    <t>330916</t>
  </si>
  <si>
    <t>Javier Domínguez</t>
  </si>
  <si>
    <t>539599</t>
  </si>
  <si>
    <t>648881</t>
  </si>
  <si>
    <t>Tomás Ortega</t>
  </si>
  <si>
    <t>877952</t>
  </si>
  <si>
    <t>Iván Ponce</t>
  </si>
  <si>
    <t>910699</t>
  </si>
  <si>
    <t>Emiliano Montoya</t>
  </si>
  <si>
    <t>285942</t>
  </si>
  <si>
    <t>Sofía Domínguez</t>
  </si>
  <si>
    <t>310624</t>
  </si>
  <si>
    <t>Rodrigo Torres</t>
  </si>
  <si>
    <t>344800</t>
  </si>
  <si>
    <t>Cristian Castillo</t>
  </si>
  <si>
    <t>349059</t>
  </si>
  <si>
    <t>Natalia Montoya</t>
  </si>
  <si>
    <t>442143</t>
  </si>
  <si>
    <t>Mariana Ponce</t>
  </si>
  <si>
    <t>474464</t>
  </si>
  <si>
    <t>Antonella Montoya</t>
  </si>
  <si>
    <t>533530</t>
  </si>
  <si>
    <t>Carla Medina</t>
  </si>
  <si>
    <t>424277</t>
  </si>
  <si>
    <t>Rodrigo Luna</t>
  </si>
  <si>
    <t>585059</t>
  </si>
  <si>
    <t>Joaquín Giménez</t>
  </si>
  <si>
    <t>674213</t>
  </si>
  <si>
    <t>Sebastián Vega</t>
  </si>
  <si>
    <t>706262</t>
  </si>
  <si>
    <t>Facundo Benítez</t>
  </si>
  <si>
    <t>740267</t>
  </si>
  <si>
    <t>Victoria Figueroa</t>
  </si>
  <si>
    <t>762668</t>
  </si>
  <si>
    <t>Belén Acosta</t>
  </si>
  <si>
    <t>796130</t>
  </si>
  <si>
    <t>Facundo Castillo</t>
  </si>
  <si>
    <t>878550</t>
  </si>
  <si>
    <t>Antonella Benítez</t>
  </si>
  <si>
    <t>901901</t>
  </si>
  <si>
    <t>Milagros Peralta</t>
  </si>
  <si>
    <t>372089</t>
  </si>
  <si>
    <t>431359</t>
  </si>
  <si>
    <t>Ernesto Medina</t>
  </si>
  <si>
    <t>520651</t>
  </si>
  <si>
    <t>Tomás Villalba</t>
  </si>
  <si>
    <t>571397</t>
  </si>
  <si>
    <t>Franco Orozco</t>
  </si>
  <si>
    <t>645017</t>
  </si>
  <si>
    <t>711298</t>
  </si>
  <si>
    <t>Mariana Castillo</t>
  </si>
  <si>
    <t>783300</t>
  </si>
  <si>
    <t>Lucía Silva</t>
  </si>
  <si>
    <t>751502</t>
  </si>
  <si>
    <t>Natalia Escobar</t>
  </si>
  <si>
    <t>609306</t>
  </si>
  <si>
    <t>Pablo Rojas</t>
  </si>
  <si>
    <t>861197</t>
  </si>
  <si>
    <t>Joaquín Cabrera</t>
  </si>
  <si>
    <t>372442</t>
  </si>
  <si>
    <t>Gabriela Figueroa</t>
  </si>
  <si>
    <t>405602</t>
  </si>
  <si>
    <t>Josefina Aguirre</t>
  </si>
  <si>
    <t>428185</t>
  </si>
  <si>
    <t>491652</t>
  </si>
  <si>
    <t>Franco Martínez</t>
  </si>
  <si>
    <t>501084</t>
  </si>
  <si>
    <t>Lautaro Salinas</t>
  </si>
  <si>
    <t>608741</t>
  </si>
  <si>
    <t>Alejandro Silva</t>
  </si>
  <si>
    <t>550546</t>
  </si>
  <si>
    <t>Sebastián Castro</t>
  </si>
  <si>
    <t>639534</t>
  </si>
  <si>
    <t>Gabriela Gómez</t>
  </si>
  <si>
    <t>639431</t>
  </si>
  <si>
    <t>Eliana Ayala</t>
  </si>
  <si>
    <t>657550</t>
  </si>
  <si>
    <t>Javier Quiroga</t>
  </si>
  <si>
    <t>684911</t>
  </si>
  <si>
    <t>Marcos Montoya</t>
  </si>
  <si>
    <t>778454</t>
  </si>
  <si>
    <t>805156</t>
  </si>
  <si>
    <t>Daniela Maldonado</t>
  </si>
  <si>
    <t>809952</t>
  </si>
  <si>
    <t>Diego Suárez</t>
  </si>
  <si>
    <t>310338</t>
  </si>
  <si>
    <t>Mariana Godoy</t>
  </si>
  <si>
    <t>315802</t>
  </si>
  <si>
    <t>Gustavo Suárez</t>
  </si>
  <si>
    <t>310490</t>
  </si>
  <si>
    <t>Lucía Quiroga</t>
  </si>
  <si>
    <t>367869</t>
  </si>
  <si>
    <t>Belén Navarro</t>
  </si>
  <si>
    <t>335636</t>
  </si>
  <si>
    <t>Belén Suárez</t>
  </si>
  <si>
    <t>450834</t>
  </si>
  <si>
    <t>Cristian Aguirre</t>
  </si>
  <si>
    <t>418471</t>
  </si>
  <si>
    <t>Milagros Luna</t>
  </si>
  <si>
    <t>454433</t>
  </si>
  <si>
    <t>Andrés Correa</t>
  </si>
  <si>
    <t>504602</t>
  </si>
  <si>
    <t>Gabriel Benítez</t>
  </si>
  <si>
    <t>509704</t>
  </si>
  <si>
    <t>561798</t>
  </si>
  <si>
    <t>Lautaro Rivero</t>
  </si>
  <si>
    <t>563022</t>
  </si>
  <si>
    <t>Marcos Torres</t>
  </si>
  <si>
    <t>593170</t>
  </si>
  <si>
    <t>672887</t>
  </si>
  <si>
    <t>Belén Orozco</t>
  </si>
  <si>
    <t>686286</t>
  </si>
  <si>
    <t>778840</t>
  </si>
  <si>
    <t>Belén Cáceres</t>
  </si>
  <si>
    <t>908140</t>
  </si>
  <si>
    <t>Julieta Maldonado</t>
  </si>
  <si>
    <t>312353</t>
  </si>
  <si>
    <t>Matías Cabrera</t>
  </si>
  <si>
    <t>404594</t>
  </si>
  <si>
    <t>Federico Aguirre</t>
  </si>
  <si>
    <t>459907</t>
  </si>
  <si>
    <t>Victoria Roldán</t>
  </si>
  <si>
    <t>460315</t>
  </si>
  <si>
    <t>Nicolás Rivero</t>
  </si>
  <si>
    <t>630842</t>
  </si>
  <si>
    <t>Julieta Navarro</t>
  </si>
  <si>
    <t>696195</t>
  </si>
  <si>
    <t>Agustín Montoya</t>
  </si>
  <si>
    <t>752861</t>
  </si>
  <si>
    <t>Rodrigo Suárez</t>
  </si>
  <si>
    <t>871377</t>
  </si>
  <si>
    <t>Valeria Cáceres</t>
  </si>
  <si>
    <t>877233</t>
  </si>
  <si>
    <t>Franco Suárez</t>
  </si>
  <si>
    <t>334164</t>
  </si>
  <si>
    <t>Paula Godoy</t>
  </si>
  <si>
    <t>341273</t>
  </si>
  <si>
    <t>Mariana Sosa</t>
  </si>
  <si>
    <t>424154</t>
  </si>
  <si>
    <t>Celeste Domínguez</t>
  </si>
  <si>
    <t>466319</t>
  </si>
  <si>
    <t>Javier Vera</t>
  </si>
  <si>
    <t>559145</t>
  </si>
  <si>
    <t>581847</t>
  </si>
  <si>
    <t>Sofía Castillo</t>
  </si>
  <si>
    <t>636373</t>
  </si>
  <si>
    <t>Sebastián Domínguez</t>
  </si>
  <si>
    <t>740006</t>
  </si>
  <si>
    <t>Agustín Godoy</t>
  </si>
  <si>
    <t>797860</t>
  </si>
  <si>
    <t>Ernesto López</t>
  </si>
  <si>
    <t>822849</t>
  </si>
  <si>
    <t>Victoria Ponce</t>
  </si>
  <si>
    <t>854388</t>
  </si>
  <si>
    <t>Paula Salinas</t>
  </si>
  <si>
    <t>894461</t>
  </si>
  <si>
    <t>Alejandro Castro</t>
  </si>
  <si>
    <t>323782</t>
  </si>
  <si>
    <t>Noelia Giménez</t>
  </si>
  <si>
    <t>402042</t>
  </si>
  <si>
    <t>424251</t>
  </si>
  <si>
    <t>Carla Díaz</t>
  </si>
  <si>
    <t>454184</t>
  </si>
  <si>
    <t>Federico Luna</t>
  </si>
  <si>
    <t>566944</t>
  </si>
  <si>
    <t>Martín Paredes</t>
  </si>
  <si>
    <t>586543</t>
  </si>
  <si>
    <t>Ernesto Herrera</t>
  </si>
  <si>
    <t>594931</t>
  </si>
  <si>
    <t>Ernesto Maldonado</t>
  </si>
  <si>
    <t>699219</t>
  </si>
  <si>
    <t>Facundo Torres</t>
  </si>
  <si>
    <t>678590</t>
  </si>
  <si>
    <t>Noelia Ávila</t>
  </si>
  <si>
    <t>778729</t>
  </si>
  <si>
    <t>Victoria Fernández</t>
  </si>
  <si>
    <t>780590</t>
  </si>
  <si>
    <t>Iván Domínguez</t>
  </si>
  <si>
    <t>779905</t>
  </si>
  <si>
    <t>Lucía Cáceres</t>
  </si>
  <si>
    <t>779870</t>
  </si>
  <si>
    <t>Gabriel Cáceres</t>
  </si>
  <si>
    <t>864034</t>
  </si>
  <si>
    <t>Antonella Ávila</t>
  </si>
  <si>
    <t>321181</t>
  </si>
  <si>
    <t>Iván Cabrera</t>
  </si>
  <si>
    <t>336774</t>
  </si>
  <si>
    <t>Gustavo Paredes</t>
  </si>
  <si>
    <t>354857</t>
  </si>
  <si>
    <t>Nicolás Godoy</t>
  </si>
  <si>
    <t>401712</t>
  </si>
  <si>
    <t>Josefina Navarro</t>
  </si>
  <si>
    <t>472427</t>
  </si>
  <si>
    <t>Gabriela Correa</t>
  </si>
  <si>
    <t>552902</t>
  </si>
  <si>
    <t>Nicolás Ramírez</t>
  </si>
  <si>
    <t>591687</t>
  </si>
  <si>
    <t>Marcos Vega</t>
  </si>
  <si>
    <t>626162</t>
  </si>
  <si>
    <t>Nicolás Silva</t>
  </si>
  <si>
    <t>610518</t>
  </si>
  <si>
    <t>644439</t>
  </si>
  <si>
    <t>Paula Medina</t>
  </si>
  <si>
    <t>766209</t>
  </si>
  <si>
    <t>Ernesto Ortega</t>
  </si>
  <si>
    <t>780932</t>
  </si>
  <si>
    <t>Eliana Soria</t>
  </si>
  <si>
    <t>774674</t>
  </si>
  <si>
    <t>Paula Domínguez</t>
  </si>
  <si>
    <t>650003</t>
  </si>
  <si>
    <t>Florencia Roldán</t>
  </si>
  <si>
    <t>878527</t>
  </si>
  <si>
    <t>Diego Castro</t>
  </si>
  <si>
    <t>880006</t>
  </si>
  <si>
    <t>Andrés Domínguez</t>
  </si>
  <si>
    <t>295921</t>
  </si>
  <si>
    <t>Florencia Peralta</t>
  </si>
  <si>
    <t>307541</t>
  </si>
  <si>
    <t>Gustavo Ayala</t>
  </si>
  <si>
    <t>310760</t>
  </si>
  <si>
    <t>Valeria Pérez</t>
  </si>
  <si>
    <t>325532</t>
  </si>
  <si>
    <t>Sofía Acosta</t>
  </si>
  <si>
    <t>333943</t>
  </si>
  <si>
    <t>Lautaro Luna</t>
  </si>
  <si>
    <t>364920</t>
  </si>
  <si>
    <t>Sofía Castro</t>
  </si>
  <si>
    <t>371715</t>
  </si>
  <si>
    <t>Julieta López</t>
  </si>
  <si>
    <t>380492</t>
  </si>
  <si>
    <t>Cristian Ponce</t>
  </si>
  <si>
    <t>506828</t>
  </si>
  <si>
    <t>Mariana Ayala</t>
  </si>
  <si>
    <t>511812</t>
  </si>
  <si>
    <t>539260</t>
  </si>
  <si>
    <t>Camila Morales</t>
  </si>
  <si>
    <t>564438</t>
  </si>
  <si>
    <t>Cristian Giménez</t>
  </si>
  <si>
    <t>561819</t>
  </si>
  <si>
    <t>Ernesto Escobar</t>
  </si>
  <si>
    <t>591518</t>
  </si>
  <si>
    <t>Noelia Castillo</t>
  </si>
  <si>
    <t>639114</t>
  </si>
  <si>
    <t>Celeste Salinas</t>
  </si>
  <si>
    <t>651567</t>
  </si>
  <si>
    <t>Lautaro Vega</t>
  </si>
  <si>
    <t>667244</t>
  </si>
  <si>
    <t>Martín Figueroa</t>
  </si>
  <si>
    <t>686765</t>
  </si>
  <si>
    <t>Belén Paredes</t>
  </si>
  <si>
    <t>802863</t>
  </si>
  <si>
    <t>Lautaro Ponce</t>
  </si>
  <si>
    <t>813859</t>
  </si>
  <si>
    <t>Santiago Montoya</t>
  </si>
  <si>
    <t>492193</t>
  </si>
  <si>
    <t>472582</t>
  </si>
  <si>
    <t>Rocío Acosta</t>
  </si>
  <si>
    <t>847869</t>
  </si>
  <si>
    <t>Romina Acosta</t>
  </si>
  <si>
    <t>867630</t>
  </si>
  <si>
    <t>Florencia Maldonado</t>
  </si>
  <si>
    <t>881189</t>
  </si>
  <si>
    <t>Romina Castillo</t>
  </si>
  <si>
    <t>880170</t>
  </si>
  <si>
    <t>Lautaro Peralta</t>
  </si>
  <si>
    <t>338837</t>
  </si>
  <si>
    <t>Antonella Rivero</t>
  </si>
  <si>
    <t>360436</t>
  </si>
  <si>
    <t>Milagros Quiroga</t>
  </si>
  <si>
    <t>364903</t>
  </si>
  <si>
    <t>381291</t>
  </si>
  <si>
    <t>Gabriel Godoy</t>
  </si>
  <si>
    <t>634160</t>
  </si>
  <si>
    <t>Santiago Castillo</t>
  </si>
  <si>
    <t>698740</t>
  </si>
  <si>
    <t>Milagros Escobar</t>
  </si>
  <si>
    <t>739357</t>
  </si>
  <si>
    <t>Luciana Suárez</t>
  </si>
  <si>
    <t>810093</t>
  </si>
  <si>
    <t>Andrea Sosa</t>
  </si>
  <si>
    <t>281364</t>
  </si>
  <si>
    <t>Federico Maldonado</t>
  </si>
  <si>
    <t>325657</t>
  </si>
  <si>
    <t>373972</t>
  </si>
  <si>
    <t>Natalia Fernández</t>
  </si>
  <si>
    <t>783291</t>
  </si>
  <si>
    <t>Pablo Giménez</t>
  </si>
  <si>
    <t>398252</t>
  </si>
  <si>
    <t>Gustavo Morales</t>
  </si>
  <si>
    <t>438802</t>
  </si>
  <si>
    <t>442562</t>
  </si>
  <si>
    <t>Mariana Paredes</t>
  </si>
  <si>
    <t>445524</t>
  </si>
  <si>
    <t>453740</t>
  </si>
  <si>
    <t>Celeste Ponce</t>
  </si>
  <si>
    <t>456576</t>
  </si>
  <si>
    <t>Pablo Sosa</t>
  </si>
  <si>
    <t>503488</t>
  </si>
  <si>
    <t>Agustín Castillo</t>
  </si>
  <si>
    <t>495905</t>
  </si>
  <si>
    <t>619643</t>
  </si>
  <si>
    <t>Camila Figueroa</t>
  </si>
  <si>
    <t>667378</t>
  </si>
  <si>
    <t>Facundo Villalba</t>
  </si>
  <si>
    <t>684846</t>
  </si>
  <si>
    <t>Diego Ortega</t>
  </si>
  <si>
    <t>739691</t>
  </si>
  <si>
    <t>Federico Rojas</t>
  </si>
  <si>
    <t>787551</t>
  </si>
  <si>
    <t>Celeste Castillo</t>
  </si>
  <si>
    <t>811163</t>
  </si>
  <si>
    <t>Carla Benítez</t>
  </si>
  <si>
    <t>799649</t>
  </si>
  <si>
    <t>Andrea Godoy</t>
  </si>
  <si>
    <t>834021</t>
  </si>
  <si>
    <t>867665</t>
  </si>
  <si>
    <t>Gabriel Vega</t>
  </si>
  <si>
    <t>872390</t>
  </si>
  <si>
    <t>Antonella Martínez</t>
  </si>
  <si>
    <t>874209</t>
  </si>
  <si>
    <t>Luciana Morales</t>
  </si>
  <si>
    <t>298596</t>
  </si>
  <si>
    <t>Victoria Luna</t>
  </si>
  <si>
    <t>302655</t>
  </si>
  <si>
    <t>Pablo Ortega</t>
  </si>
  <si>
    <t>351179</t>
  </si>
  <si>
    <t>445719</t>
  </si>
  <si>
    <t>Rocío Cabrera</t>
  </si>
  <si>
    <t>545786</t>
  </si>
  <si>
    <t>Marcos Castro</t>
  </si>
  <si>
    <t>697820</t>
  </si>
  <si>
    <t>Lucía Ortega</t>
  </si>
  <si>
    <t>786019</t>
  </si>
  <si>
    <t>Rodrigo Vera</t>
  </si>
  <si>
    <t>798082</t>
  </si>
  <si>
    <t>Joaquín Escobar</t>
  </si>
  <si>
    <t>824235</t>
  </si>
  <si>
    <t>Andrea Vera</t>
  </si>
  <si>
    <t>846284</t>
  </si>
  <si>
    <t>Luciana Rivero</t>
  </si>
  <si>
    <t>852675</t>
  </si>
  <si>
    <t>Lautaro Orozco</t>
  </si>
  <si>
    <t>406835</t>
  </si>
  <si>
    <t>Ricardo Benítez</t>
  </si>
  <si>
    <t>477093</t>
  </si>
  <si>
    <t>Diego Escobar</t>
  </si>
  <si>
    <t>514224</t>
  </si>
  <si>
    <t>Noelia Vázquez</t>
  </si>
  <si>
    <t>525358</t>
  </si>
  <si>
    <t>Carla Herrera</t>
  </si>
  <si>
    <t>545743</t>
  </si>
  <si>
    <t>Noelia Ortega</t>
  </si>
  <si>
    <t>612901</t>
  </si>
  <si>
    <t>Belén Rivero</t>
  </si>
  <si>
    <t>708794</t>
  </si>
  <si>
    <t>Rocío Martínez</t>
  </si>
  <si>
    <t>791389</t>
  </si>
  <si>
    <t>Luciana Rojas</t>
  </si>
  <si>
    <t>818056</t>
  </si>
  <si>
    <t>Tomás Ayala</t>
  </si>
  <si>
    <t>290000</t>
  </si>
  <si>
    <t>Gabriela Suárez</t>
  </si>
  <si>
    <t>295645</t>
  </si>
  <si>
    <t>Daniela López</t>
  </si>
  <si>
    <t>848223</t>
  </si>
  <si>
    <t>Franco Villalba</t>
  </si>
  <si>
    <t>862629</t>
  </si>
  <si>
    <t>Mariana Gómez</t>
  </si>
  <si>
    <t>872540</t>
  </si>
  <si>
    <t>878529</t>
  </si>
  <si>
    <t>Joaquín Maldonado</t>
  </si>
  <si>
    <t>341313</t>
  </si>
  <si>
    <t>Daniela Vázquez</t>
  </si>
  <si>
    <t>370158</t>
  </si>
  <si>
    <t>Victoria Castro</t>
  </si>
  <si>
    <t>408222</t>
  </si>
  <si>
    <t>Sofía Maldonado</t>
  </si>
  <si>
    <t>415609</t>
  </si>
  <si>
    <t>Natalia Quiroga</t>
  </si>
  <si>
    <t>481721</t>
  </si>
  <si>
    <t>Eliana Villalba</t>
  </si>
  <si>
    <t>486421</t>
  </si>
  <si>
    <t>Florencia Godoy</t>
  </si>
  <si>
    <t>572330</t>
  </si>
  <si>
    <t>419651</t>
  </si>
  <si>
    <t>Agustín Cáceres</t>
  </si>
  <si>
    <t>594114</t>
  </si>
  <si>
    <t>Gabriela Quiroga</t>
  </si>
  <si>
    <t>596417</t>
  </si>
  <si>
    <t>Matías Medina</t>
  </si>
  <si>
    <t>646021</t>
  </si>
  <si>
    <t>669556</t>
  </si>
  <si>
    <t>Valeria Medina</t>
  </si>
  <si>
    <t>738511</t>
  </si>
  <si>
    <t>Nicolás Domínguez</t>
  </si>
  <si>
    <t>823807</t>
  </si>
  <si>
    <t>Celeste Cáceres</t>
  </si>
  <si>
    <t>836365</t>
  </si>
  <si>
    <t>Luciana Godoy</t>
  </si>
  <si>
    <t>591003</t>
  </si>
  <si>
    <t>Antonella Giménez</t>
  </si>
  <si>
    <t>288876</t>
  </si>
  <si>
    <t>299032</t>
  </si>
  <si>
    <t>Romina Aguirre</t>
  </si>
  <si>
    <t>320078</t>
  </si>
  <si>
    <t>Natalia Soria</t>
  </si>
  <si>
    <t>338112</t>
  </si>
  <si>
    <t>Julieta Figueroa</t>
  </si>
  <si>
    <t>398856</t>
  </si>
  <si>
    <t>Pablo Peralta</t>
  </si>
  <si>
    <t>439075</t>
  </si>
  <si>
    <t>Florencia Cabrera</t>
  </si>
  <si>
    <t>471082</t>
  </si>
  <si>
    <t>Noelia Medina</t>
  </si>
  <si>
    <t>331972</t>
  </si>
  <si>
    <t>499835</t>
  </si>
  <si>
    <t>Eliana Benítez</t>
  </si>
  <si>
    <t>518510</t>
  </si>
  <si>
    <t>Valeria Domínguez</t>
  </si>
  <si>
    <t>550347</t>
  </si>
  <si>
    <t>Josefina Ponce</t>
  </si>
  <si>
    <t>650000</t>
  </si>
  <si>
    <t>Romina Correa</t>
  </si>
  <si>
    <t>660267</t>
  </si>
  <si>
    <t>701333</t>
  </si>
  <si>
    <t>Noelia Vega</t>
  </si>
  <si>
    <t>814637</t>
  </si>
  <si>
    <t>Federico Castro</t>
  </si>
  <si>
    <t>852070</t>
  </si>
  <si>
    <t>Romina Roldán</t>
  </si>
  <si>
    <t>840611</t>
  </si>
  <si>
    <t>856576</t>
  </si>
  <si>
    <t>Andrés Acosta</t>
  </si>
  <si>
    <t>868663</t>
  </si>
  <si>
    <t>872422</t>
  </si>
  <si>
    <t>Carla Vera</t>
  </si>
  <si>
    <t>888094</t>
  </si>
  <si>
    <t>Antonella Escobar</t>
  </si>
  <si>
    <t>902066</t>
  </si>
  <si>
    <t>Daniela Vega</t>
  </si>
  <si>
    <t>300997</t>
  </si>
  <si>
    <t>Iván Ávila</t>
  </si>
  <si>
    <t>342398</t>
  </si>
  <si>
    <t>438821</t>
  </si>
  <si>
    <t>524809</t>
  </si>
  <si>
    <t>Mariana Figueroa</t>
  </si>
  <si>
    <t>459925</t>
  </si>
  <si>
    <t>Noelia Cáceres</t>
  </si>
  <si>
    <t>619688</t>
  </si>
  <si>
    <t>Florencia Vera</t>
  </si>
  <si>
    <t>697163</t>
  </si>
  <si>
    <t>Pablo Acosta</t>
  </si>
  <si>
    <t>720455</t>
  </si>
  <si>
    <t>744260</t>
  </si>
  <si>
    <t>Alejandro Aguirre</t>
  </si>
  <si>
    <t>747607</t>
  </si>
  <si>
    <t>Lucía Montoya</t>
  </si>
  <si>
    <t>755741</t>
  </si>
  <si>
    <t>Santiago Paredes</t>
  </si>
  <si>
    <t>786240</t>
  </si>
  <si>
    <t>Noelia Torres</t>
  </si>
  <si>
    <t>770666</t>
  </si>
  <si>
    <t>Alejandro Morales</t>
  </si>
  <si>
    <t>384395</t>
  </si>
  <si>
    <t>866082</t>
  </si>
  <si>
    <t>Florencia Quiroga</t>
  </si>
  <si>
    <t>902609</t>
  </si>
  <si>
    <t>Matías Paredes</t>
  </si>
  <si>
    <t>900977</t>
  </si>
  <si>
    <t>Eliana Cabrera</t>
  </si>
  <si>
    <t>308944</t>
  </si>
  <si>
    <t>Andrés Herrera</t>
  </si>
  <si>
    <t>299706</t>
  </si>
  <si>
    <t>Alejandro Cáceres</t>
  </si>
  <si>
    <t>310585</t>
  </si>
  <si>
    <t>Facundo Muñoz</t>
  </si>
  <si>
    <t>337157</t>
  </si>
  <si>
    <t>Natalia Vera</t>
  </si>
  <si>
    <t>361531</t>
  </si>
  <si>
    <t>Martín Castro</t>
  </si>
  <si>
    <t>351529</t>
  </si>
  <si>
    <t>379206</t>
  </si>
  <si>
    <t>366046</t>
  </si>
  <si>
    <t>Camila Correa</t>
  </si>
  <si>
    <t>403145</t>
  </si>
  <si>
    <t>Andrés Luna</t>
  </si>
  <si>
    <t>438511</t>
  </si>
  <si>
    <t>Gabriel Vázquez</t>
  </si>
  <si>
    <t>460453</t>
  </si>
  <si>
    <t>Celeste Soria</t>
  </si>
  <si>
    <t>495624</t>
  </si>
  <si>
    <t>Joaquín Gómez</t>
  </si>
  <si>
    <t>511196</t>
  </si>
  <si>
    <t>Luciana Cáceres</t>
  </si>
  <si>
    <t>524041</t>
  </si>
  <si>
    <t>Agustín Vega</t>
  </si>
  <si>
    <t>535853</t>
  </si>
  <si>
    <t>Nicolás Peralta</t>
  </si>
  <si>
    <t>535090</t>
  </si>
  <si>
    <t>555045</t>
  </si>
  <si>
    <t>Pablo Vega</t>
  </si>
  <si>
    <t>599477</t>
  </si>
  <si>
    <t>598968</t>
  </si>
  <si>
    <t>Milagros Soria</t>
  </si>
  <si>
    <t>692099</t>
  </si>
  <si>
    <t>Diego Salinas</t>
  </si>
  <si>
    <t>725204</t>
  </si>
  <si>
    <t>Paula Rivero</t>
  </si>
  <si>
    <t>805894</t>
  </si>
  <si>
    <t>Camila Díaz</t>
  </si>
  <si>
    <t>909277</t>
  </si>
  <si>
    <t>Sofía Salinas</t>
  </si>
  <si>
    <t>331007</t>
  </si>
  <si>
    <t>Belén Sosa</t>
  </si>
  <si>
    <t>340683</t>
  </si>
  <si>
    <t>Carla Martínez</t>
  </si>
  <si>
    <t>360091</t>
  </si>
  <si>
    <t>Iván Paredes</t>
  </si>
  <si>
    <t>440405</t>
  </si>
  <si>
    <t>Cristian Cabrera</t>
  </si>
  <si>
    <t>446955</t>
  </si>
  <si>
    <t>Rocío Godoy</t>
  </si>
  <si>
    <t>482686</t>
  </si>
  <si>
    <t>511670</t>
  </si>
  <si>
    <t>Eliana Giménez</t>
  </si>
  <si>
    <t>519719</t>
  </si>
  <si>
    <t>Nicolás Roldán</t>
  </si>
  <si>
    <t>572399</t>
  </si>
  <si>
    <t>Belén Escobar</t>
  </si>
  <si>
    <t>597257</t>
  </si>
  <si>
    <t>Gabriela Vera</t>
  </si>
  <si>
    <t>621506</t>
  </si>
  <si>
    <t>649510</t>
  </si>
  <si>
    <t>Camila Godoy</t>
  </si>
  <si>
    <t>697018</t>
  </si>
  <si>
    <t>740123</t>
  </si>
  <si>
    <t>Celeste Morales</t>
  </si>
  <si>
    <t>781328</t>
  </si>
  <si>
    <t>Paula Morales</t>
  </si>
  <si>
    <t>852530</t>
  </si>
  <si>
    <t>Pablo Suárez</t>
  </si>
  <si>
    <t>878524</t>
  </si>
  <si>
    <t>Valeria Ramírez</t>
  </si>
  <si>
    <t>880237</t>
  </si>
  <si>
    <t>Carla Torres</t>
  </si>
  <si>
    <t>899619</t>
  </si>
  <si>
    <t>Iván López</t>
  </si>
  <si>
    <t>293923</t>
  </si>
  <si>
    <t>Rodrigo Gómez</t>
  </si>
  <si>
    <t>309299</t>
  </si>
  <si>
    <t>Cristian Roldán</t>
  </si>
  <si>
    <t>303821</t>
  </si>
  <si>
    <t>Noelia Cabrera</t>
  </si>
  <si>
    <t>310277</t>
  </si>
  <si>
    <t>345692</t>
  </si>
  <si>
    <t>Sebastián Acosta</t>
  </si>
  <si>
    <t>361037</t>
  </si>
  <si>
    <t>Andrés Castro</t>
  </si>
  <si>
    <t>361647</t>
  </si>
  <si>
    <t>364833</t>
  </si>
  <si>
    <t>Victoria López</t>
  </si>
  <si>
    <t>463260</t>
  </si>
  <si>
    <t>Javier Acosta</t>
  </si>
  <si>
    <t>487171</t>
  </si>
  <si>
    <t>Pablo Vázquez</t>
  </si>
  <si>
    <t>514220</t>
  </si>
  <si>
    <t>Matías Suárez</t>
  </si>
  <si>
    <t>666028</t>
  </si>
  <si>
    <t>Alejandro Maldonado</t>
  </si>
  <si>
    <t>776177</t>
  </si>
  <si>
    <t>Lucía Ayala</t>
  </si>
  <si>
    <t>776132</t>
  </si>
  <si>
    <t>827512</t>
  </si>
  <si>
    <t>807628</t>
  </si>
  <si>
    <t>Sofía López</t>
  </si>
  <si>
    <t>840572</t>
  </si>
  <si>
    <t>Camila Ramírez</t>
  </si>
  <si>
    <t>862357</t>
  </si>
  <si>
    <t>Belén Cabrera</t>
  </si>
  <si>
    <t>904330</t>
  </si>
  <si>
    <t>Marcos Salinas</t>
  </si>
  <si>
    <t>287166</t>
  </si>
  <si>
    <t>Andrés Roldán</t>
  </si>
  <si>
    <t>298427</t>
  </si>
  <si>
    <t>781631</t>
  </si>
  <si>
    <t>Noelia Vera</t>
  </si>
  <si>
    <t>325684</t>
  </si>
  <si>
    <t>Noelia Orozco</t>
  </si>
  <si>
    <t>330774</t>
  </si>
  <si>
    <t>Florencia Navarro</t>
  </si>
  <si>
    <t>345803</t>
  </si>
  <si>
    <t>Santiago Soria</t>
  </si>
  <si>
    <t>386301</t>
  </si>
  <si>
    <t>Nicolás Sosa</t>
  </si>
  <si>
    <t>392132</t>
  </si>
  <si>
    <t>462076</t>
  </si>
  <si>
    <t>Gabriela Montoya</t>
  </si>
  <si>
    <t>511808</t>
  </si>
  <si>
    <t>Gustavo Cabrera</t>
  </si>
  <si>
    <t>502083</t>
  </si>
  <si>
    <t>Pablo Castillo</t>
  </si>
  <si>
    <t>521200</t>
  </si>
  <si>
    <t>Valeria Acosta</t>
  </si>
  <si>
    <t>609283</t>
  </si>
  <si>
    <t>Javier Salinas</t>
  </si>
  <si>
    <t>633582</t>
  </si>
  <si>
    <t>Matías Castillo</t>
  </si>
  <si>
    <t>659204</t>
  </si>
  <si>
    <t>Celeste Rivero</t>
  </si>
  <si>
    <t>660727</t>
  </si>
  <si>
    <t>Florencia Salinas</t>
  </si>
  <si>
    <t>691015</t>
  </si>
  <si>
    <t>Sebastián Paredes</t>
  </si>
  <si>
    <t>718836</t>
  </si>
  <si>
    <t>Celeste Torres</t>
  </si>
  <si>
    <t>167058</t>
  </si>
  <si>
    <t>Agustín Ávila</t>
  </si>
  <si>
    <t>785202</t>
  </si>
  <si>
    <t>Federico Roldán</t>
  </si>
  <si>
    <t>773432</t>
  </si>
  <si>
    <t>Florencia Torres</t>
  </si>
  <si>
    <t>836590</t>
  </si>
  <si>
    <t>886857</t>
  </si>
  <si>
    <t>Paula Soria</t>
  </si>
  <si>
    <t>901603</t>
  </si>
  <si>
    <t>Valeria Vega</t>
  </si>
  <si>
    <t>364916</t>
  </si>
  <si>
    <t>Tomás Ponce</t>
  </si>
  <si>
    <t>420627</t>
  </si>
  <si>
    <t>Mariana Aguirre</t>
  </si>
  <si>
    <t>457097</t>
  </si>
  <si>
    <t>535493</t>
  </si>
  <si>
    <t>Rodrigo Peralta</t>
  </si>
  <si>
    <t>522368</t>
  </si>
  <si>
    <t>Cristian Luna</t>
  </si>
  <si>
    <t>560100</t>
  </si>
  <si>
    <t>Romina Cáceres</t>
  </si>
  <si>
    <t>597350</t>
  </si>
  <si>
    <t>Antonella Orozco</t>
  </si>
  <si>
    <t>649687</t>
  </si>
  <si>
    <t>Celeste Correa</t>
  </si>
  <si>
    <t>687400</t>
  </si>
  <si>
    <t>Sebastián Cáceres</t>
  </si>
  <si>
    <t>734969</t>
  </si>
  <si>
    <t>Valeria Aguirre</t>
  </si>
  <si>
    <t>781630</t>
  </si>
  <si>
    <t>Pablo Aguirre</t>
  </si>
  <si>
    <t>831291</t>
  </si>
  <si>
    <t>855769</t>
  </si>
  <si>
    <t>Milagros Navarro</t>
  </si>
  <si>
    <t>841982</t>
  </si>
  <si>
    <t>869252</t>
  </si>
  <si>
    <t>Santiago Cáceres</t>
  </si>
  <si>
    <t>872661</t>
  </si>
  <si>
    <t>Cristian Fernández</t>
  </si>
  <si>
    <t>894487</t>
  </si>
  <si>
    <t>Alejandro Ávila</t>
  </si>
  <si>
    <t>299051</t>
  </si>
  <si>
    <t>Daniela Godoy</t>
  </si>
  <si>
    <t>289127</t>
  </si>
  <si>
    <t>386223</t>
  </si>
  <si>
    <t>Paula Roldán</t>
  </si>
  <si>
    <t>396205</t>
  </si>
  <si>
    <t>Celeste Fernández</t>
  </si>
  <si>
    <t>536726</t>
  </si>
  <si>
    <t>Julieta Medina</t>
  </si>
  <si>
    <t>600737</t>
  </si>
  <si>
    <t>Iván Pérez</t>
  </si>
  <si>
    <t>702580</t>
  </si>
  <si>
    <t>723260</t>
  </si>
  <si>
    <t>Noelia Soria</t>
  </si>
  <si>
    <t>734610</t>
  </si>
  <si>
    <t>Lucía Castillo</t>
  </si>
  <si>
    <t>748907</t>
  </si>
  <si>
    <t>Paula Cabrera</t>
  </si>
  <si>
    <t>769320</t>
  </si>
  <si>
    <t>Carla Castro</t>
  </si>
  <si>
    <t>791380</t>
  </si>
  <si>
    <t>813032</t>
  </si>
  <si>
    <t>800884</t>
  </si>
  <si>
    <t>713843</t>
  </si>
  <si>
    <t>864509</t>
  </si>
  <si>
    <t>856352</t>
  </si>
  <si>
    <t>Lucía Villalba</t>
  </si>
  <si>
    <t>864340</t>
  </si>
  <si>
    <t>Sofía Soria</t>
  </si>
  <si>
    <t>892873</t>
  </si>
  <si>
    <t>Ricardo Cáceres</t>
  </si>
  <si>
    <t>123437</t>
  </si>
  <si>
    <t>Franco Castro</t>
  </si>
  <si>
    <t>355092</t>
  </si>
  <si>
    <t>Florencia Ponce</t>
  </si>
  <si>
    <t>367329</t>
  </si>
  <si>
    <t>428702</t>
  </si>
  <si>
    <t>Carla Cáceres</t>
  </si>
  <si>
    <t>461585</t>
  </si>
  <si>
    <t>485545</t>
  </si>
  <si>
    <t>Lautaro Benítez</t>
  </si>
  <si>
    <t>480791</t>
  </si>
  <si>
    <t>Rocío Navarro</t>
  </si>
  <si>
    <t>552681</t>
  </si>
  <si>
    <t>Marcos Pérez</t>
  </si>
  <si>
    <t>561794</t>
  </si>
  <si>
    <t>Diego Medina</t>
  </si>
  <si>
    <t>600232</t>
  </si>
  <si>
    <t>Ernesto Ponce</t>
  </si>
  <si>
    <t>613941</t>
  </si>
  <si>
    <t>Mariana Navarro</t>
  </si>
  <si>
    <t>657932</t>
  </si>
  <si>
    <t>690719</t>
  </si>
  <si>
    <t>Andrés Quiroga</t>
  </si>
  <si>
    <t>710470</t>
  </si>
  <si>
    <t>715406</t>
  </si>
  <si>
    <t>766843</t>
  </si>
  <si>
    <t>Romina Díaz</t>
  </si>
  <si>
    <t>800943</t>
  </si>
  <si>
    <t>Nicolás Ayala</t>
  </si>
  <si>
    <t>832629</t>
  </si>
  <si>
    <t>Agustín Figueroa</t>
  </si>
  <si>
    <t>809266</t>
  </si>
  <si>
    <t>Mariana Correa</t>
  </si>
  <si>
    <t>893000</t>
  </si>
  <si>
    <t>Celeste Ayala</t>
  </si>
  <si>
    <t>557662</t>
  </si>
  <si>
    <t>Lautaro Cáceres</t>
  </si>
  <si>
    <t>414915</t>
  </si>
  <si>
    <t>Gustavo Benítez</t>
  </si>
  <si>
    <t>497274</t>
  </si>
  <si>
    <t>Noelia Domínguez</t>
  </si>
  <si>
    <t>476423</t>
  </si>
  <si>
    <t>Luciana Giménez</t>
  </si>
  <si>
    <t>744587</t>
  </si>
  <si>
    <t>494190</t>
  </si>
  <si>
    <t>Cristian Rojas</t>
  </si>
  <si>
    <t>564516</t>
  </si>
  <si>
    <t>Gustavo Montoya</t>
  </si>
  <si>
    <t>560167</t>
  </si>
  <si>
    <t>Agustín Castro</t>
  </si>
  <si>
    <t>528834</t>
  </si>
  <si>
    <t>Lautaro Giménez</t>
  </si>
  <si>
    <t>637137</t>
  </si>
  <si>
    <t>Antonella Villalba</t>
  </si>
  <si>
    <t>655513</t>
  </si>
  <si>
    <t>660487</t>
  </si>
  <si>
    <t>Sebastián Pérez</t>
  </si>
  <si>
    <t>693186</t>
  </si>
  <si>
    <t>Franco Escobar</t>
  </si>
  <si>
    <t>818878</t>
  </si>
  <si>
    <t>Mariana Herrera</t>
  </si>
  <si>
    <t>822217</t>
  </si>
  <si>
    <t>Nicolás Herrera</t>
  </si>
  <si>
    <t>823952</t>
  </si>
  <si>
    <t>Eliana Cáceres</t>
  </si>
  <si>
    <t>847577</t>
  </si>
  <si>
    <t>355442</t>
  </si>
  <si>
    <t>Sofía Ponce</t>
  </si>
  <si>
    <t>370699</t>
  </si>
  <si>
    <t>Federico Díaz</t>
  </si>
  <si>
    <t>373921</t>
  </si>
  <si>
    <t>Diego Vega</t>
  </si>
  <si>
    <t>503827</t>
  </si>
  <si>
    <t>501737</t>
  </si>
  <si>
    <t>Emiliano Luna</t>
  </si>
  <si>
    <t>518394</t>
  </si>
  <si>
    <t>Milagros Villalba</t>
  </si>
  <si>
    <t>575047</t>
  </si>
  <si>
    <t>Valeria Peralta</t>
  </si>
  <si>
    <t>684953</t>
  </si>
  <si>
    <t>737376</t>
  </si>
  <si>
    <t>Lautaro Aguirre</t>
  </si>
  <si>
    <t>770342</t>
  </si>
  <si>
    <t>Paula Castro</t>
  </si>
  <si>
    <t>833207</t>
  </si>
  <si>
    <t>827250</t>
  </si>
  <si>
    <t>856178</t>
  </si>
  <si>
    <t>Emiliano López</t>
  </si>
  <si>
    <t>864550</t>
  </si>
  <si>
    <t>Carla Vázquez</t>
  </si>
  <si>
    <t>890513</t>
  </si>
  <si>
    <t>Javier Cáceres</t>
  </si>
  <si>
    <t>906707</t>
  </si>
  <si>
    <t>Facundo Montoya</t>
  </si>
  <si>
    <t>290284</t>
  </si>
  <si>
    <t>Valeria Maldonado</t>
  </si>
  <si>
    <t>341197</t>
  </si>
  <si>
    <t>Joaquín Paredes</t>
  </si>
  <si>
    <t>336026</t>
  </si>
  <si>
    <t>406837</t>
  </si>
  <si>
    <t>Joaquín Roldán</t>
  </si>
  <si>
    <t>411614</t>
  </si>
  <si>
    <t>428727</t>
  </si>
  <si>
    <t>Belén Castillo</t>
  </si>
  <si>
    <t>439606</t>
  </si>
  <si>
    <t>Sebastián Aguirre</t>
  </si>
  <si>
    <t>450742</t>
  </si>
  <si>
    <t>Camila Cáceres</t>
  </si>
  <si>
    <t>450283</t>
  </si>
  <si>
    <t>Tomás Muñoz</t>
  </si>
  <si>
    <t>472278</t>
  </si>
  <si>
    <t>Gabriela Díaz</t>
  </si>
  <si>
    <t>491886</t>
  </si>
  <si>
    <t>Carla Ávila</t>
  </si>
  <si>
    <t>440397</t>
  </si>
  <si>
    <t>Cristian Salinas</t>
  </si>
  <si>
    <t>633402</t>
  </si>
  <si>
    <t>Javier Torres</t>
  </si>
  <si>
    <t>639529</t>
  </si>
  <si>
    <t>639824</t>
  </si>
  <si>
    <t>Valeria Godoy</t>
  </si>
  <si>
    <t>704516</t>
  </si>
  <si>
    <t>Lautaro Godoy</t>
  </si>
  <si>
    <t>711398</t>
  </si>
  <si>
    <t>366625</t>
  </si>
  <si>
    <t>Romina Escobar</t>
  </si>
  <si>
    <t>855754</t>
  </si>
  <si>
    <t>855321</t>
  </si>
  <si>
    <t>891297</t>
  </si>
  <si>
    <t>321447</t>
  </si>
  <si>
    <t>347872</t>
  </si>
  <si>
    <t>360374</t>
  </si>
  <si>
    <t>Andrés Rivero</t>
  </si>
  <si>
    <t>368720</t>
  </si>
  <si>
    <t>Santiago Ramírez</t>
  </si>
  <si>
    <t>404588</t>
  </si>
  <si>
    <t>424143</t>
  </si>
  <si>
    <t>Tomás Escobar</t>
  </si>
  <si>
    <t>404098</t>
  </si>
  <si>
    <t>437111</t>
  </si>
  <si>
    <t>Gabriela Luna</t>
  </si>
  <si>
    <t>435978</t>
  </si>
  <si>
    <t>459856</t>
  </si>
  <si>
    <t>Belén Benítez</t>
  </si>
  <si>
    <t>512827</t>
  </si>
  <si>
    <t>531525</t>
  </si>
  <si>
    <t>587729</t>
  </si>
  <si>
    <t>651204</t>
  </si>
  <si>
    <t>Tomás Salinas</t>
  </si>
  <si>
    <t>658121</t>
  </si>
  <si>
    <t>657965</t>
  </si>
  <si>
    <t>Andrés Castillo</t>
  </si>
  <si>
    <t>657714</t>
  </si>
  <si>
    <t>691790</t>
  </si>
  <si>
    <t>746706</t>
  </si>
  <si>
    <t>625292</t>
  </si>
  <si>
    <t>Ernesto Montoya</t>
  </si>
  <si>
    <t>852276</t>
  </si>
  <si>
    <t>Camila Cabrera</t>
  </si>
  <si>
    <t>870189</t>
  </si>
  <si>
    <t>Marcos Soria</t>
  </si>
  <si>
    <t>344061</t>
  </si>
  <si>
    <t>Andrés Ortega</t>
  </si>
  <si>
    <t>373733</t>
  </si>
  <si>
    <t>Facundo Cabrera</t>
  </si>
  <si>
    <t>371580</t>
  </si>
  <si>
    <t>Tomás Acosta</t>
  </si>
  <si>
    <t>440930</t>
  </si>
  <si>
    <t>Paula Benítez</t>
  </si>
  <si>
    <t>525001</t>
  </si>
  <si>
    <t>Emiliano Silva</t>
  </si>
  <si>
    <t>707494</t>
  </si>
  <si>
    <t>Javier Paredes</t>
  </si>
  <si>
    <t>747639</t>
  </si>
  <si>
    <t>Josefina Ortega</t>
  </si>
  <si>
    <t>376613</t>
  </si>
  <si>
    <t>826869</t>
  </si>
  <si>
    <t>807014</t>
  </si>
  <si>
    <t>852707</t>
  </si>
  <si>
    <t>294637</t>
  </si>
  <si>
    <t>Belén Roldán</t>
  </si>
  <si>
    <t>325554</t>
  </si>
  <si>
    <t>Sebastián Escobar</t>
  </si>
  <si>
    <t>616148</t>
  </si>
  <si>
    <t>Daniela Quiroga</t>
  </si>
  <si>
    <t>657772</t>
  </si>
  <si>
    <t>Gabriel Sosa</t>
  </si>
  <si>
    <t>606656</t>
  </si>
  <si>
    <t>Andrés Aguirre</t>
  </si>
  <si>
    <t>706078</t>
  </si>
  <si>
    <t>Marcos Ponce</t>
  </si>
  <si>
    <t>852310</t>
  </si>
  <si>
    <t>Natalia Benítez</t>
  </si>
  <si>
    <t>852899</t>
  </si>
  <si>
    <t>Gabriel Ayala</t>
  </si>
  <si>
    <t>873323</t>
  </si>
  <si>
    <t>Daniela Ávila</t>
  </si>
  <si>
    <t>291547</t>
  </si>
  <si>
    <t>Franco Medina</t>
  </si>
  <si>
    <t>399212</t>
  </si>
  <si>
    <t>Rodrigo Silva</t>
  </si>
  <si>
    <t>412637</t>
  </si>
  <si>
    <t>438672</t>
  </si>
  <si>
    <t>Marcos Peralta</t>
  </si>
  <si>
    <t>523371</t>
  </si>
  <si>
    <t>621316</t>
  </si>
  <si>
    <t>Diego Díaz</t>
  </si>
  <si>
    <t>720532</t>
  </si>
  <si>
    <t>Celeste Acosta</t>
  </si>
  <si>
    <t>824422</t>
  </si>
  <si>
    <t>826584</t>
  </si>
  <si>
    <t>Javier Orozco</t>
  </si>
  <si>
    <t>871856</t>
  </si>
  <si>
    <t>Iván Muñoz</t>
  </si>
  <si>
    <t>888351</t>
  </si>
  <si>
    <t>Valeria Orozco</t>
  </si>
  <si>
    <t>443819</t>
  </si>
  <si>
    <t>Martín Silva</t>
  </si>
  <si>
    <t>473251</t>
  </si>
  <si>
    <t>Santiago Martínez</t>
  </si>
  <si>
    <t>571314</t>
  </si>
  <si>
    <t>Victoria Muñoz</t>
  </si>
  <si>
    <t>576857</t>
  </si>
  <si>
    <t>609003</t>
  </si>
  <si>
    <t>Javier Silva</t>
  </si>
  <si>
    <t>776094</t>
  </si>
  <si>
    <t>Matías Giménez</t>
  </si>
  <si>
    <t>633117</t>
  </si>
  <si>
    <t>Paula Muñoz</t>
  </si>
  <si>
    <t>720111</t>
  </si>
  <si>
    <t>Joaquín Rivero</t>
  </si>
  <si>
    <t>474878</t>
  </si>
  <si>
    <t>Facundo Vega</t>
  </si>
  <si>
    <t>884723</t>
  </si>
  <si>
    <t>335988</t>
  </si>
  <si>
    <t>Iván Aguirre</t>
  </si>
  <si>
    <t>368430</t>
  </si>
  <si>
    <t>Emiliano Acosta</t>
  </si>
  <si>
    <t>410234</t>
  </si>
  <si>
    <t>Federico López</t>
  </si>
  <si>
    <t>489544</t>
  </si>
  <si>
    <t>Paula Cáceres</t>
  </si>
  <si>
    <t>522417</t>
  </si>
  <si>
    <t>804943</t>
  </si>
  <si>
    <t>Federico Ponce</t>
  </si>
  <si>
    <t>823988</t>
  </si>
  <si>
    <t>Lucía Pérez</t>
  </si>
  <si>
    <t>848978</t>
  </si>
  <si>
    <t>Sebastián Rojas</t>
  </si>
  <si>
    <t>845845</t>
  </si>
  <si>
    <t>Belén Soria</t>
  </si>
  <si>
    <t>855596</t>
  </si>
  <si>
    <t>307503</t>
  </si>
  <si>
    <t>Carla Ayala</t>
  </si>
  <si>
    <t>474994</t>
  </si>
  <si>
    <t>Gabriel Giménez</t>
  </si>
  <si>
    <t>484311</t>
  </si>
  <si>
    <t>480635</t>
  </si>
  <si>
    <t>683372</t>
  </si>
  <si>
    <t>710450</t>
  </si>
  <si>
    <t>Cristian Escobar</t>
  </si>
  <si>
    <t>820274</t>
  </si>
  <si>
    <t>Marcos Quiroga</t>
  </si>
  <si>
    <t>301221</t>
  </si>
  <si>
    <t>307488</t>
  </si>
  <si>
    <t>374946</t>
  </si>
  <si>
    <t>Romina Godoy</t>
  </si>
  <si>
    <t>460673</t>
  </si>
  <si>
    <t>Cristian Medina</t>
  </si>
  <si>
    <t>539385</t>
  </si>
  <si>
    <t>Sebastián Luna</t>
  </si>
  <si>
    <t>581816</t>
  </si>
  <si>
    <t>Daniela Morales</t>
  </si>
  <si>
    <t>116891</t>
  </si>
  <si>
    <t>616561</t>
  </si>
  <si>
    <t>Carla Muñoz</t>
  </si>
  <si>
    <t>628259</t>
  </si>
  <si>
    <t>635961</t>
  </si>
  <si>
    <t>Daniela Ayala</t>
  </si>
  <si>
    <t>705912</t>
  </si>
  <si>
    <t>Federico Figueroa</t>
  </si>
  <si>
    <t>707210</t>
  </si>
  <si>
    <t>840549</t>
  </si>
  <si>
    <t>Florencia Benítez</t>
  </si>
  <si>
    <t>370689</t>
  </si>
  <si>
    <t>639520</t>
  </si>
  <si>
    <t>Valeria Suárez</t>
  </si>
  <si>
    <t>740125</t>
  </si>
  <si>
    <t>819049</t>
  </si>
  <si>
    <t>847386</t>
  </si>
  <si>
    <t>Andrea Fernández</t>
  </si>
  <si>
    <t>216096</t>
  </si>
  <si>
    <t>Mariana Domínguez</t>
  </si>
  <si>
    <t>366684</t>
  </si>
  <si>
    <t>Gabriel Salinas</t>
  </si>
  <si>
    <t>504661</t>
  </si>
  <si>
    <t>818045</t>
  </si>
  <si>
    <t>836220</t>
  </si>
  <si>
    <t>Julieta Escobar</t>
  </si>
  <si>
    <t>413856</t>
  </si>
  <si>
    <t>Julieta Acosta</t>
  </si>
  <si>
    <t>497624</t>
  </si>
  <si>
    <t>Mariana Ortega</t>
  </si>
  <si>
    <t>763581</t>
  </si>
  <si>
    <t>Sofía Cabrera</t>
  </si>
  <si>
    <t>903550</t>
  </si>
  <si>
    <t>Martín Medina</t>
  </si>
  <si>
    <t>462521</t>
  </si>
  <si>
    <t>Sofía Pérez</t>
  </si>
  <si>
    <t>879736</t>
  </si>
  <si>
    <t>305912</t>
  </si>
  <si>
    <t>Natalia Martínez</t>
  </si>
  <si>
    <t>871795</t>
  </si>
  <si>
    <t>Antonella Castillo</t>
  </si>
  <si>
    <t>731188</t>
  </si>
  <si>
    <t>Gabriel Gómez</t>
  </si>
  <si>
    <t>ID_Ingreso</t>
  </si>
  <si>
    <t>N_Ingreso</t>
  </si>
  <si>
    <t>Shock</t>
  </si>
  <si>
    <t>Dias de estancia en UTI</t>
  </si>
  <si>
    <t>Condicion egreso</t>
  </si>
  <si>
    <t>310486-1</t>
  </si>
  <si>
    <t>1</t>
  </si>
  <si>
    <t>Sin informacion</t>
  </si>
  <si>
    <t>791389-1</t>
  </si>
  <si>
    <t>425406-1</t>
  </si>
  <si>
    <t>649510-1</t>
  </si>
  <si>
    <t>776077-1</t>
  </si>
  <si>
    <t>398252-1</t>
  </si>
  <si>
    <t>644439-1</t>
  </si>
  <si>
    <t>803932-1</t>
  </si>
  <si>
    <t>504602-1</t>
  </si>
  <si>
    <t>320078-1</t>
  </si>
  <si>
    <t>477541-1</t>
  </si>
  <si>
    <t>341313-2</t>
  </si>
  <si>
    <t>2</t>
  </si>
  <si>
    <t>446955-1</t>
  </si>
  <si>
    <t>460673-1</t>
  </si>
  <si>
    <t>572330-1</t>
  </si>
  <si>
    <t>598968-1</t>
  </si>
  <si>
    <t>610518-1</t>
  </si>
  <si>
    <t>691276-1</t>
  </si>
  <si>
    <t>693186-1</t>
  </si>
  <si>
    <t>778454-1</t>
  </si>
  <si>
    <t>559145-1</t>
  </si>
  <si>
    <t>319043-1</t>
  </si>
  <si>
    <t>325532-1</t>
  </si>
  <si>
    <t>383474-1</t>
  </si>
  <si>
    <t>386223-1</t>
  </si>
  <si>
    <t>398856-1</t>
  </si>
  <si>
    <t>443819-1</t>
  </si>
  <si>
    <t>459907-1</t>
  </si>
  <si>
    <t>497274-1</t>
  </si>
  <si>
    <t>620998-1</t>
  </si>
  <si>
    <t>335334-1</t>
  </si>
  <si>
    <t>724501-1</t>
  </si>
  <si>
    <t>301221-1</t>
  </si>
  <si>
    <t>305912-1</t>
  </si>
  <si>
    <t>360091-1</t>
  </si>
  <si>
    <t>361531-1</t>
  </si>
  <si>
    <t>410234-1</t>
  </si>
  <si>
    <t>415609-1</t>
  </si>
  <si>
    <t>438821-1</t>
  </si>
  <si>
    <t>450834-1</t>
  </si>
  <si>
    <t>461585-1</t>
  </si>
  <si>
    <t>477093-1</t>
  </si>
  <si>
    <t>474994-1</t>
  </si>
  <si>
    <t>480928-2</t>
  </si>
  <si>
    <t>512827-1</t>
  </si>
  <si>
    <t>519719-1</t>
  </si>
  <si>
    <t>585059-1</t>
  </si>
  <si>
    <t>705912-1</t>
  </si>
  <si>
    <t>707210-1</t>
  </si>
  <si>
    <t>711298-1</t>
  </si>
  <si>
    <t>781630-1</t>
  </si>
  <si>
    <t>823988-1</t>
  </si>
  <si>
    <t>341197-1</t>
  </si>
  <si>
    <t>639520-1</t>
  </si>
  <si>
    <t>323782-1</t>
  </si>
  <si>
    <t>672904-2</t>
  </si>
  <si>
    <t>783291-2</t>
  </si>
  <si>
    <t>571400-1</t>
  </si>
  <si>
    <t>599021-1</t>
  </si>
  <si>
    <t>351179-1</t>
  </si>
  <si>
    <t>424251-1</t>
  </si>
  <si>
    <t>368430-1</t>
  </si>
  <si>
    <t>428962-1</t>
  </si>
  <si>
    <t>678590-1</t>
  </si>
  <si>
    <t>660727-1</t>
  </si>
  <si>
    <t>440397-1</t>
  </si>
  <si>
    <t>367869-1</t>
  </si>
  <si>
    <t>686286-1</t>
  </si>
  <si>
    <t>686196-1</t>
  </si>
  <si>
    <t>298596-1</t>
  </si>
  <si>
    <t>299051-1</t>
  </si>
  <si>
    <t>310624-1</t>
  </si>
  <si>
    <t>315802-1</t>
  </si>
  <si>
    <t>364903-1</t>
  </si>
  <si>
    <t>428185-1</t>
  </si>
  <si>
    <t>805846-1</t>
  </si>
  <si>
    <t>123437-1</t>
  </si>
  <si>
    <t>364996-1</t>
  </si>
  <si>
    <t>482686-1</t>
  </si>
  <si>
    <t>518394-1</t>
  </si>
  <si>
    <t>524041-1</t>
  </si>
  <si>
    <t>513591-1</t>
  </si>
  <si>
    <t>616561-1</t>
  </si>
  <si>
    <t>581847-1</t>
  </si>
  <si>
    <t>634160-1</t>
  </si>
  <si>
    <t>633863-1</t>
  </si>
  <si>
    <t>824235-1</t>
  </si>
  <si>
    <t>827450-1</t>
  </si>
  <si>
    <t>299032-1</t>
  </si>
  <si>
    <t>355945-1</t>
  </si>
  <si>
    <t>364916-1</t>
  </si>
  <si>
    <t>366684-1</t>
  </si>
  <si>
    <t>372442-1</t>
  </si>
  <si>
    <t>372089-1</t>
  </si>
  <si>
    <t>405602-1</t>
  </si>
  <si>
    <t>428702-1</t>
  </si>
  <si>
    <t>481721-2</t>
  </si>
  <si>
    <t>687400-1</t>
  </si>
  <si>
    <t>691790-1</t>
  </si>
  <si>
    <t>734969-1</t>
  </si>
  <si>
    <t>780932-1</t>
  </si>
  <si>
    <t>791380-1</t>
  </si>
  <si>
    <t>621488-1</t>
  </si>
  <si>
    <t>316085-1</t>
  </si>
  <si>
    <t>393768-1</t>
  </si>
  <si>
    <t>345692-1</t>
  </si>
  <si>
    <t>535853-1</t>
  </si>
  <si>
    <t>751502-2</t>
  </si>
  <si>
    <t>291547-1</t>
  </si>
  <si>
    <t>294637-1</t>
  </si>
  <si>
    <t>300997-1</t>
  </si>
  <si>
    <t>298427-1</t>
  </si>
  <si>
    <t>333943-1</t>
  </si>
  <si>
    <t>335988-1</t>
  </si>
  <si>
    <t>373733-1</t>
  </si>
  <si>
    <t>404594-1</t>
  </si>
  <si>
    <t>414915-1</t>
  </si>
  <si>
    <t>440405-1</t>
  </si>
  <si>
    <t>473251-1</t>
  </si>
  <si>
    <t>475091-1</t>
  </si>
  <si>
    <t>495624-1</t>
  </si>
  <si>
    <t>503827-1</t>
  </si>
  <si>
    <t>518510-1</t>
  </si>
  <si>
    <t>522417-1</t>
  </si>
  <si>
    <t>619688-1</t>
  </si>
  <si>
    <t>625292-1</t>
  </si>
  <si>
    <t>626162-1</t>
  </si>
  <si>
    <t>655513-1</t>
  </si>
  <si>
    <t>667486-1</t>
  </si>
  <si>
    <t>715406-1</t>
  </si>
  <si>
    <t>787551-2</t>
  </si>
  <si>
    <t>783373-1</t>
  </si>
  <si>
    <t>819049-1</t>
  </si>
  <si>
    <t>310338-1</t>
  </si>
  <si>
    <t>340683-1</t>
  </si>
  <si>
    <t>396205-1</t>
  </si>
  <si>
    <t>536726-1</t>
  </si>
  <si>
    <t>542779-2</t>
  </si>
  <si>
    <t>560167-1</t>
  </si>
  <si>
    <t>591518-1</t>
  </si>
  <si>
    <t>776094-1</t>
  </si>
  <si>
    <t>428727-1</t>
  </si>
  <si>
    <t>466319-1</t>
  </si>
  <si>
    <t>571402-1</t>
  </si>
  <si>
    <t>832629-1</t>
  </si>
  <si>
    <t>790389-1</t>
  </si>
  <si>
    <t>550347-1</t>
  </si>
  <si>
    <t>770666-1</t>
  </si>
  <si>
    <t>514241-1</t>
  </si>
  <si>
    <t>334164-1</t>
  </si>
  <si>
    <t>659204-1</t>
  </si>
  <si>
    <t>686286-2</t>
  </si>
  <si>
    <t>739357-1</t>
  </si>
  <si>
    <t>345803-1</t>
  </si>
  <si>
    <t>484316-1</t>
  </si>
  <si>
    <t>309299-1</t>
  </si>
  <si>
    <t>360374-1</t>
  </si>
  <si>
    <t>364920-1</t>
  </si>
  <si>
    <t>564438-1</t>
  </si>
  <si>
    <t>576358-1</t>
  </si>
  <si>
    <t>702580-1</t>
  </si>
  <si>
    <t>712278-1</t>
  </si>
  <si>
    <t>412637-1</t>
  </si>
  <si>
    <t>639529-1</t>
  </si>
  <si>
    <t>766843-1</t>
  </si>
  <si>
    <t>817950-1</t>
  </si>
  <si>
    <t>325554-1</t>
  </si>
  <si>
    <t>572399-1</t>
  </si>
  <si>
    <t>651567-1</t>
  </si>
  <si>
    <t>295921-1</t>
  </si>
  <si>
    <t>325684-1</t>
  </si>
  <si>
    <t>357181-1</t>
  </si>
  <si>
    <t>373972-1</t>
  </si>
  <si>
    <t>438511-1</t>
  </si>
  <si>
    <t>439606-1</t>
  </si>
  <si>
    <t>453740-1</t>
  </si>
  <si>
    <t>460503-1</t>
  </si>
  <si>
    <t>460503</t>
  </si>
  <si>
    <t>734610-1</t>
  </si>
  <si>
    <t>747607-1</t>
  </si>
  <si>
    <t>802863-1</t>
  </si>
  <si>
    <t>475382-1</t>
  </si>
  <si>
    <t>802251-1</t>
  </si>
  <si>
    <t>694236-1</t>
  </si>
  <si>
    <t>400172-1</t>
  </si>
  <si>
    <t>344800-1</t>
  </si>
  <si>
    <t>597657-1</t>
  </si>
  <si>
    <t>369122-1</t>
  </si>
  <si>
    <t>694207-1</t>
  </si>
  <si>
    <t>361037-1</t>
  </si>
  <si>
    <t>639114-1</t>
  </si>
  <si>
    <t>392132-1</t>
  </si>
  <si>
    <t>410401-1</t>
  </si>
  <si>
    <t>487422-2</t>
  </si>
  <si>
    <t>772929-1</t>
  </si>
  <si>
    <t>290000-1</t>
  </si>
  <si>
    <t>340580-1</t>
  </si>
  <si>
    <t>348592-1</t>
  </si>
  <si>
    <t>348592</t>
  </si>
  <si>
    <t>369299-2</t>
  </si>
  <si>
    <t>380492-1</t>
  </si>
  <si>
    <t>440930-1</t>
  </si>
  <si>
    <t>511277-1</t>
  </si>
  <si>
    <t>511812-1</t>
  </si>
  <si>
    <t>535493-1</t>
  </si>
  <si>
    <t>550897-1</t>
  </si>
  <si>
    <t>581816-1</t>
  </si>
  <si>
    <t>615639-1</t>
  </si>
  <si>
    <t>651619-1</t>
  </si>
  <si>
    <t>657772-1</t>
  </si>
  <si>
    <t>684953-1</t>
  </si>
  <si>
    <t>686765-1</t>
  </si>
  <si>
    <t>704516-1</t>
  </si>
  <si>
    <t>770342-1</t>
  </si>
  <si>
    <t>781631-1</t>
  </si>
  <si>
    <t>820274-1</t>
  </si>
  <si>
    <t>822217-1</t>
  </si>
  <si>
    <t>308944-1</t>
  </si>
  <si>
    <t>635961-1</t>
  </si>
  <si>
    <t>297721-1</t>
  </si>
  <si>
    <t>408222-1</t>
  </si>
  <si>
    <t>415495-1</t>
  </si>
  <si>
    <t>445719-1</t>
  </si>
  <si>
    <t>569822-1</t>
  </si>
  <si>
    <t>612901-1</t>
  </si>
  <si>
    <t>609003-1</t>
  </si>
  <si>
    <t>633402-1</t>
  </si>
  <si>
    <t>646021-1</t>
  </si>
  <si>
    <t>660267-2</t>
  </si>
  <si>
    <t>746706-1</t>
  </si>
  <si>
    <t>778729-1</t>
  </si>
  <si>
    <t>662929-1</t>
  </si>
  <si>
    <t>569427-1</t>
  </si>
  <si>
    <t>683372-1</t>
  </si>
  <si>
    <t>466924-1</t>
  </si>
  <si>
    <t>831291-1</t>
  </si>
  <si>
    <t>Cardiogenico</t>
  </si>
  <si>
    <t>472278-1</t>
  </si>
  <si>
    <t>485545-1</t>
  </si>
  <si>
    <t>497624-1</t>
  </si>
  <si>
    <t>531525-1</t>
  </si>
  <si>
    <t>798082-1</t>
  </si>
  <si>
    <t>836365-1</t>
  </si>
  <si>
    <t>636373-1</t>
  </si>
  <si>
    <t>662745-1</t>
  </si>
  <si>
    <t>445524-2</t>
  </si>
  <si>
    <t>769320-1</t>
  </si>
  <si>
    <t>761071-1</t>
  </si>
  <si>
    <t>552902-1</t>
  </si>
  <si>
    <t>609283-1</t>
  </si>
  <si>
    <t>657951-1</t>
  </si>
  <si>
    <t>776177-1</t>
  </si>
  <si>
    <t>392021-1</t>
  </si>
  <si>
    <t>438802-1</t>
  </si>
  <si>
    <t>480635-1</t>
  </si>
  <si>
    <t>582347-1</t>
  </si>
  <si>
    <t>591687-1</t>
  </si>
  <si>
    <t>630842-2</t>
  </si>
  <si>
    <t>697290-1</t>
  </si>
  <si>
    <t>344061-1</t>
  </si>
  <si>
    <t>311388-1</t>
  </si>
  <si>
    <t>370689-1</t>
  </si>
  <si>
    <t>432587-1</t>
  </si>
  <si>
    <t>491886-1</t>
  </si>
  <si>
    <t>116891-1</t>
  </si>
  <si>
    <t>669556-1</t>
  </si>
  <si>
    <t>691015-1</t>
  </si>
  <si>
    <t>707494-1</t>
  </si>
  <si>
    <t>724531-1</t>
  </si>
  <si>
    <t>744260-1</t>
  </si>
  <si>
    <t>804943-1</t>
  </si>
  <si>
    <t>823807-1</t>
  </si>
  <si>
    <t>351321-1</t>
  </si>
  <si>
    <t>290393-1</t>
  </si>
  <si>
    <t>590244-1</t>
  </si>
  <si>
    <t>492001-1</t>
  </si>
  <si>
    <t>Hipovolemico</t>
  </si>
  <si>
    <t>657965-1</t>
  </si>
  <si>
    <t>658121-1</t>
  </si>
  <si>
    <t>310760-1</t>
  </si>
  <si>
    <t>371715-1</t>
  </si>
  <si>
    <t>450742-1</t>
  </si>
  <si>
    <t>484311-1</t>
  </si>
  <si>
    <t>539260-1</t>
  </si>
  <si>
    <t>645017-1</t>
  </si>
  <si>
    <t>674213-1</t>
  </si>
  <si>
    <t>660267-1</t>
  </si>
  <si>
    <t>698740-1</t>
  </si>
  <si>
    <t>748907-1</t>
  </si>
  <si>
    <t>776132-1</t>
  </si>
  <si>
    <t>780590-1</t>
  </si>
  <si>
    <t>827250-1</t>
  </si>
  <si>
    <t>836220-1</t>
  </si>
  <si>
    <t>413856-1</t>
  </si>
  <si>
    <t>718808-1</t>
  </si>
  <si>
    <t>718808</t>
  </si>
  <si>
    <t>376613-1</t>
  </si>
  <si>
    <t>514224-1</t>
  </si>
  <si>
    <t>575047-1</t>
  </si>
  <si>
    <t>586543-1</t>
  </si>
  <si>
    <t>594931-1</t>
  </si>
  <si>
    <t>442143-1</t>
  </si>
  <si>
    <t>561798-1</t>
  </si>
  <si>
    <t>349850-1</t>
  </si>
  <si>
    <t>310794-1</t>
  </si>
  <si>
    <t>717640-1</t>
  </si>
  <si>
    <t>508228-1</t>
  </si>
  <si>
    <t>593170-1</t>
  </si>
  <si>
    <t>661430-1</t>
  </si>
  <si>
    <t>310585-1</t>
  </si>
  <si>
    <t>511196-1</t>
  </si>
  <si>
    <t>728935-1</t>
  </si>
  <si>
    <t>755741-1</t>
  </si>
  <si>
    <t>779870-1</t>
  </si>
  <si>
    <t>664998-1</t>
  </si>
  <si>
    <t>368720-1</t>
  </si>
  <si>
    <t>403145-1</t>
  </si>
  <si>
    <t>437111-1</t>
  </si>
  <si>
    <t>524809-1</t>
  </si>
  <si>
    <t>571314-1</t>
  </si>
  <si>
    <t>472582-3</t>
  </si>
  <si>
    <t>3</t>
  </si>
  <si>
    <t>460453-1</t>
  </si>
  <si>
    <t>299706-1</t>
  </si>
  <si>
    <t>379206-1</t>
  </si>
  <si>
    <t>572864-1</t>
  </si>
  <si>
    <t>684911-1</t>
  </si>
  <si>
    <t>606656-1</t>
  </si>
  <si>
    <t>824422-1</t>
  </si>
  <si>
    <t>387062-2</t>
  </si>
  <si>
    <t>371580-1</t>
  </si>
  <si>
    <t>474464-1</t>
  </si>
  <si>
    <t>546035-1</t>
  </si>
  <si>
    <t>773554-1</t>
  </si>
  <si>
    <t>799970-1</t>
  </si>
  <si>
    <t>328710-1</t>
  </si>
  <si>
    <t>358473-1</t>
  </si>
  <si>
    <t>490955-1</t>
  </si>
  <si>
    <t>765880-1</t>
  </si>
  <si>
    <t>310367-1</t>
  </si>
  <si>
    <t>739170-1</t>
  </si>
  <si>
    <t>797860-1</t>
  </si>
  <si>
    <t>456628-1</t>
  </si>
  <si>
    <t>699219-1</t>
  </si>
  <si>
    <t>293923-1</t>
  </si>
  <si>
    <t>321181-2</t>
  </si>
  <si>
    <t>338837-2</t>
  </si>
  <si>
    <t>370158-1</t>
  </si>
  <si>
    <t>404588-1</t>
  </si>
  <si>
    <t>438182-1</t>
  </si>
  <si>
    <t>462521-1</t>
  </si>
  <si>
    <t>571047-1</t>
  </si>
  <si>
    <t>651543-1</t>
  </si>
  <si>
    <t>650003-1</t>
  </si>
  <si>
    <t>706262-1</t>
  </si>
  <si>
    <t>747639-1</t>
  </si>
  <si>
    <t>785202-1</t>
  </si>
  <si>
    <t>827512-1</t>
  </si>
  <si>
    <t>740125-1</t>
  </si>
  <si>
    <t>563022-1</t>
  </si>
  <si>
    <t>523741-1</t>
  </si>
  <si>
    <t>706078-1</t>
  </si>
  <si>
    <t>167058-1</t>
  </si>
  <si>
    <t>582347-2</t>
  </si>
  <si>
    <t>281364-1</t>
  </si>
  <si>
    <t>723260-1</t>
  </si>
  <si>
    <t>509704-2</t>
  </si>
  <si>
    <t>549226-1</t>
  </si>
  <si>
    <t>684846-1</t>
  </si>
  <si>
    <t>564516-1</t>
  </si>
  <si>
    <t>608741-1</t>
  </si>
  <si>
    <t>769858-1</t>
  </si>
  <si>
    <t>402647-1</t>
  </si>
  <si>
    <t>649687-1</t>
  </si>
  <si>
    <t>305053-1</t>
  </si>
  <si>
    <t>506828-1</t>
  </si>
  <si>
    <t>401712-1</t>
  </si>
  <si>
    <t>411614-1</t>
  </si>
  <si>
    <t>731942-1</t>
  </si>
  <si>
    <t>770622-1</t>
  </si>
  <si>
    <t>781328-1</t>
  </si>
  <si>
    <t>833207-1</t>
  </si>
  <si>
    <t>319063-1</t>
  </si>
  <si>
    <t>355092-1</t>
  </si>
  <si>
    <t>386837-1</t>
  </si>
  <si>
    <t>424065-1</t>
  </si>
  <si>
    <t>550528-1</t>
  </si>
  <si>
    <t>351180-1</t>
  </si>
  <si>
    <t>431304-1</t>
  </si>
  <si>
    <t>335944-1</t>
  </si>
  <si>
    <t>710450-1</t>
  </si>
  <si>
    <t>399212-2</t>
  </si>
  <si>
    <t>449890-1</t>
  </si>
  <si>
    <t>637137-1</t>
  </si>
  <si>
    <t>288876-1</t>
  </si>
  <si>
    <t>310277-1</t>
  </si>
  <si>
    <t>533530-1</t>
  </si>
  <si>
    <t>599477-1</t>
  </si>
  <si>
    <t>639534-1</t>
  </si>
  <si>
    <t>648881-1</t>
  </si>
  <si>
    <t>713843-1</t>
  </si>
  <si>
    <t>720455-1</t>
  </si>
  <si>
    <t>442562-1</t>
  </si>
  <si>
    <t>464414-1</t>
  </si>
  <si>
    <t>834021-1</t>
  </si>
  <si>
    <t>Sin Shock</t>
  </si>
  <si>
    <t>321447-1</t>
  </si>
  <si>
    <t>367329-1</t>
  </si>
  <si>
    <t>826490-1</t>
  </si>
  <si>
    <t>773432-1</t>
  </si>
  <si>
    <t>351529-1</t>
  </si>
  <si>
    <t>796130-1</t>
  </si>
  <si>
    <t>433955-1</t>
  </si>
  <si>
    <t>667244-1</t>
  </si>
  <si>
    <t>330916-1</t>
  </si>
  <si>
    <t>576857-1</t>
  </si>
  <si>
    <t>818878-1</t>
  </si>
  <si>
    <t>726265-1</t>
  </si>
  <si>
    <t>360436-1</t>
  </si>
  <si>
    <t>704159-1</t>
  </si>
  <si>
    <t>762668-1</t>
  </si>
  <si>
    <t>466955-1</t>
  </si>
  <si>
    <t>666028-1</t>
  </si>
  <si>
    <t>321447-2</t>
  </si>
  <si>
    <t>337157-2</t>
  </si>
  <si>
    <t>720532-1</t>
  </si>
  <si>
    <t>545737-1</t>
  </si>
  <si>
    <t>442763-1</t>
  </si>
  <si>
    <t>454184-1</t>
  </si>
  <si>
    <t>511670-1</t>
  </si>
  <si>
    <t>786019-1</t>
  </si>
  <si>
    <t>738511-1</t>
  </si>
  <si>
    <t>301418-1</t>
  </si>
  <si>
    <t>492249-1</t>
  </si>
  <si>
    <t>741955-1</t>
  </si>
  <si>
    <t>295645-2</t>
  </si>
  <si>
    <t>781631-2</t>
  </si>
  <si>
    <t>315367-1</t>
  </si>
  <si>
    <t>386301-1</t>
  </si>
  <si>
    <t>404098-1</t>
  </si>
  <si>
    <t>451813-1</t>
  </si>
  <si>
    <t>460315-1</t>
  </si>
  <si>
    <t>499835-1</t>
  </si>
  <si>
    <t>504661-1</t>
  </si>
  <si>
    <t>628259-1</t>
  </si>
  <si>
    <t>503488-1</t>
  </si>
  <si>
    <t>607765-1</t>
  </si>
  <si>
    <t>710470-1</t>
  </si>
  <si>
    <t>713353-1</t>
  </si>
  <si>
    <t>351360-1</t>
  </si>
  <si>
    <t>813859-1</t>
  </si>
  <si>
    <t>692347-1</t>
  </si>
  <si>
    <t>525001-1</t>
  </si>
  <si>
    <t>826584-1</t>
  </si>
  <si>
    <t>535090-1</t>
  </si>
  <si>
    <t>561819-1</t>
  </si>
  <si>
    <t>690719-1</t>
  </si>
  <si>
    <t>755815-1</t>
  </si>
  <si>
    <t>813032-1</t>
  </si>
  <si>
    <t>417016-1</t>
  </si>
  <si>
    <t>352460-1</t>
  </si>
  <si>
    <t>424143-1</t>
  </si>
  <si>
    <t>494918-1</t>
  </si>
  <si>
    <t>552681-1</t>
  </si>
  <si>
    <t>314869-1</t>
  </si>
  <si>
    <t>491652-1</t>
  </si>
  <si>
    <t>584867-1</t>
  </si>
  <si>
    <t>432317-2</t>
  </si>
  <si>
    <t>602696-1</t>
  </si>
  <si>
    <t>826869-1</t>
  </si>
  <si>
    <t>514246-1</t>
  </si>
  <si>
    <t>479766-3</t>
  </si>
  <si>
    <t>520651-1</t>
  </si>
  <si>
    <t>566944-1</t>
  </si>
  <si>
    <t>678655-1</t>
  </si>
  <si>
    <t>678655</t>
  </si>
  <si>
    <t>731188-1</t>
  </si>
  <si>
    <t>786240-1</t>
  </si>
  <si>
    <t>216096-1</t>
  </si>
  <si>
    <t>370699-1</t>
  </si>
  <si>
    <t>406837-1</t>
  </si>
  <si>
    <t>633582-1</t>
  </si>
  <si>
    <t>493792-1</t>
  </si>
  <si>
    <t>383468-1</t>
  </si>
  <si>
    <t>472427-1</t>
  </si>
  <si>
    <t>718836-1</t>
  </si>
  <si>
    <t>316097-1</t>
  </si>
  <si>
    <t>342599-1</t>
  </si>
  <si>
    <t>381291-1</t>
  </si>
  <si>
    <t>420627-1</t>
  </si>
  <si>
    <t>711398-1</t>
  </si>
  <si>
    <t>779905-1</t>
  </si>
  <si>
    <t>307541-1</t>
  </si>
  <si>
    <t>342398-1</t>
  </si>
  <si>
    <t>763692-1</t>
  </si>
  <si>
    <t>511808-1</t>
  </si>
  <si>
    <t>628176-1</t>
  </si>
  <si>
    <t>798737-1</t>
  </si>
  <si>
    <t>305880-1</t>
  </si>
  <si>
    <t>355442-1</t>
  </si>
  <si>
    <t>439075-1</t>
  </si>
  <si>
    <t>807014-2</t>
  </si>
  <si>
    <t>740487-1</t>
  </si>
  <si>
    <t>485253-1</t>
  </si>
  <si>
    <t>493669-2</t>
  </si>
  <si>
    <t>621506-1</t>
  </si>
  <si>
    <t>406835-2</t>
  </si>
  <si>
    <t>Neurocritico</t>
  </si>
  <si>
    <t>374946-1</t>
  </si>
  <si>
    <t>737376-1</t>
  </si>
  <si>
    <t>701333-1</t>
  </si>
  <si>
    <t>326515-1</t>
  </si>
  <si>
    <t>331007-1</t>
  </si>
  <si>
    <t>341381-1</t>
  </si>
  <si>
    <t>725204-1</t>
  </si>
  <si>
    <t>740267-1</t>
  </si>
  <si>
    <t>307488-1</t>
  </si>
  <si>
    <t>664903-1</t>
  </si>
  <si>
    <t>571330-1</t>
  </si>
  <si>
    <t>744752-1</t>
  </si>
  <si>
    <t>616148-2</t>
  </si>
  <si>
    <t>587729-1</t>
  </si>
  <si>
    <t>325657-1</t>
  </si>
  <si>
    <t>347872-1</t>
  </si>
  <si>
    <t>539599-1</t>
  </si>
  <si>
    <t>297048-1</t>
  </si>
  <si>
    <t>312353-1</t>
  </si>
  <si>
    <t>428645-1</t>
  </si>
  <si>
    <t>708794-1</t>
  </si>
  <si>
    <t>459856-1</t>
  </si>
  <si>
    <t>619643-1</t>
  </si>
  <si>
    <t>637146-1</t>
  </si>
  <si>
    <t>637146</t>
  </si>
  <si>
    <t>818045-1</t>
  </si>
  <si>
    <t>489544-1</t>
  </si>
  <si>
    <t>740123-1</t>
  </si>
  <si>
    <t>759646-1</t>
  </si>
  <si>
    <t>763581-1</t>
  </si>
  <si>
    <t>823952-1</t>
  </si>
  <si>
    <t>672887-1</t>
  </si>
  <si>
    <t>560272-1</t>
  </si>
  <si>
    <t>310500-1</t>
  </si>
  <si>
    <t>330745-1</t>
  </si>
  <si>
    <t>627945-1</t>
  </si>
  <si>
    <t>290284-1</t>
  </si>
  <si>
    <t>479766-1</t>
  </si>
  <si>
    <t>402042-2</t>
  </si>
  <si>
    <t>783291-1</t>
  </si>
  <si>
    <t>571397-1</t>
  </si>
  <si>
    <t>501737-1</t>
  </si>
  <si>
    <t>341380-2</t>
  </si>
  <si>
    <t>539267-1</t>
  </si>
  <si>
    <t>720647-1</t>
  </si>
  <si>
    <t>350067-1</t>
  </si>
  <si>
    <t>373921-1</t>
  </si>
  <si>
    <t>398266-1</t>
  </si>
  <si>
    <t>354857-1</t>
  </si>
  <si>
    <t>403208-1</t>
  </si>
  <si>
    <t>783423-1</t>
  </si>
  <si>
    <t>495905-3</t>
  </si>
  <si>
    <t>486421-1</t>
  </si>
  <si>
    <t>495905-1</t>
  </si>
  <si>
    <t>555045-1</t>
  </si>
  <si>
    <t>654618-1</t>
  </si>
  <si>
    <t>654618-2</t>
  </si>
  <si>
    <t>774674-1</t>
  </si>
  <si>
    <t>657550-1</t>
  </si>
  <si>
    <t>343724-1</t>
  </si>
  <si>
    <t>486639-2</t>
  </si>
  <si>
    <t>492193-1</t>
  </si>
  <si>
    <t>697018-1</t>
  </si>
  <si>
    <t>287166-1</t>
  </si>
  <si>
    <t>822849-1</t>
  </si>
  <si>
    <t>811163-1</t>
  </si>
  <si>
    <t>539605-1</t>
  </si>
  <si>
    <t>393762-1</t>
  </si>
  <si>
    <t>310490-1</t>
  </si>
  <si>
    <t>650000-1</t>
  </si>
  <si>
    <t>651204-1</t>
  </si>
  <si>
    <t>462076-1</t>
  </si>
  <si>
    <t>720111-1</t>
  </si>
  <si>
    <t>800943-1</t>
  </si>
  <si>
    <t>457097-1</t>
  </si>
  <si>
    <t>325130-1</t>
  </si>
  <si>
    <t>805894-1</t>
  </si>
  <si>
    <t>393176-1</t>
  </si>
  <si>
    <t>591732-1</t>
  </si>
  <si>
    <t>493748-1</t>
  </si>
  <si>
    <t>295645-1</t>
  </si>
  <si>
    <t>304839-2</t>
  </si>
  <si>
    <t>479766-2</t>
  </si>
  <si>
    <t>639824-1</t>
  </si>
  <si>
    <t>672904-1</t>
  </si>
  <si>
    <t>425054-3</t>
  </si>
  <si>
    <t>512983-1</t>
  </si>
  <si>
    <t>783300-1</t>
  </si>
  <si>
    <t>487171-1</t>
  </si>
  <si>
    <t>774712-1</t>
  </si>
  <si>
    <t>331972-2</t>
  </si>
  <si>
    <t>667105-1</t>
  </si>
  <si>
    <t>597350-1</t>
  </si>
  <si>
    <t>501084-1</t>
  </si>
  <si>
    <t>633117-1</t>
  </si>
  <si>
    <t>762668-2</t>
  </si>
  <si>
    <t>807240-1</t>
  </si>
  <si>
    <t>529035-1</t>
  </si>
  <si>
    <t>526210-1</t>
  </si>
  <si>
    <t>657932-1</t>
  </si>
  <si>
    <t>285942-1</t>
  </si>
  <si>
    <t>594114-2</t>
  </si>
  <si>
    <t>692099-1</t>
  </si>
  <si>
    <t>330774-1</t>
  </si>
  <si>
    <t>525978-1</t>
  </si>
  <si>
    <t>740426-1</t>
  </si>
  <si>
    <t>560100-1</t>
  </si>
  <si>
    <t>314980-1</t>
  </si>
  <si>
    <t>514220-1</t>
  </si>
  <si>
    <t>521200-1</t>
  </si>
  <si>
    <t>523371-1</t>
  </si>
  <si>
    <t>766209-1</t>
  </si>
  <si>
    <t>539385-1</t>
  </si>
  <si>
    <t>609306-1</t>
  </si>
  <si>
    <t>810093-1</t>
  </si>
  <si>
    <t>338112-1</t>
  </si>
  <si>
    <t>807628-1</t>
  </si>
  <si>
    <t>621316-1</t>
  </si>
  <si>
    <t>818056-1</t>
  </si>
  <si>
    <t>613941-1</t>
  </si>
  <si>
    <t>667378-1</t>
  </si>
  <si>
    <t>461971-1</t>
  </si>
  <si>
    <t>431359-1</t>
  </si>
  <si>
    <t>550519-1</t>
  </si>
  <si>
    <t>751502-1</t>
  </si>
  <si>
    <t>465740-1</t>
  </si>
  <si>
    <t>303821-1</t>
  </si>
  <si>
    <t>435978-1</t>
  </si>
  <si>
    <t>377481-1</t>
  </si>
  <si>
    <t>778840-1</t>
  </si>
  <si>
    <t>814637-1</t>
  </si>
  <si>
    <t>290000-2</t>
  </si>
  <si>
    <t>376613-2</t>
  </si>
  <si>
    <t>662771-1</t>
  </si>
  <si>
    <t>772094-1</t>
  </si>
  <si>
    <t>268036-2</t>
  </si>
  <si>
    <t>268036</t>
  </si>
  <si>
    <t>690947-1</t>
  </si>
  <si>
    <t>336774-1</t>
  </si>
  <si>
    <t>471082-1</t>
  </si>
  <si>
    <t>438672-1</t>
  </si>
  <si>
    <t>561794-1</t>
  </si>
  <si>
    <t>639431-1</t>
  </si>
  <si>
    <t>744587-1</t>
  </si>
  <si>
    <t>341273-1</t>
  </si>
  <si>
    <t>315708-1</t>
  </si>
  <si>
    <t>364985-1</t>
  </si>
  <si>
    <t>442720-1</t>
  </si>
  <si>
    <t>364833-2</t>
  </si>
  <si>
    <t>474878-1</t>
  </si>
  <si>
    <t>400150-1</t>
  </si>
  <si>
    <t>437662-1</t>
  </si>
  <si>
    <t>612194-1</t>
  </si>
  <si>
    <t>310288-1</t>
  </si>
  <si>
    <t>768826-1</t>
  </si>
  <si>
    <t>696195-1</t>
  </si>
  <si>
    <t>525358-1</t>
  </si>
  <si>
    <t>545786-1</t>
  </si>
  <si>
    <t>660487-1</t>
  </si>
  <si>
    <t>502083-1</t>
  </si>
  <si>
    <t>597257-1</t>
  </si>
  <si>
    <t>697820-2</t>
  </si>
  <si>
    <t>360700-1</t>
  </si>
  <si>
    <t>752861-1</t>
  </si>
  <si>
    <t>665008-1</t>
  </si>
  <si>
    <t>740006-1</t>
  </si>
  <si>
    <t>805156-1</t>
  </si>
  <si>
    <t>445030-1</t>
  </si>
  <si>
    <t>578340-1</t>
  </si>
  <si>
    <t>657714-1</t>
  </si>
  <si>
    <t>480791-1</t>
  </si>
  <si>
    <t>463260-1</t>
  </si>
  <si>
    <t>596417-1</t>
  </si>
  <si>
    <t>651655-1</t>
  </si>
  <si>
    <t>697163-1</t>
  </si>
  <si>
    <t>739691-1</t>
  </si>
  <si>
    <t>600232-1</t>
  </si>
  <si>
    <t>349059-1</t>
  </si>
  <si>
    <t>800884-1</t>
  </si>
  <si>
    <t>450283-1</t>
  </si>
  <si>
    <t>382288-1</t>
  </si>
  <si>
    <t>388055-1</t>
  </si>
  <si>
    <t>476423-1</t>
  </si>
  <si>
    <t>409248-1</t>
  </si>
  <si>
    <t>591003-1</t>
  </si>
  <si>
    <t>557662-1</t>
  </si>
  <si>
    <t>307503-1</t>
  </si>
  <si>
    <t>663134-1</t>
  </si>
  <si>
    <t>454433-1</t>
  </si>
  <si>
    <t>341185-1</t>
  </si>
  <si>
    <t>310238-1</t>
  </si>
  <si>
    <t>765195-1</t>
  </si>
  <si>
    <t>331972-1</t>
  </si>
  <si>
    <t>507640-1</t>
  </si>
  <si>
    <t>384395-1</t>
  </si>
  <si>
    <t>366625-1</t>
  </si>
  <si>
    <t>317908-1</t>
  </si>
  <si>
    <t>522368-1</t>
  </si>
  <si>
    <t>762668-3</t>
  </si>
  <si>
    <t>302655-1</t>
  </si>
  <si>
    <t>418471-1</t>
  </si>
  <si>
    <t>456576-1</t>
  </si>
  <si>
    <t>289127-1</t>
  </si>
  <si>
    <t>545743-1</t>
  </si>
  <si>
    <t>366046-1</t>
  </si>
  <si>
    <t>424154-1</t>
  </si>
  <si>
    <t>809266-1</t>
  </si>
  <si>
    <t>494190-1</t>
  </si>
  <si>
    <t>799649-1</t>
  </si>
  <si>
    <t>335636-1</t>
  </si>
  <si>
    <t>368978-1</t>
  </si>
  <si>
    <t>758341-1</t>
  </si>
  <si>
    <t>336026-2</t>
  </si>
  <si>
    <t>550546-1</t>
  </si>
  <si>
    <t>459925-1</t>
  </si>
  <si>
    <t>856178-1</t>
  </si>
  <si>
    <t>528834-1</t>
  </si>
  <si>
    <t>600737-1</t>
  </si>
  <si>
    <t>424277-1</t>
  </si>
  <si>
    <t>419651-1</t>
  </si>
  <si>
    <t>ID_Evento</t>
  </si>
  <si>
    <t>Dias VM
(Ext)</t>
  </si>
  <si>
    <t>290000-1-1</t>
  </si>
  <si>
    <t>301221-1-1</t>
  </si>
  <si>
    <t>301418-1-1</t>
  </si>
  <si>
    <t>305912-1-1</t>
  </si>
  <si>
    <t>310338-1-1</t>
  </si>
  <si>
    <t>310760-1-1</t>
  </si>
  <si>
    <t>319043-1-1</t>
  </si>
  <si>
    <t>320078-1-1</t>
  </si>
  <si>
    <t>321181-2-1</t>
  </si>
  <si>
    <t>323782-1-1</t>
  </si>
  <si>
    <t>325532-1-1</t>
  </si>
  <si>
    <t>335334-1-1</t>
  </si>
  <si>
    <t>341197-1-1</t>
  </si>
  <si>
    <t>341313-2-1</t>
  </si>
  <si>
    <t>360091-1-1</t>
  </si>
  <si>
    <t>360374-1-1</t>
  </si>
  <si>
    <t>361531-1-1</t>
  </si>
  <si>
    <t>369122-1-1</t>
  </si>
  <si>
    <t>371715-1-1</t>
  </si>
  <si>
    <t>383474-1-1</t>
  </si>
  <si>
    <t>386223-1-1</t>
  </si>
  <si>
    <t>398252-1-1</t>
  </si>
  <si>
    <t>398856-1-1</t>
  </si>
  <si>
    <t>404588-1-1</t>
  </si>
  <si>
    <t>410234-1-1</t>
  </si>
  <si>
    <t>414915-1-1</t>
  </si>
  <si>
    <t>415609-1-1</t>
  </si>
  <si>
    <t>440397-1-2</t>
  </si>
  <si>
    <t>442763-1-1</t>
  </si>
  <si>
    <t>443819-1-1</t>
  </si>
  <si>
    <t>446955-1-1</t>
  </si>
  <si>
    <t>450834-1-1</t>
  </si>
  <si>
    <t>459907-1-1</t>
  </si>
  <si>
    <t>460673-1-1</t>
  </si>
  <si>
    <t>461585-1-1</t>
  </si>
  <si>
    <t>474878-1-1</t>
  </si>
  <si>
    <t>474994-1-1</t>
  </si>
  <si>
    <t>475091-1-1</t>
  </si>
  <si>
    <t>477093-1-1</t>
  </si>
  <si>
    <t>477541-1-1</t>
  </si>
  <si>
    <t>480928-2-1</t>
  </si>
  <si>
    <t>484316-1-1</t>
  </si>
  <si>
    <t>489544-1-2</t>
  </si>
  <si>
    <t>495624-1-1</t>
  </si>
  <si>
    <t>497274-1-1</t>
  </si>
  <si>
    <t>503488-1-1</t>
  </si>
  <si>
    <t>504602-1-1</t>
  </si>
  <si>
    <t>509704-2-1</t>
  </si>
  <si>
    <t>512827-1-1</t>
  </si>
  <si>
    <t>518510-1-1</t>
  </si>
  <si>
    <t>536726-1-1</t>
  </si>
  <si>
    <t>559145-1-1</t>
  </si>
  <si>
    <t>560167-1-1</t>
  </si>
  <si>
    <t>571400-1-1</t>
  </si>
  <si>
    <t>572330-1-1</t>
  </si>
  <si>
    <t>591518-1-1</t>
  </si>
  <si>
    <t>598968-1-1</t>
  </si>
  <si>
    <t>610518-1-1</t>
  </si>
  <si>
    <t>633402-1-1</t>
  </si>
  <si>
    <t>639114-1-1</t>
  </si>
  <si>
    <t>639520-1-1</t>
  </si>
  <si>
    <t>649510-1-1</t>
  </si>
  <si>
    <t>654618-2-2</t>
  </si>
  <si>
    <t>667486-1-1</t>
  </si>
  <si>
    <t>672904-2-2</t>
  </si>
  <si>
    <t>686196-1-1</t>
  </si>
  <si>
    <t>686286-1-1</t>
  </si>
  <si>
    <t>691276-1-1</t>
  </si>
  <si>
    <t>692099-1-1</t>
  </si>
  <si>
    <t>693186-1-1</t>
  </si>
  <si>
    <t>704516-1-1</t>
  </si>
  <si>
    <t>705912-1-1</t>
  </si>
  <si>
    <t>707210-1-1</t>
  </si>
  <si>
    <t>711298-1-1</t>
  </si>
  <si>
    <t>724501-1-1</t>
  </si>
  <si>
    <t>724531-1-1</t>
  </si>
  <si>
    <t>740006-1-1</t>
  </si>
  <si>
    <t>761071-1-1</t>
  </si>
  <si>
    <t>776077-1-1</t>
  </si>
  <si>
    <t>778454-1-1</t>
  </si>
  <si>
    <t>778729-1-1</t>
  </si>
  <si>
    <t>781630-1-1</t>
  </si>
  <si>
    <t>783291-2-2</t>
  </si>
  <si>
    <t>790389-1-1</t>
  </si>
  <si>
    <t>803932-1-1</t>
  </si>
  <si>
    <t>823988-1-1</t>
  </si>
  <si>
    <t>824235-1-1</t>
  </si>
  <si>
    <t>123437-1-1</t>
  </si>
  <si>
    <t>291547-1-1</t>
  </si>
  <si>
    <t>295645-1-1</t>
  </si>
  <si>
    <t>295645-2-2</t>
  </si>
  <si>
    <t>297721-1-1</t>
  </si>
  <si>
    <t>298427-1-1</t>
  </si>
  <si>
    <t>298596-1-1</t>
  </si>
  <si>
    <t>299032-1-1</t>
  </si>
  <si>
    <t>299051-1-1</t>
  </si>
  <si>
    <t>300997-1-1</t>
  </si>
  <si>
    <t>305053-1-1</t>
  </si>
  <si>
    <t>308944-1-1</t>
  </si>
  <si>
    <t>310277-1-1</t>
  </si>
  <si>
    <t>330745-1-1</t>
  </si>
  <si>
    <t>333943-1-1</t>
  </si>
  <si>
    <t>334164-1-1</t>
  </si>
  <si>
    <t>335988-1-1</t>
  </si>
  <si>
    <t>338837-2-1</t>
  </si>
  <si>
    <t>340683-1-1</t>
  </si>
  <si>
    <t>343724-1-1</t>
  </si>
  <si>
    <t>345692-1-1</t>
  </si>
  <si>
    <t>345803-1-1</t>
  </si>
  <si>
    <t>351179-1-1</t>
  </si>
  <si>
    <t>351180-1-1</t>
  </si>
  <si>
    <t>351321-1-1</t>
  </si>
  <si>
    <t>355945-1-1</t>
  </si>
  <si>
    <t>357181-1-1</t>
  </si>
  <si>
    <t>364903-1-1</t>
  </si>
  <si>
    <t>364916-1-1</t>
  </si>
  <si>
    <t>364996-1-1</t>
  </si>
  <si>
    <t>366684-1-1</t>
  </si>
  <si>
    <t>367869-1-1</t>
  </si>
  <si>
    <t>368430-1-1</t>
  </si>
  <si>
    <t>369299-2-1</t>
  </si>
  <si>
    <t>370158-1-1</t>
  </si>
  <si>
    <t>370689-1-1</t>
  </si>
  <si>
    <t>370699-1-1</t>
  </si>
  <si>
    <t>372089-1-1</t>
  </si>
  <si>
    <t>372442-1-1</t>
  </si>
  <si>
    <t>373733-1-1</t>
  </si>
  <si>
    <t>373972-1-1</t>
  </si>
  <si>
    <t>376613-1-1</t>
  </si>
  <si>
    <t>380492-1-1</t>
  </si>
  <si>
    <t>384395-1-1</t>
  </si>
  <si>
    <t>392132-1-1</t>
  </si>
  <si>
    <t>393768-1-1</t>
  </si>
  <si>
    <t>396205-1-1</t>
  </si>
  <si>
    <t>404594-1-1</t>
  </si>
  <si>
    <t>405602-1-1</t>
  </si>
  <si>
    <t>408222-1-1</t>
  </si>
  <si>
    <t>410401-1-1</t>
  </si>
  <si>
    <t>413856-1-1</t>
  </si>
  <si>
    <t>415495-1-1</t>
  </si>
  <si>
    <t>424251-1-1</t>
  </si>
  <si>
    <t>428185-1-1</t>
  </si>
  <si>
    <t>428702-1-1</t>
  </si>
  <si>
    <t>428727-1-1</t>
  </si>
  <si>
    <t>428962-1-1</t>
  </si>
  <si>
    <t>431304-1-1</t>
  </si>
  <si>
    <t>432317-2-1</t>
  </si>
  <si>
    <t>438511-1-1</t>
  </si>
  <si>
    <t>438802-1-1</t>
  </si>
  <si>
    <t>438821-1-1</t>
  </si>
  <si>
    <t>439606-1-1</t>
  </si>
  <si>
    <t>440405-1-1</t>
  </si>
  <si>
    <t>450742-1-1</t>
  </si>
  <si>
    <t>453740-1-1</t>
  </si>
  <si>
    <t>461971-1-1</t>
  </si>
  <si>
    <t>462521-1-1</t>
  </si>
  <si>
    <t>464414-1-1</t>
  </si>
  <si>
    <t>466319-1-1</t>
  </si>
  <si>
    <t>473251-1-1</t>
  </si>
  <si>
    <t>480635-1-1</t>
  </si>
  <si>
    <t>481721-2-1</t>
  </si>
  <si>
    <t>482686-1-1</t>
  </si>
  <si>
    <t>490955-1-1</t>
  </si>
  <si>
    <t>503827-1-1</t>
  </si>
  <si>
    <t>511277-1-1</t>
  </si>
  <si>
    <t>511812-1-1</t>
  </si>
  <si>
    <t>513591-1-1</t>
  </si>
  <si>
    <t>514241-1-1</t>
  </si>
  <si>
    <t>518394-1-1</t>
  </si>
  <si>
    <t>519719-1-1</t>
  </si>
  <si>
    <t>522417-1-1</t>
  </si>
  <si>
    <t>523741-1-1</t>
  </si>
  <si>
    <t>524041-1-1</t>
  </si>
  <si>
    <t>535493-1-1</t>
  </si>
  <si>
    <t>535853-1-1</t>
  </si>
  <si>
    <t>539260-1-1</t>
  </si>
  <si>
    <t>542779-2-1</t>
  </si>
  <si>
    <t>550347-1-1</t>
  </si>
  <si>
    <t>550528-1-1</t>
  </si>
  <si>
    <t>550897-1-1</t>
  </si>
  <si>
    <t>561798-1-1</t>
  </si>
  <si>
    <t>564438-1-1</t>
  </si>
  <si>
    <t>569427-1-1</t>
  </si>
  <si>
    <t>569822-1-2</t>
  </si>
  <si>
    <t>571314-1-1</t>
  </si>
  <si>
    <t>571402-1-1</t>
  </si>
  <si>
    <t>581816-1-1</t>
  </si>
  <si>
    <t>581847-1-1</t>
  </si>
  <si>
    <t>582347-1-1</t>
  </si>
  <si>
    <t>585059-1-1</t>
  </si>
  <si>
    <t>586543-1-1</t>
  </si>
  <si>
    <t>599021-1-1</t>
  </si>
  <si>
    <t>606656-1-1</t>
  </si>
  <si>
    <t>612901-1-1</t>
  </si>
  <si>
    <t>615166-1-1</t>
  </si>
  <si>
    <t>615166-1</t>
  </si>
  <si>
    <t>616561-1-1</t>
  </si>
  <si>
    <t>619688-1-1</t>
  </si>
  <si>
    <t>620998-1-1</t>
  </si>
  <si>
    <t>621488-1-1</t>
  </si>
  <si>
    <t>625292-1-1</t>
  </si>
  <si>
    <t>626162-1-1</t>
  </si>
  <si>
    <t>633863-1-1</t>
  </si>
  <si>
    <t>634160-1-1</t>
  </si>
  <si>
    <t>636373-1-1</t>
  </si>
  <si>
    <t>639529-1-1</t>
  </si>
  <si>
    <t>644439-1-1</t>
  </si>
  <si>
    <t>645017-1-1</t>
  </si>
  <si>
    <t>646021-1-1</t>
  </si>
  <si>
    <t>651543-1-1</t>
  </si>
  <si>
    <t>651567-1-1</t>
  </si>
  <si>
    <t>651619-1-1</t>
  </si>
  <si>
    <t>655513-1-1</t>
  </si>
  <si>
    <t>658121-1-1</t>
  </si>
  <si>
    <t>659204-1-1</t>
  </si>
  <si>
    <t>660727-1-1</t>
  </si>
  <si>
    <t>661430-1-1</t>
  </si>
  <si>
    <t>674213-1-1</t>
  </si>
  <si>
    <t>678590-1-1</t>
  </si>
  <si>
    <t>684953-1-1</t>
  </si>
  <si>
    <t>686765-1-1</t>
  </si>
  <si>
    <t>687400-1-1</t>
  </si>
  <si>
    <t>691790-1-1</t>
  </si>
  <si>
    <t>694207-1-1</t>
  </si>
  <si>
    <t>694236-1-1</t>
  </si>
  <si>
    <t>698740-1-1</t>
  </si>
  <si>
    <t>710470-1-1</t>
  </si>
  <si>
    <t>712278-1-1</t>
  </si>
  <si>
    <t>715406-1-1</t>
  </si>
  <si>
    <t>720455-1-1</t>
  </si>
  <si>
    <t>726265-1-1</t>
  </si>
  <si>
    <t>734610-1-1</t>
  </si>
  <si>
    <t>734969-1-1</t>
  </si>
  <si>
    <t>740267-1-1</t>
  </si>
  <si>
    <t>741955-1-1</t>
  </si>
  <si>
    <t>746706-1-1</t>
  </si>
  <si>
    <t>747639-1-1</t>
  </si>
  <si>
    <t>748907-1-1</t>
  </si>
  <si>
    <t>751502-2-2</t>
  </si>
  <si>
    <t>755741-1-1</t>
  </si>
  <si>
    <t>765880-1-1</t>
  </si>
  <si>
    <t>776094-1-1</t>
  </si>
  <si>
    <t>780590-1-1</t>
  </si>
  <si>
    <t>780932-1-1</t>
  </si>
  <si>
    <t>783373-1-1</t>
  </si>
  <si>
    <t>787551-2-1</t>
  </si>
  <si>
    <t>791380-1-1</t>
  </si>
  <si>
    <t>805846-1-1</t>
  </si>
  <si>
    <t>817950-1-1</t>
  </si>
  <si>
    <t>819049-1-1</t>
  </si>
  <si>
    <t>823807-1-1</t>
  </si>
  <si>
    <t>827250-1-1</t>
  </si>
  <si>
    <t>827450-1-1</t>
  </si>
  <si>
    <t>295921-1-1</t>
  </si>
  <si>
    <t>307488-1-1</t>
  </si>
  <si>
    <t>309299-1-1</t>
  </si>
  <si>
    <t>310500-1-1</t>
  </si>
  <si>
    <t>310624-1-1</t>
  </si>
  <si>
    <t>310794-1-1</t>
  </si>
  <si>
    <t>315802-1-1</t>
  </si>
  <si>
    <t>316085-1-1</t>
  </si>
  <si>
    <t>321447-1-1</t>
  </si>
  <si>
    <t>321447-2-2</t>
  </si>
  <si>
    <t>325554-1-1</t>
  </si>
  <si>
    <t>325684-1-1</t>
  </si>
  <si>
    <t>337157-2-1</t>
  </si>
  <si>
    <t>340580-1-1</t>
  </si>
  <si>
    <t>344800-1-1</t>
  </si>
  <si>
    <t>348592-1-1</t>
  </si>
  <si>
    <t>361037-1-1</t>
  </si>
  <si>
    <t>364920-1-1</t>
  </si>
  <si>
    <t>366625-1-1</t>
  </si>
  <si>
    <t>371580-1-1</t>
  </si>
  <si>
    <t>379206-1-1</t>
  </si>
  <si>
    <t>400172-1-1</t>
  </si>
  <si>
    <t>412637-1-1</t>
  </si>
  <si>
    <t>432587-1-1</t>
  </si>
  <si>
    <t>440930-1-1</t>
  </si>
  <si>
    <t>445719-1-1</t>
  </si>
  <si>
    <t>449890-1-1</t>
  </si>
  <si>
    <t>460503-1-1</t>
  </si>
  <si>
    <t>475382-1-1</t>
  </si>
  <si>
    <t>487422-2-1</t>
  </si>
  <si>
    <t>492001-1-1</t>
  </si>
  <si>
    <t>508228-1-1</t>
  </si>
  <si>
    <t>514224-1-1</t>
  </si>
  <si>
    <t>545737-1-1</t>
  </si>
  <si>
    <t>546035-1-1</t>
  </si>
  <si>
    <t>557662-1-1</t>
  </si>
  <si>
    <t>566944-1-1</t>
  </si>
  <si>
    <t>572399-1-1</t>
  </si>
  <si>
    <t>572864-1-1</t>
  </si>
  <si>
    <t>576358-1-1</t>
  </si>
  <si>
    <t>591687-1-1</t>
  </si>
  <si>
    <t>593170-1-1</t>
  </si>
  <si>
    <t>597657-1-1</t>
  </si>
  <si>
    <t>599477-1-1</t>
  </si>
  <si>
    <t>609003-1-1</t>
  </si>
  <si>
    <t>609283-1-1</t>
  </si>
  <si>
    <t>615639-1-1</t>
  </si>
  <si>
    <t>635961-1-1</t>
  </si>
  <si>
    <t>639534-1-1</t>
  </si>
  <si>
    <t>650000-1-1</t>
  </si>
  <si>
    <t>654618-1-1</t>
  </si>
  <si>
    <t>657772-1-1</t>
  </si>
  <si>
    <t>662929-1-1</t>
  </si>
  <si>
    <t>667244-1-1</t>
  </si>
  <si>
    <t>683372-1-1</t>
  </si>
  <si>
    <t>684911-1-1</t>
  </si>
  <si>
    <t>686286-2-2</t>
  </si>
  <si>
    <t>697290-1-1</t>
  </si>
  <si>
    <t>699219-1-1</t>
  </si>
  <si>
    <t>702580-1-1</t>
  </si>
  <si>
    <t>707494-1-1</t>
  </si>
  <si>
    <t>717640-1-1</t>
  </si>
  <si>
    <t>737376-1-1</t>
  </si>
  <si>
    <t>739357-1-1</t>
  </si>
  <si>
    <t>740125-1-1</t>
  </si>
  <si>
    <t>747607-1-1</t>
  </si>
  <si>
    <t>766843-1-1</t>
  </si>
  <si>
    <t>769858-1-1</t>
  </si>
  <si>
    <t>770342-1-1</t>
  </si>
  <si>
    <t>772929-1-1</t>
  </si>
  <si>
    <t>776132-1-1</t>
  </si>
  <si>
    <t>779870-1-1</t>
  </si>
  <si>
    <t>781328-1-1</t>
  </si>
  <si>
    <t>785202-1-1</t>
  </si>
  <si>
    <t>802251-1-1</t>
  </si>
  <si>
    <t>802863-1-1</t>
  </si>
  <si>
    <t>820274-1-1</t>
  </si>
  <si>
    <t>822217-1-1</t>
  </si>
  <si>
    <t>824422-1-1</t>
  </si>
  <si>
    <t>826490-1-1</t>
  </si>
  <si>
    <t>826869-1-1</t>
  </si>
  <si>
    <t>831291-1-1</t>
  </si>
  <si>
    <t>832629-1-1</t>
  </si>
  <si>
    <t>116891-1-1</t>
  </si>
  <si>
    <t>281364-1-1</t>
  </si>
  <si>
    <t>288876-1-1</t>
  </si>
  <si>
    <t>290284-1-1</t>
  </si>
  <si>
    <t>290393-1-1</t>
  </si>
  <si>
    <t>310500-1-2</t>
  </si>
  <si>
    <t>311388-1-1</t>
  </si>
  <si>
    <t>319063-1-1</t>
  </si>
  <si>
    <t>344061-1-1</t>
  </si>
  <si>
    <t>367329-1-1</t>
  </si>
  <si>
    <t>368720-1-1</t>
  </si>
  <si>
    <t>392021-1-1</t>
  </si>
  <si>
    <t>401712-1-1</t>
  </si>
  <si>
    <t>403145-1-1</t>
  </si>
  <si>
    <t>411614-1-1</t>
  </si>
  <si>
    <t>439075-1-1</t>
  </si>
  <si>
    <t>442143-1-1</t>
  </si>
  <si>
    <t>445524-2-2</t>
  </si>
  <si>
    <t>460453-1-1</t>
  </si>
  <si>
    <t>466924-1-1</t>
  </si>
  <si>
    <t>472278-1-1</t>
  </si>
  <si>
    <t>479766-3-4</t>
  </si>
  <si>
    <t>4</t>
  </si>
  <si>
    <t>484311-1-1</t>
  </si>
  <si>
    <t>485545-1-1</t>
  </si>
  <si>
    <t>491886-1-1</t>
  </si>
  <si>
    <t>512983-1-1</t>
  </si>
  <si>
    <t>531525-1-1</t>
  </si>
  <si>
    <t>533530-1-1</t>
  </si>
  <si>
    <t>552902-1-1</t>
  </si>
  <si>
    <t>563022-1-1</t>
  </si>
  <si>
    <t>571047-1-1</t>
  </si>
  <si>
    <t>575047-1-1</t>
  </si>
  <si>
    <t>590244-1-1</t>
  </si>
  <si>
    <t>594931-1-1</t>
  </si>
  <si>
    <t>630842-2-1</t>
  </si>
  <si>
    <t>637137-1-1</t>
  </si>
  <si>
    <t>649687-1-1</t>
  </si>
  <si>
    <t>657951-1-1</t>
  </si>
  <si>
    <t>657965-1-1</t>
  </si>
  <si>
    <t>662745-1-1</t>
  </si>
  <si>
    <t>664998-1-1</t>
  </si>
  <si>
    <t>669556-1-1</t>
  </si>
  <si>
    <t>684846-1-1</t>
  </si>
  <si>
    <t>691015-1-1</t>
  </si>
  <si>
    <t>692347-1-1</t>
  </si>
  <si>
    <t>704159-1-1</t>
  </si>
  <si>
    <t>706262-1-1</t>
  </si>
  <si>
    <t>713843-1-1</t>
  </si>
  <si>
    <t>723260-1-1</t>
  </si>
  <si>
    <t>728935-1-1</t>
  </si>
  <si>
    <t>731942-1-1</t>
  </si>
  <si>
    <t>740487-1-1</t>
  </si>
  <si>
    <t>762668-2-2</t>
  </si>
  <si>
    <t>769320-1-1</t>
  </si>
  <si>
    <t>776177-1-1</t>
  </si>
  <si>
    <t>786019-1-1</t>
  </si>
  <si>
    <t>798082-1-1</t>
  </si>
  <si>
    <t>799970-1-1</t>
  </si>
  <si>
    <t>804943-1-1</t>
  </si>
  <si>
    <t>807014-2-1</t>
  </si>
  <si>
    <t>827512-1-1</t>
  </si>
  <si>
    <t>836220-1-1</t>
  </si>
  <si>
    <t>836365-1-1</t>
  </si>
  <si>
    <t>293923-1-1</t>
  </si>
  <si>
    <t>299706-1-1</t>
  </si>
  <si>
    <t>310367-1-1</t>
  </si>
  <si>
    <t>310585-1-1</t>
  </si>
  <si>
    <t>314869-1-1</t>
  </si>
  <si>
    <t>315367-1-1</t>
  </si>
  <si>
    <t>330745-1-2</t>
  </si>
  <si>
    <t>358473-1-1</t>
  </si>
  <si>
    <t>360436-1-1</t>
  </si>
  <si>
    <t>399212-2-1</t>
  </si>
  <si>
    <t>402647-1-1</t>
  </si>
  <si>
    <t>404098-1-1</t>
  </si>
  <si>
    <t>433955-1-1</t>
  </si>
  <si>
    <t>437111-1-1</t>
  </si>
  <si>
    <t>438182-1-1</t>
  </si>
  <si>
    <t>442562-1-1</t>
  </si>
  <si>
    <t>445030-1-2</t>
  </si>
  <si>
    <t>456628-1-1</t>
  </si>
  <si>
    <t>460315-1-1</t>
  </si>
  <si>
    <t>472582-3-1</t>
  </si>
  <si>
    <t>474464-1-1</t>
  </si>
  <si>
    <t>480791-1-1</t>
  </si>
  <si>
    <t>486639-2-1</t>
  </si>
  <si>
    <t>489544-1-1</t>
  </si>
  <si>
    <t>491652-1-1</t>
  </si>
  <si>
    <t>492193-1-1</t>
  </si>
  <si>
    <t>499835-1-1</t>
  </si>
  <si>
    <t>501737-1-1</t>
  </si>
  <si>
    <t>504661-1-1</t>
  </si>
  <si>
    <t>506828-1-1</t>
  </si>
  <si>
    <t>511196-1-1</t>
  </si>
  <si>
    <t>511670-1-1</t>
  </si>
  <si>
    <t>524809-1-1</t>
  </si>
  <si>
    <t>555045-1-1</t>
  </si>
  <si>
    <t>578340-1-1</t>
  </si>
  <si>
    <t>648881-1-1</t>
  </si>
  <si>
    <t>678655-1-1</t>
  </si>
  <si>
    <t>706078-1-1</t>
  </si>
  <si>
    <t>739170-1-1</t>
  </si>
  <si>
    <t>744260-1-1</t>
  </si>
  <si>
    <t>762668-1-1</t>
  </si>
  <si>
    <t>779905-1-1</t>
  </si>
  <si>
    <t>791389-1-1</t>
  </si>
  <si>
    <t>797860-1-1</t>
  </si>
  <si>
    <t>813859-1-1</t>
  </si>
  <si>
    <t>305880-1-1</t>
  </si>
  <si>
    <t>326515-1-1</t>
  </si>
  <si>
    <t>328710-1-1</t>
  </si>
  <si>
    <t>330916-1-1</t>
  </si>
  <si>
    <t>335944-1-1</t>
  </si>
  <si>
    <t>342398-1-1</t>
  </si>
  <si>
    <t>355092-1-1</t>
  </si>
  <si>
    <t>383468-1-1</t>
  </si>
  <si>
    <t>386837-1-1</t>
  </si>
  <si>
    <t>424065-1-1</t>
  </si>
  <si>
    <t>451813-1-1</t>
  </si>
  <si>
    <t>459856-1-1</t>
  </si>
  <si>
    <t>466955-1-1</t>
  </si>
  <si>
    <t>492193-1-2</t>
  </si>
  <si>
    <t>497624-1-1</t>
  </si>
  <si>
    <t>549226-1-1</t>
  </si>
  <si>
    <t>564516-1-1</t>
  </si>
  <si>
    <t>571330-1-1</t>
  </si>
  <si>
    <t>584867-1-1</t>
  </si>
  <si>
    <t>602696-1-1</t>
  </si>
  <si>
    <t>607765-1-1</t>
  </si>
  <si>
    <t>608741-1-1</t>
  </si>
  <si>
    <t>710450-1-1</t>
  </si>
  <si>
    <t>713353-1-1</t>
  </si>
  <si>
    <t>773432-1-1</t>
  </si>
  <si>
    <t>807240-1-1</t>
  </si>
  <si>
    <t>807628-1-1</t>
  </si>
  <si>
    <t>809266-1-1</t>
  </si>
  <si>
    <t>818878-1-1</t>
  </si>
  <si>
    <t>833207-1-1</t>
  </si>
  <si>
    <t>351360-1-1</t>
  </si>
  <si>
    <t>351529-1-1</t>
  </si>
  <si>
    <t>361647-1-1</t>
  </si>
  <si>
    <t>361647-1</t>
  </si>
  <si>
    <t>406837-1-1</t>
  </si>
  <si>
    <t>454184-1-1</t>
  </si>
  <si>
    <t>485253-1-1</t>
  </si>
  <si>
    <t>492249-1-1</t>
  </si>
  <si>
    <t>493792-1-1</t>
  </si>
  <si>
    <t>525001-1-1</t>
  </si>
  <si>
    <t>539599-1-1</t>
  </si>
  <si>
    <t>576857-1-1</t>
  </si>
  <si>
    <t>628176-1-1</t>
  </si>
  <si>
    <t>628259-1-1</t>
  </si>
  <si>
    <t>666028-1-1</t>
  </si>
  <si>
    <t>690719-1-1</t>
  </si>
  <si>
    <t>701333-1-1</t>
  </si>
  <si>
    <t>720532-1-1</t>
  </si>
  <si>
    <t>744752-1-1</t>
  </si>
  <si>
    <t>796130-1-1</t>
  </si>
  <si>
    <t>807628-1-2</t>
  </si>
  <si>
    <t>216096-1-1</t>
  </si>
  <si>
    <t>297048-1-1</t>
  </si>
  <si>
    <t>307541-1-1</t>
  </si>
  <si>
    <t>352460-1-1</t>
  </si>
  <si>
    <t>355442-1-1</t>
  </si>
  <si>
    <t>387062-2-1</t>
  </si>
  <si>
    <t>417016-1-1</t>
  </si>
  <si>
    <t>424143-1-1</t>
  </si>
  <si>
    <t>479766-2-3</t>
  </si>
  <si>
    <t>493669-2-1</t>
  </si>
  <si>
    <t>514246-1-1</t>
  </si>
  <si>
    <t>520651-1-1</t>
  </si>
  <si>
    <t>535090-1-1</t>
  </si>
  <si>
    <t>552681-1-1</t>
  </si>
  <si>
    <t>561819-1-1</t>
  </si>
  <si>
    <t>587729-1-1</t>
  </si>
  <si>
    <t>609306-1-1</t>
  </si>
  <si>
    <t>672887-1-1</t>
  </si>
  <si>
    <t>672904-1-1</t>
  </si>
  <si>
    <t>708794-1-1</t>
  </si>
  <si>
    <t>731188-1-1</t>
  </si>
  <si>
    <t>738511-1-1</t>
  </si>
  <si>
    <t>755815-1-1</t>
  </si>
  <si>
    <t>763581-1-1</t>
  </si>
  <si>
    <t>786240-1-1</t>
  </si>
  <si>
    <t>813032-1-1</t>
  </si>
  <si>
    <t>826584-1-1</t>
  </si>
  <si>
    <t>303821-1-1</t>
  </si>
  <si>
    <t>312353-1-1</t>
  </si>
  <si>
    <t>316097-1-1</t>
  </si>
  <si>
    <t>325657-1-1</t>
  </si>
  <si>
    <t>341380-2-1</t>
  </si>
  <si>
    <t>349850-1-1</t>
  </si>
  <si>
    <t>381291-1-1</t>
  </si>
  <si>
    <t>403208-1-1</t>
  </si>
  <si>
    <t>462076-1-1</t>
  </si>
  <si>
    <t>472427-1-1</t>
  </si>
  <si>
    <t>479766-1-1</t>
  </si>
  <si>
    <t>495905-1-1</t>
  </si>
  <si>
    <t>511808-1-1</t>
  </si>
  <si>
    <t>560272-1-1</t>
  </si>
  <si>
    <t>627945-1-1</t>
  </si>
  <si>
    <t>633582-1-1</t>
  </si>
  <si>
    <t>711398-1-1</t>
  </si>
  <si>
    <t>718836-1-1</t>
  </si>
  <si>
    <t>720647-1-1</t>
  </si>
  <si>
    <t>774674-1-1</t>
  </si>
  <si>
    <t>783291-1-1</t>
  </si>
  <si>
    <t>798737-1-1</t>
  </si>
  <si>
    <t>800943-1-1</t>
  </si>
  <si>
    <t>822849-1-1</t>
  </si>
  <si>
    <t>823952-1-1</t>
  </si>
  <si>
    <t>310490-1-1</t>
  </si>
  <si>
    <t>331007-1-1</t>
  </si>
  <si>
    <t>341381-1-1</t>
  </si>
  <si>
    <t>342599-1-1</t>
  </si>
  <si>
    <t>347872-1-1</t>
  </si>
  <si>
    <t>374946-1-1</t>
  </si>
  <si>
    <t>393762-1-1</t>
  </si>
  <si>
    <t>406835-2-1</t>
  </si>
  <si>
    <t>420627-1-1</t>
  </si>
  <si>
    <t>438672-1-1</t>
  </si>
  <si>
    <t>495905-3-2</t>
  </si>
  <si>
    <t>591003-1-1</t>
  </si>
  <si>
    <t>591732-1-1</t>
  </si>
  <si>
    <t>621506-1-1</t>
  </si>
  <si>
    <t>657932-1-1</t>
  </si>
  <si>
    <t>664903-1-1</t>
  </si>
  <si>
    <t>725204-1-1</t>
  </si>
  <si>
    <t>616148-2-2</t>
  </si>
  <si>
    <t>783423-1-1</t>
  </si>
  <si>
    <t>285942-1-1</t>
  </si>
  <si>
    <t>287166-1-1</t>
  </si>
  <si>
    <t>310486-1-1</t>
  </si>
  <si>
    <t>330774-1-1</t>
  </si>
  <si>
    <t>350067-1-1</t>
  </si>
  <si>
    <t>402042-2-1</t>
  </si>
  <si>
    <t>428645-1-1</t>
  </si>
  <si>
    <t>539267-1-1</t>
  </si>
  <si>
    <t>550519-1-1</t>
  </si>
  <si>
    <t>560100-1-1</t>
  </si>
  <si>
    <t>571397-1-1</t>
  </si>
  <si>
    <t>637146-1-1</t>
  </si>
  <si>
    <t>651204-1-1</t>
  </si>
  <si>
    <t>720111-1-1</t>
  </si>
  <si>
    <t>740123-1-1</t>
  </si>
  <si>
    <t>759646-1-1</t>
  </si>
  <si>
    <t>818045-1-1</t>
  </si>
  <si>
    <t>354857-1-1</t>
  </si>
  <si>
    <t>373921-1-1</t>
  </si>
  <si>
    <t>393176-1-1</t>
  </si>
  <si>
    <t>398266-1-1</t>
  </si>
  <si>
    <t>486421-1-1</t>
  </si>
  <si>
    <t>529035-1-1</t>
  </si>
  <si>
    <t>619643-1-1</t>
  </si>
  <si>
    <t>657550-1-1</t>
  </si>
  <si>
    <t>487171-1-1</t>
  </si>
  <si>
    <t>493748-1-1</t>
  </si>
  <si>
    <t>525978-1-1</t>
  </si>
  <si>
    <t>539605-1-1</t>
  </si>
  <si>
    <t>667105-1-1</t>
  </si>
  <si>
    <t>697018-1-1</t>
  </si>
  <si>
    <t>774712-1-1</t>
  </si>
  <si>
    <t>811163-1-1</t>
  </si>
  <si>
    <t>290000-2-2</t>
  </si>
  <si>
    <t>304839-2-1</t>
  </si>
  <si>
    <t>314980-1-1</t>
  </si>
  <si>
    <t>331972-2-2</t>
  </si>
  <si>
    <t>425054-3-1</t>
  </si>
  <si>
    <t>457097-1-1</t>
  </si>
  <si>
    <t>501084-1-1</t>
  </si>
  <si>
    <t>639431-1-1</t>
  </si>
  <si>
    <t>639824-1-1</t>
  </si>
  <si>
    <t>740426-1-1</t>
  </si>
  <si>
    <t>762668-3-3</t>
  </si>
  <si>
    <t>805894-1-1</t>
  </si>
  <si>
    <t>325130-1-1</t>
  </si>
  <si>
    <t>400150-1-1</t>
  </si>
  <si>
    <t>523371-1-1</t>
  </si>
  <si>
    <t>545743-1-1</t>
  </si>
  <si>
    <t>597350-1-1</t>
  </si>
  <si>
    <t>613941-1-1</t>
  </si>
  <si>
    <t>633117-1-1</t>
  </si>
  <si>
    <t>783300-1-1</t>
  </si>
  <si>
    <t>810093-1-1</t>
  </si>
  <si>
    <t>437662-1-1</t>
  </si>
  <si>
    <t>526210-1-1</t>
  </si>
  <si>
    <t>539385-1-1</t>
  </si>
  <si>
    <t>594114-2-1</t>
  </si>
  <si>
    <t>697820-2-1</t>
  </si>
  <si>
    <t>431359-1-1</t>
  </si>
  <si>
    <t>445030-1-1</t>
  </si>
  <si>
    <t>480791-1-2</t>
  </si>
  <si>
    <t>514220-1-1</t>
  </si>
  <si>
    <t>521200-1-1</t>
  </si>
  <si>
    <t>751502-1-1</t>
  </si>
  <si>
    <t>336774-1-1</t>
  </si>
  <si>
    <t>338112-1-1</t>
  </si>
  <si>
    <t>364833-2-1</t>
  </si>
  <si>
    <t>377481-1-1</t>
  </si>
  <si>
    <t>662771-1-1</t>
  </si>
  <si>
    <t>766209-1-1</t>
  </si>
  <si>
    <t>814637-1-1</t>
  </si>
  <si>
    <t>425406-1-1</t>
  </si>
  <si>
    <t>442720-1-1</t>
  </si>
  <si>
    <t>561794-1-1</t>
  </si>
  <si>
    <t>621316-1-1</t>
  </si>
  <si>
    <t>690947-1-1</t>
  </si>
  <si>
    <t>818056-1-1</t>
  </si>
  <si>
    <t>310486-1-2</t>
  </si>
  <si>
    <t>435978-1-1</t>
  </si>
  <si>
    <t>474878-1-2</t>
  </si>
  <si>
    <t>591003-1-3</t>
  </si>
  <si>
    <t>612194-1-1</t>
  </si>
  <si>
    <t>778840-1-1</t>
  </si>
  <si>
    <t>268036-2-2</t>
  </si>
  <si>
    <t>315708-1-1</t>
  </si>
  <si>
    <t>341273-1-1</t>
  </si>
  <si>
    <t>376613-2-2</t>
  </si>
  <si>
    <t>657714-1-1</t>
  </si>
  <si>
    <t>310288-1-1</t>
  </si>
  <si>
    <t>471082-1-1</t>
  </si>
  <si>
    <t>502083-1-1</t>
  </si>
  <si>
    <t>660487-1-1</t>
  </si>
  <si>
    <t>744587-1-3</t>
  </si>
  <si>
    <t>364985-1-1</t>
  </si>
  <si>
    <t>591003-1-2</t>
  </si>
  <si>
    <t>768826-1-1</t>
  </si>
  <si>
    <t>360700-1-1</t>
  </si>
  <si>
    <t>525358-1-1</t>
  </si>
  <si>
    <t>545786-1-1</t>
  </si>
  <si>
    <t>805156-1-1</t>
  </si>
  <si>
    <t>349059-1-1</t>
  </si>
  <si>
    <t>696195-1-1</t>
  </si>
  <si>
    <t>450283-1-1</t>
  </si>
  <si>
    <t>596417-1-1</t>
  </si>
  <si>
    <t>597257-1-1</t>
  </si>
  <si>
    <t>665008-1-1</t>
  </si>
  <si>
    <t>752861-1-1</t>
  </si>
  <si>
    <t>557662-1-2</t>
  </si>
  <si>
    <t>388055-1-1</t>
  </si>
  <si>
    <t>463260-1-1</t>
  </si>
  <si>
    <t>739691-1-1</t>
  </si>
  <si>
    <t>600232-1-1</t>
  </si>
  <si>
    <t>697163-1-1</t>
  </si>
  <si>
    <t>476423-1-1</t>
  </si>
  <si>
    <t>663134-1-1</t>
  </si>
  <si>
    <t>545743-1-2</t>
  </si>
  <si>
    <t>800884-1-1</t>
  </si>
  <si>
    <t>310238-1-1</t>
  </si>
  <si>
    <t>382288-1-1</t>
  </si>
  <si>
    <t>384395-1-2</t>
  </si>
  <si>
    <t>386301-1-1</t>
  </si>
  <si>
    <t>409248-1-1</t>
  </si>
  <si>
    <t>307503-1-1</t>
  </si>
  <si>
    <t>366625-1-2</t>
  </si>
  <si>
    <t>454433-1-1</t>
  </si>
  <si>
    <t>317908-1-1</t>
  </si>
  <si>
    <t>507640-1-1</t>
  </si>
  <si>
    <t>331972-1-1</t>
  </si>
  <si>
    <t>341185-1-1</t>
  </si>
  <si>
    <t>763692-1-1</t>
  </si>
  <si>
    <t>765195-1-1</t>
  </si>
  <si>
    <t>366046-1-1</t>
  </si>
  <si>
    <t>522368-1-1</t>
  </si>
  <si>
    <t>667378-1-1</t>
  </si>
  <si>
    <t>772094-1-1</t>
  </si>
  <si>
    <t>289127-1-1</t>
  </si>
  <si>
    <t>302655-1-1</t>
  </si>
  <si>
    <t>465740-1-1</t>
  </si>
  <si>
    <t>418471-1-1</t>
  </si>
  <si>
    <t>456576-1-1</t>
  </si>
  <si>
    <t>799649-1-1</t>
  </si>
  <si>
    <t>424154-1-1</t>
  </si>
  <si>
    <t>335636-1-1</t>
  </si>
  <si>
    <t>651655-1-1</t>
  </si>
  <si>
    <t>494190-1-1</t>
  </si>
  <si>
    <t>494918-1-1</t>
  </si>
  <si>
    <t>368978-1-1</t>
  </si>
  <si>
    <t>758341-1-1</t>
  </si>
  <si>
    <t>550546-1-1</t>
  </si>
  <si>
    <t>600737-1-1</t>
  </si>
  <si>
    <t>336026-2-1</t>
  </si>
  <si>
    <t>459925-1-1</t>
  </si>
  <si>
    <t>528834-1-1</t>
  </si>
  <si>
    <t>424277-1-1</t>
  </si>
  <si>
    <t>419651-1-1</t>
  </si>
  <si>
    <t>ID_PVE</t>
  </si>
  <si>
    <t>N_PVE</t>
  </si>
  <si>
    <t>Fecha de pve</t>
  </si>
  <si>
    <t>PVE</t>
  </si>
  <si>
    <t>Resolucion de causa o
en vias de resolucion</t>
  </si>
  <si>
    <t>Estabilidad Hemodinamica</t>
  </si>
  <si>
    <t>T° &lt; 38°</t>
  </si>
  <si>
    <t>FC &lt; 140</t>
  </si>
  <si>
    <t>Hg &gt; 8 g/Dl</t>
  </si>
  <si>
    <t>PAFI  ≥  200 y 
Fio2 ≤ 40%</t>
  </si>
  <si>
    <t>PEEP ≤ 5</t>
  </si>
  <si>
    <t>Glasgow ≥ 7</t>
  </si>
  <si>
    <t>FR ok</t>
  </si>
  <si>
    <t>TA ok</t>
  </si>
  <si>
    <t>FC ok</t>
  </si>
  <si>
    <t>Diaforesis</t>
  </si>
  <si>
    <t>Defensa via aerea</t>
  </si>
  <si>
    <t>UMA</t>
  </si>
  <si>
    <t>Extubacion</t>
  </si>
  <si>
    <t>Exito</t>
  </si>
  <si>
    <t xml:space="preserve">VNI primeras 48hs </t>
  </si>
  <si>
    <t>Causa de reintubacion</t>
  </si>
  <si>
    <t>Observaciones</t>
  </si>
  <si>
    <t>Weaning</t>
  </si>
  <si>
    <t>290000-1-1-1</t>
  </si>
  <si>
    <t>Extubacion con PVE</t>
  </si>
  <si>
    <t>si</t>
  </si>
  <si>
    <t/>
  </si>
  <si>
    <t>281364-1-1-1</t>
  </si>
  <si>
    <t>PS ≤ 8</t>
  </si>
  <si>
    <t>no</t>
  </si>
  <si>
    <t>281364-1-1-2</t>
  </si>
  <si>
    <t>se inicia weaning sin intencion de extubar</t>
  </si>
  <si>
    <t>Dificultoso</t>
  </si>
  <si>
    <t>288876-1-1-1</t>
  </si>
  <si>
    <t>Simple</t>
  </si>
  <si>
    <t>288876-1-1-2</t>
  </si>
  <si>
    <t>caida de glasgow durante sueño</t>
  </si>
  <si>
    <t>285942-1-1-1</t>
  </si>
  <si>
    <t>fr &gt; 40</t>
  </si>
  <si>
    <t>287166-1-1-1</t>
  </si>
  <si>
    <t>Glasgow bajo</t>
  </si>
  <si>
    <t>285942-1-1-2</t>
  </si>
  <si>
    <t>290000-2-2-1</t>
  </si>
  <si>
    <t>290284-1-1-1</t>
  </si>
  <si>
    <t>287166-1-1-2</t>
  </si>
  <si>
    <t>290000-2-2-2</t>
  </si>
  <si>
    <t>Relacionado con la VA</t>
  </si>
  <si>
    <t>No defensa de via aerea</t>
  </si>
  <si>
    <t>295645-1-1-1</t>
  </si>
  <si>
    <t xml:space="preserve">sepsis foco abdominal </t>
  </si>
  <si>
    <t>290000-2-2-3</t>
  </si>
  <si>
    <t>vomito y se broncoaspira (sin sonda nasogastrica)</t>
  </si>
  <si>
    <t>295645-2-2-1</t>
  </si>
  <si>
    <t>autoextubacion / extubacion accidental</t>
  </si>
  <si>
    <t>299032-1-1-1</t>
  </si>
  <si>
    <t>TT</t>
  </si>
  <si>
    <t>301418-1-1-1</t>
  </si>
  <si>
    <t>297048-1-1-1</t>
  </si>
  <si>
    <t>295645-2-2-2</t>
  </si>
  <si>
    <t>305053-1-1-1</t>
  </si>
  <si>
    <t>305880-1-1-1</t>
  </si>
  <si>
    <t>307488-1-1-1</t>
  </si>
  <si>
    <t xml:space="preserve">Muy pobre defensa de la vía aérea </t>
  </si>
  <si>
    <t>303821-1-1-1</t>
  </si>
  <si>
    <t>310338-1-1-1</t>
  </si>
  <si>
    <t>310500-1-1-1</t>
  </si>
  <si>
    <t>307541-1-1-1</t>
  </si>
  <si>
    <t>310760-1-1-1</t>
  </si>
  <si>
    <t>310794-1-1-1</t>
  </si>
  <si>
    <t>310500-1-2-1</t>
  </si>
  <si>
    <t>297721-1-1-1</t>
  </si>
  <si>
    <t>310486-1-1-1</t>
  </si>
  <si>
    <t>310277-1-1-1</t>
  </si>
  <si>
    <t>314869-1-1-1</t>
  </si>
  <si>
    <t>312353-1-1-1</t>
  </si>
  <si>
    <t>No relacionado con la VA</t>
  </si>
  <si>
    <t>315367-1-1-1</t>
  </si>
  <si>
    <t>312353-1-1-2</t>
  </si>
  <si>
    <t>pafi 184</t>
  </si>
  <si>
    <t>312353-1-1-3</t>
  </si>
  <si>
    <t>pafi 147</t>
  </si>
  <si>
    <t>310490-1-1-1</t>
  </si>
  <si>
    <t>319063-1-1-1</t>
  </si>
  <si>
    <t>304839-2-1-1</t>
  </si>
  <si>
    <t>321181-2-1-1</t>
  </si>
  <si>
    <t>314980-1-1-1</t>
  </si>
  <si>
    <t>321447-1-1-1</t>
  </si>
  <si>
    <t>304839-2-1-2</t>
  </si>
  <si>
    <t>325130-1-1-1</t>
  </si>
  <si>
    <t xml:space="preserve">2 IOT en guardia. </t>
  </si>
  <si>
    <t>326515-1-1-1</t>
  </si>
  <si>
    <t>325130-1-1-2</t>
  </si>
  <si>
    <t>330745-1-1-1</t>
  </si>
  <si>
    <t>321447-2-2-1</t>
  </si>
  <si>
    <t>330745-1-2-1</t>
  </si>
  <si>
    <t>337157-2-1-1</t>
  </si>
  <si>
    <t>336774-1-1-1</t>
  </si>
  <si>
    <t>338837-2-1-1</t>
  </si>
  <si>
    <t>340580-1-1-1</t>
  </si>
  <si>
    <t>336774-1-1-2</t>
  </si>
  <si>
    <t>343724-1-1-1</t>
  </si>
  <si>
    <t>336026-2-1-1</t>
  </si>
  <si>
    <t>No se extubo luego de PVE</t>
  </si>
  <si>
    <t>341380-2-1-1</t>
  </si>
  <si>
    <t>Espasmo laringeo</t>
  </si>
  <si>
    <t>349850-1-1-1</t>
  </si>
  <si>
    <t>351180-1-1-1</t>
  </si>
  <si>
    <t>351321-1-1-1</t>
  </si>
  <si>
    <t>341380-2-1-2</t>
  </si>
  <si>
    <t>350067-1-1-1</t>
  </si>
  <si>
    <t>345803-1-1-1</t>
  </si>
  <si>
    <t>357181-1-1-1</t>
  </si>
  <si>
    <t>Extubo area medica, ni idea</t>
  </si>
  <si>
    <t>350067-1-1-2</t>
  </si>
  <si>
    <t xml:space="preserve">pimax 45 pemax 42 pre extubacion </t>
  </si>
  <si>
    <t>358473-1-1-1</t>
  </si>
  <si>
    <t>360374-1-1-1</t>
  </si>
  <si>
    <t>extubacion sin pve por exitacion psicomotriz y sospecha de intubación sin criterio</t>
  </si>
  <si>
    <t>355442-1-1-1</t>
  </si>
  <si>
    <t>366625-1-1-1</t>
  </si>
  <si>
    <t>364833-2-1-1</t>
  </si>
  <si>
    <t>No se hizo / no se registro</t>
  </si>
  <si>
    <t>369122-1-1-1</t>
  </si>
  <si>
    <t>367329-1-1-1</t>
  </si>
  <si>
    <t>370689-1-1-1</t>
  </si>
  <si>
    <t>371715-1-1-1</t>
  </si>
  <si>
    <t>370699-1-1-1</t>
  </si>
  <si>
    <t>370158-1-1-1</t>
  </si>
  <si>
    <t>377481-1-1-1</t>
  </si>
  <si>
    <t>380492-1-1-1</t>
  </si>
  <si>
    <t>384395-1-1-1</t>
  </si>
  <si>
    <t xml:space="preserve">pte se extuba sin PVE, </t>
  </si>
  <si>
    <t>377481-1-1-2</t>
  </si>
  <si>
    <t>392132-1-1-1</t>
  </si>
  <si>
    <t>393762-1-1-1</t>
  </si>
  <si>
    <t>393176-1-1-1</t>
  </si>
  <si>
    <t>401712-1-1-1</t>
  </si>
  <si>
    <t>402042-2-1-1</t>
  </si>
  <si>
    <t>399212-2-1-1</t>
  </si>
  <si>
    <t>403145-1-1-1</t>
  </si>
  <si>
    <t>404588-1-1-1</t>
  </si>
  <si>
    <t>403208-1-1-1</t>
  </si>
  <si>
    <t>400150-1-1-1</t>
  </si>
  <si>
    <t>386301-1-1-1</t>
  </si>
  <si>
    <t>408222-1-1-1</t>
  </si>
  <si>
    <t>411614-1-1-1</t>
  </si>
  <si>
    <t>402647-1-1-1</t>
  </si>
  <si>
    <t>414915-1-1-1</t>
  </si>
  <si>
    <t>413856-1-1-1</t>
  </si>
  <si>
    <t>415495-1-1-1</t>
  </si>
  <si>
    <t>FR 11/ PAFI 190</t>
  </si>
  <si>
    <t>424251-1-1-1</t>
  </si>
  <si>
    <t>431304-1-1-1</t>
  </si>
  <si>
    <t>432317-2-1-1</t>
  </si>
  <si>
    <t>432587-1-1-1</t>
  </si>
  <si>
    <t>433955-1-1-1</t>
  </si>
  <si>
    <t>404098-1-1-1</t>
  </si>
  <si>
    <t>437662-1-1-1</t>
  </si>
  <si>
    <t>439606-1-1-1</t>
  </si>
  <si>
    <t>442763-1-1-1</t>
  </si>
  <si>
    <t>445030-1-1-1</t>
  </si>
  <si>
    <t>442562-1-1-1</t>
  </si>
  <si>
    <t>431359-1-1-1</t>
  </si>
  <si>
    <t>445030-1-1-2</t>
  </si>
  <si>
    <t>439075-1-1-1</t>
  </si>
  <si>
    <t>437662-1-1-2</t>
  </si>
  <si>
    <t>445030-1-1-3</t>
  </si>
  <si>
    <t>435978-1-1-1</t>
  </si>
  <si>
    <t>449890-1-1-1</t>
  </si>
  <si>
    <t>450742-1-1-1</t>
  </si>
  <si>
    <t>435978-1-1-2</t>
  </si>
  <si>
    <t>451813-1-1-1</t>
  </si>
  <si>
    <t>454184-1-1-1</t>
  </si>
  <si>
    <t>451813-1-1-2</t>
  </si>
  <si>
    <t>438672-1-1-1</t>
  </si>
  <si>
    <t>451813-1-1-3</t>
  </si>
  <si>
    <t>445030-1-1-4</t>
  </si>
  <si>
    <t>462521-1-1-1</t>
  </si>
  <si>
    <t>459856-1-1-1</t>
  </si>
  <si>
    <t>464414-1-1-1</t>
  </si>
  <si>
    <t>462076-1-1-1</t>
  </si>
  <si>
    <t>460315-1-1-1</t>
  </si>
  <si>
    <t>466955-1-1-1</t>
  </si>
  <si>
    <t>475382-1-1-1</t>
  </si>
  <si>
    <t>477093-1-1-1</t>
  </si>
  <si>
    <t>475091-1-1-1</t>
  </si>
  <si>
    <t>484316-1-1-1</t>
  </si>
  <si>
    <t>474878-1-1-1</t>
  </si>
  <si>
    <t>480791-1-1-1</t>
  </si>
  <si>
    <t>479766-1-1-1</t>
  </si>
  <si>
    <t>486421-1-1-1</t>
  </si>
  <si>
    <t>480635-1-1-1</t>
  </si>
  <si>
    <t>485253-1-1-1</t>
  </si>
  <si>
    <t>479766-1-1-2</t>
  </si>
  <si>
    <t>492001-1-1-1</t>
  </si>
  <si>
    <t>491652-1-1-1</t>
  </si>
  <si>
    <t>489544-1-1-1</t>
  </si>
  <si>
    <t>486639-2-1-1</t>
  </si>
  <si>
    <t>479766-2-3-1</t>
  </si>
  <si>
    <t>492193-1-1-1</t>
  </si>
  <si>
    <t>493792-1-1-1</t>
  </si>
  <si>
    <t>492193-1-2-1</t>
  </si>
  <si>
    <t>486639-2-1-2</t>
  </si>
  <si>
    <t>493748-1-1-1</t>
  </si>
  <si>
    <t>495905-1-1-1</t>
  </si>
  <si>
    <t>503488-1-1-1</t>
  </si>
  <si>
    <t>499835-1-1-1</t>
  </si>
  <si>
    <t>501737-1-1-1</t>
  </si>
  <si>
    <t>479766-3-4-1</t>
  </si>
  <si>
    <t>504661-1-1-1</t>
  </si>
  <si>
    <t>501084-1-1-1</t>
  </si>
  <si>
    <t>504661-1-1-2</t>
  </si>
  <si>
    <t>508228-1-1-1</t>
  </si>
  <si>
    <t>506828-1-1-1</t>
  </si>
  <si>
    <t>501084-1-1-2</t>
  </si>
  <si>
    <t>511277-1-1-1</t>
  </si>
  <si>
    <t>490955-1-1-1</t>
  </si>
  <si>
    <t>511812-1-1-1</t>
  </si>
  <si>
    <t>511670-1-1-1</t>
  </si>
  <si>
    <t>512983-1-1-1</t>
  </si>
  <si>
    <t>514241-1-1-1</t>
  </si>
  <si>
    <t>514224-1-1-1</t>
  </si>
  <si>
    <t>514220-1-1-1</t>
  </si>
  <si>
    <t>518510-1-1-1</t>
  </si>
  <si>
    <t>523741-1-1-1</t>
  </si>
  <si>
    <t>495905-1-1-2</t>
  </si>
  <si>
    <t>525358-1-1-1</t>
  </si>
  <si>
    <t>528834-1-1-1</t>
  </si>
  <si>
    <t>525358-1-1-2</t>
  </si>
  <si>
    <t>533530-1-1-1</t>
  </si>
  <si>
    <t>536726-1-1-1</t>
  </si>
  <si>
    <t>525978-1-1-1</t>
  </si>
  <si>
    <t>deprime sensorio por medicacion, no se reintuba hasta el momento</t>
  </si>
  <si>
    <t>529035-1-1-1</t>
  </si>
  <si>
    <t>539260-1-1-1</t>
  </si>
  <si>
    <t>535493-1-1-1</t>
  </si>
  <si>
    <t>539385-1-1-1</t>
  </si>
  <si>
    <t>539599-1-1-2</t>
  </si>
  <si>
    <t>539599-1-1-1</t>
  </si>
  <si>
    <t>539385-1-1-2</t>
  </si>
  <si>
    <t>546035-1-1-1</t>
  </si>
  <si>
    <t>539599-1-1-3</t>
  </si>
  <si>
    <t>545737-1-1-1</t>
  </si>
  <si>
    <t>539267-1-1-1</t>
  </si>
  <si>
    <t>495905-3-2-1</t>
  </si>
  <si>
    <t>545786-1-1-1</t>
  </si>
  <si>
    <t>550528-1-1-1</t>
  </si>
  <si>
    <t>494918-1-1-1</t>
  </si>
  <si>
    <t>550897-1-1-1</t>
  </si>
  <si>
    <t>545743-1-1-1</t>
  </si>
  <si>
    <t>557662-1-1-1</t>
  </si>
  <si>
    <t>550519-1-1-1</t>
  </si>
  <si>
    <t>555045-1-1-1</t>
  </si>
  <si>
    <t>545743-1-2-1</t>
  </si>
  <si>
    <t>560272-1-1-1</t>
  </si>
  <si>
    <t>561798-1-1-1</t>
  </si>
  <si>
    <t>563022-1-1-1</t>
  </si>
  <si>
    <t>560272-1-1-2</t>
  </si>
  <si>
    <t>569427-1-1-1</t>
  </si>
  <si>
    <t>569822-1-2-1</t>
  </si>
  <si>
    <t>571314-1-1-1</t>
  </si>
  <si>
    <t>571047-1-1-1</t>
  </si>
  <si>
    <t>560100-1-1-1</t>
  </si>
  <si>
    <t>572864-1-1-1</t>
  </si>
  <si>
    <t>571330-1-1-1</t>
  </si>
  <si>
    <t>566944-1-1-1</t>
  </si>
  <si>
    <t>560167-1-1-1</t>
  </si>
  <si>
    <t>582347-2-1-1</t>
  </si>
  <si>
    <t>582347-2-1</t>
  </si>
  <si>
    <t>582347-1-1-1</t>
  </si>
  <si>
    <t>581816-1-1-1</t>
  </si>
  <si>
    <t>584867-1-1-1</t>
  </si>
  <si>
    <t>586543-1-1-1</t>
  </si>
  <si>
    <t>582347-2-1-2</t>
  </si>
  <si>
    <t>582347-2-2-1</t>
  </si>
  <si>
    <t>582347-2-2</t>
  </si>
  <si>
    <t>591518-1-1-1</t>
  </si>
  <si>
    <t>593170-1-1-1</t>
  </si>
  <si>
    <t>587729-1-1-1</t>
  </si>
  <si>
    <t>591687-1-1-1</t>
  </si>
  <si>
    <t>591732-1-1-1</t>
  </si>
  <si>
    <t>591732-1-1-2</t>
  </si>
  <si>
    <t>578340-1-1-1</t>
  </si>
  <si>
    <t>597350-1-1-1</t>
  </si>
  <si>
    <t>599477-1-1-1</t>
  </si>
  <si>
    <t>594114-2-1-1</t>
  </si>
  <si>
    <t>602696-1-1-1</t>
  </si>
  <si>
    <t>591003-1-1-1</t>
  </si>
  <si>
    <t>607765-1-1-1</t>
  </si>
  <si>
    <t>591003-1-1-2</t>
  </si>
  <si>
    <t>609283-1-1-1</t>
  </si>
  <si>
    <t>609306-1-1-1</t>
  </si>
  <si>
    <t>fracaso de extubacion. se reintuba 14:00hs</t>
  </si>
  <si>
    <t>612901-1-1-1</t>
  </si>
  <si>
    <t>609306-1-1-2</t>
  </si>
  <si>
    <t>615166-1-1-1</t>
  </si>
  <si>
    <t>600737-1-1-1</t>
  </si>
  <si>
    <t>se reintuba y se realiza tqt</t>
  </si>
  <si>
    <t>626162-1-1-1</t>
  </si>
  <si>
    <t>627945-1-1-1</t>
  </si>
  <si>
    <t>612194-1-1-1</t>
  </si>
  <si>
    <t>627945-1-1-2</t>
  </si>
  <si>
    <t>628176-1-1-1</t>
  </si>
  <si>
    <t>615639-1-1-1</t>
  </si>
  <si>
    <t>639114-1-1-1</t>
  </si>
  <si>
    <t>633402-1-1-1</t>
  </si>
  <si>
    <t>639529-1-1-1</t>
  </si>
  <si>
    <t>639534-1-1-1</t>
  </si>
  <si>
    <t>637137-1-1-1</t>
  </si>
  <si>
    <t>646021-1-1-1</t>
  </si>
  <si>
    <t>645017-1-1-1</t>
  </si>
  <si>
    <t>651543-1-1-1</t>
  </si>
  <si>
    <t>651567-1-1-1</t>
  </si>
  <si>
    <t>649687-1-1-1</t>
  </si>
  <si>
    <t>651619-1-1-1</t>
  </si>
  <si>
    <t>639431-1-1-1</t>
  </si>
  <si>
    <t>648881-1-1-1</t>
  </si>
  <si>
    <t>650003-2--1</t>
  </si>
  <si>
    <t>650003-2-</t>
  </si>
  <si>
    <t>650000-1-1-1</t>
  </si>
  <si>
    <t>651506-1-1-1</t>
  </si>
  <si>
    <t>651506-1-1</t>
  </si>
  <si>
    <t>651204-1-1-1</t>
  </si>
  <si>
    <t>651543-1-1-2</t>
  </si>
  <si>
    <t>651506-1-1-2</t>
  </si>
  <si>
    <t>659204-1-1-1</t>
  </si>
  <si>
    <t>658121-1-1-1</t>
  </si>
  <si>
    <t>661430-1-1-1</t>
  </si>
  <si>
    <t>660487-1-1-1</t>
  </si>
  <si>
    <t>657932-1-1-1</t>
  </si>
  <si>
    <t>663134-1-1-1</t>
  </si>
  <si>
    <t>664998-1-1-1</t>
  </si>
  <si>
    <t>662771-1-1-1</t>
  </si>
  <si>
    <t>667378-1-1-1</t>
  </si>
  <si>
    <t>699219-1-1-1</t>
  </si>
  <si>
    <t>667244-1-1-1</t>
  </si>
  <si>
    <t>654618-1-1-1</t>
  </si>
  <si>
    <t>667486-1-1-1</t>
  </si>
  <si>
    <t>674213-1-1-1</t>
  </si>
  <si>
    <t>672904-1-1-1</t>
  </si>
  <si>
    <t>672887-1-1-1</t>
  </si>
  <si>
    <t>678590-1-1-1</t>
  </si>
  <si>
    <t>660267-2-1-1</t>
  </si>
  <si>
    <t>660267-2-1</t>
  </si>
  <si>
    <t>678655-1-1-1</t>
  </si>
  <si>
    <t>684953-1-1-1</t>
  </si>
  <si>
    <t>686286-1-1-1</t>
  </si>
  <si>
    <t>684846-1-1-1</t>
  </si>
  <si>
    <t>686765-1-1-1</t>
  </si>
  <si>
    <t>654618-2-2-1</t>
  </si>
  <si>
    <t>686196-1-1-1</t>
  </si>
  <si>
    <t>606656-1-1-1</t>
  </si>
  <si>
    <t>694207-1-1-1</t>
  </si>
  <si>
    <t>690719-1-1-1</t>
  </si>
  <si>
    <t>692099-1-1-1</t>
  </si>
  <si>
    <t>692347-1-1-1</t>
  </si>
  <si>
    <t>660267-2-1-2</t>
  </si>
  <si>
    <t>704516-1-1-1</t>
  </si>
  <si>
    <t>698740-1-1-1</t>
  </si>
  <si>
    <t>704159-1-1-1</t>
  </si>
  <si>
    <t>706078-1-1-1</t>
  </si>
  <si>
    <t>706262-1-1-1</t>
  </si>
  <si>
    <t>710470-1-1-1</t>
  </si>
  <si>
    <t>712278-1-1-1</t>
  </si>
  <si>
    <t>708794-1-1-1</t>
  </si>
  <si>
    <t>713353-1-1-1</t>
  </si>
  <si>
    <t>713843-1-1-1</t>
  </si>
  <si>
    <t>616148-1-1-1</t>
  </si>
  <si>
    <t>616148-1-1</t>
  </si>
  <si>
    <t>717640-1-1-1</t>
  </si>
  <si>
    <t>720455-1-1-1</t>
  </si>
  <si>
    <t>724531-1-1-1</t>
  </si>
  <si>
    <t>697820-2-1-1</t>
  </si>
  <si>
    <t>726265-1-1-1</t>
  </si>
  <si>
    <t>720111-1-1-1</t>
  </si>
  <si>
    <t>734610-1-1-1</t>
  </si>
  <si>
    <t>731942-1-1-1</t>
  </si>
  <si>
    <t>728935-1-1-1</t>
  </si>
  <si>
    <t>740125-1-1-1</t>
  </si>
  <si>
    <t>738511-1-1-1</t>
  </si>
  <si>
    <t>740267-1-1-1</t>
  </si>
  <si>
    <t>741955-1-1-1</t>
  </si>
  <si>
    <t>740487-1-1-1</t>
  </si>
  <si>
    <t>746706-1-1-1</t>
  </si>
  <si>
    <t>747639-1-1-1</t>
  </si>
  <si>
    <t>737376-1-1-1</t>
  </si>
  <si>
    <t>748907-1-1-1</t>
  </si>
  <si>
    <t>744752-1-1-1</t>
  </si>
  <si>
    <t>740426-1-1-1</t>
  </si>
  <si>
    <t>740006-1-1-1</t>
  </si>
  <si>
    <t>720647-1-1-1</t>
  </si>
  <si>
    <t>751502-2-2-1</t>
  </si>
  <si>
    <t>755741-1-1-1</t>
  </si>
  <si>
    <t>701333-1-1-1</t>
  </si>
  <si>
    <t>751502-1-1-1</t>
  </si>
  <si>
    <t>se reintuba para realizar tqt</t>
  </si>
  <si>
    <t>762668-1-1-1</t>
  </si>
  <si>
    <t>PEEP 8/ PAFI 185</t>
  </si>
  <si>
    <t>762668-1-1-2</t>
  </si>
  <si>
    <t>765880-1-1-1</t>
  </si>
  <si>
    <t>763692-1-1-1</t>
  </si>
  <si>
    <t>763581-1-1-1</t>
  </si>
  <si>
    <t>768826-1-1-1</t>
  </si>
  <si>
    <t>769858-1-1-1</t>
  </si>
  <si>
    <t>762668-2-2-1</t>
  </si>
  <si>
    <t>762668-2-2-2</t>
  </si>
  <si>
    <t>774674-1-1-1</t>
  </si>
  <si>
    <t>vomita broncoaspiracion , somnoliento</t>
  </si>
  <si>
    <t>780932-1-1-1</t>
  </si>
  <si>
    <t>781631-2-1-1</t>
  </si>
  <si>
    <t>781631-2-1</t>
  </si>
  <si>
    <t>774674-1-1-2</t>
  </si>
  <si>
    <t>761071-1-1-1</t>
  </si>
  <si>
    <t>781328-1-1-1</t>
  </si>
  <si>
    <t>780590-1-1-1</t>
  </si>
  <si>
    <t>774712-1-1-1</t>
  </si>
  <si>
    <t xml:space="preserve">secreciones abundantes, requiere asistencia. </t>
  </si>
  <si>
    <t>776132-1-1-1</t>
  </si>
  <si>
    <t>779905-1-1-1</t>
  </si>
  <si>
    <t>786019-1-1-1</t>
  </si>
  <si>
    <t>783291-1-1-1</t>
  </si>
  <si>
    <t>785202-1-1-1</t>
  </si>
  <si>
    <t>781631-2-1-2</t>
  </si>
  <si>
    <t>783423-1-1-1</t>
  </si>
  <si>
    <t>783373-1-1-1</t>
  </si>
  <si>
    <t>762668-3-3-1</t>
  </si>
  <si>
    <t>803932-1-1-1</t>
  </si>
  <si>
    <t>802251-1-1-1</t>
  </si>
  <si>
    <t>799970-1-1-1</t>
  </si>
  <si>
    <t>803932-1-1-2</t>
  </si>
  <si>
    <t>796130-1-1-1</t>
  </si>
  <si>
    <t>811163-1-1-1</t>
  </si>
  <si>
    <t>811163-1-1-2</t>
  </si>
  <si>
    <t>807628-1-1-1</t>
  </si>
  <si>
    <t>809266-1-1-1</t>
  </si>
  <si>
    <t>807628-1-1-2</t>
  </si>
  <si>
    <t>813859-1-1-1</t>
  </si>
  <si>
    <t>810093-1-1-1</t>
  </si>
  <si>
    <t>807240-1-1-1</t>
  </si>
  <si>
    <t>811163-1-1-3</t>
  </si>
  <si>
    <t>818045-1-1-1</t>
  </si>
  <si>
    <t>810093-1-1-2</t>
  </si>
  <si>
    <t>807240-1-1-2</t>
  </si>
  <si>
    <t>818878-1-1-1</t>
  </si>
  <si>
    <t>807628-1-1-3</t>
  </si>
  <si>
    <t>818045-1-1-2</t>
  </si>
  <si>
    <t>826869-1-1-1</t>
  </si>
  <si>
    <t>824422-1-1-1</t>
  </si>
  <si>
    <t>823807-1-1-1</t>
  </si>
  <si>
    <t>822849-1-1-1</t>
  </si>
  <si>
    <t>823952-1-1-1</t>
  </si>
  <si>
    <t>827512-1-1-1</t>
  </si>
  <si>
    <t>827250-1-1-1</t>
  </si>
  <si>
    <t>831291-1-1-1</t>
  </si>
  <si>
    <t>Prolongado</t>
  </si>
  <si>
    <t>833207-1-1-1</t>
  </si>
  <si>
    <t>807014-2-1-1</t>
  </si>
  <si>
    <t>837736-1-1-1</t>
  </si>
  <si>
    <t>837736-1-1</t>
  </si>
  <si>
    <t>ID_Minibal</t>
  </si>
  <si>
    <t>N_Minibal</t>
  </si>
  <si>
    <t>Fecha de Muesta</t>
  </si>
  <si>
    <t>INCUAI</t>
  </si>
  <si>
    <t>Fiebre</t>
  </si>
  <si>
    <t>Leucocitosis</t>
  </si>
  <si>
    <t>Secreciones Trqueales</t>
  </si>
  <si>
    <t>Deterioro de oxigenacion</t>
  </si>
  <si>
    <t>Radiografia</t>
  </si>
  <si>
    <t>Pancultivo</t>
  </si>
  <si>
    <t>Resultado</t>
  </si>
  <si>
    <t>Germen 1</t>
  </si>
  <si>
    <t>Germen 2</t>
  </si>
  <si>
    <t>Germen 3</t>
  </si>
  <si>
    <t>Dias de estancia hospitalaria</t>
  </si>
  <si>
    <t>Cant criterios</t>
  </si>
  <si>
    <t>302655-1-1-3</t>
  </si>
  <si>
    <t>Apta con germen</t>
  </si>
  <si>
    <t>725204-1-1-1</t>
  </si>
  <si>
    <t>739691-1-1-1</t>
  </si>
  <si>
    <t>755815-1-1-1</t>
  </si>
  <si>
    <t>758341-1-1-4</t>
  </si>
  <si>
    <t>778840-1-1-1</t>
  </si>
  <si>
    <t>758341-1-1-6</t>
  </si>
  <si>
    <t>6</t>
  </si>
  <si>
    <t>814637-1-1-1</t>
  </si>
  <si>
    <t>834021-2-1-1</t>
  </si>
  <si>
    <t>834021-2-1</t>
  </si>
  <si>
    <t>456576-1-1-2</t>
  </si>
  <si>
    <t>Apta sin germen</t>
  </si>
  <si>
    <t>289127-1-1-1</t>
  </si>
  <si>
    <t>310585-1-1-1</t>
  </si>
  <si>
    <t>310288-1-1-1</t>
  </si>
  <si>
    <t>310238-1-1-2</t>
  </si>
  <si>
    <t>310490-1-1-3</t>
  </si>
  <si>
    <t>315708-1-1-2</t>
  </si>
  <si>
    <t>310288-1-1-2</t>
  </si>
  <si>
    <t>310486-1-2-1</t>
  </si>
  <si>
    <t>325684-1-1-1</t>
  </si>
  <si>
    <t>317908-1-1-1</t>
  </si>
  <si>
    <t>317908-1-1-2</t>
  </si>
  <si>
    <t>317908-1-1-3</t>
  </si>
  <si>
    <t>335636-1-1-1</t>
  </si>
  <si>
    <t>335636-1-1-2</t>
  </si>
  <si>
    <t>331972-1-1-2</t>
  </si>
  <si>
    <t>335636-1-1-3</t>
  </si>
  <si>
    <t>342398-1-1-1</t>
  </si>
  <si>
    <t>341185-1-1-2</t>
  </si>
  <si>
    <t>345692-1-1-1</t>
  </si>
  <si>
    <t>351179-1-1-1</t>
  </si>
  <si>
    <t>341185-1-1-3</t>
  </si>
  <si>
    <t>317908-1-1-5</t>
  </si>
  <si>
    <t>5</t>
  </si>
  <si>
    <t>349059-1-1-2</t>
  </si>
  <si>
    <t>351529-1-1-1</t>
  </si>
  <si>
    <t>360700-1-1-1</t>
  </si>
  <si>
    <t>336026-2-1-3</t>
  </si>
  <si>
    <t>336026-2-1-2</t>
  </si>
  <si>
    <t>364920-1-1-1</t>
  </si>
  <si>
    <t>486639-2-1-3</t>
  </si>
  <si>
    <t>493748-1-1-2</t>
  </si>
  <si>
    <t>479766-3-4-2</t>
  </si>
  <si>
    <t>509704-2-1-1</t>
  </si>
  <si>
    <t>511808-1-1-1</t>
  </si>
  <si>
    <t>507640-1-1-3</t>
  </si>
  <si>
    <t>494190-1-1-2</t>
  </si>
  <si>
    <t>520651-1-1-1</t>
  </si>
  <si>
    <t>522368-1-1-1</t>
  </si>
  <si>
    <t>521200-1-1-1</t>
  </si>
  <si>
    <t>526210-1-1-1</t>
  </si>
  <si>
    <t>522368-1-1-2</t>
  </si>
  <si>
    <t>494190-1-1-3</t>
  </si>
  <si>
    <t>525978-1-1-2</t>
  </si>
  <si>
    <t>525001-1-1-1</t>
  </si>
  <si>
    <t>531525-1-1-1</t>
  </si>
  <si>
    <t>522368-1-1-3</t>
  </si>
  <si>
    <t>521200-1-1-2</t>
  </si>
  <si>
    <t>528834-1-1-2</t>
  </si>
  <si>
    <t>528834-1-1-3</t>
  </si>
  <si>
    <t>523371-1-1-1</t>
  </si>
  <si>
    <t>545743-1-1-3</t>
  </si>
  <si>
    <t>539605-1-1-1</t>
  </si>
  <si>
    <t>424277-1-1-9</t>
  </si>
  <si>
    <t>9</t>
  </si>
  <si>
    <t>528834-1-1-5</t>
  </si>
  <si>
    <t>522368-1-1-4</t>
  </si>
  <si>
    <t>545786-1-1-3</t>
  </si>
  <si>
    <t>552681-1-1-1</t>
  </si>
  <si>
    <t>550519-1-1-2</t>
  </si>
  <si>
    <t>550347-1-1-1</t>
  </si>
  <si>
    <t>528834-1-1-6</t>
  </si>
  <si>
    <t>550546-1-1-1</t>
  </si>
  <si>
    <t>545743-1-2-2</t>
  </si>
  <si>
    <t>557662-1-1-2</t>
  </si>
  <si>
    <t>557662-1-2-1</t>
  </si>
  <si>
    <t>545743-1-1-6</t>
  </si>
  <si>
    <t>561819-1-1-1</t>
  </si>
  <si>
    <t>550546-1-1-3</t>
  </si>
  <si>
    <t>557662-1-1-3</t>
  </si>
  <si>
    <t>528834-1-1-8</t>
  </si>
  <si>
    <t>8</t>
  </si>
  <si>
    <t>657550-1-1-1</t>
  </si>
  <si>
    <t>657714-1-1-1</t>
  </si>
  <si>
    <t>651655-1-1-2</t>
  </si>
  <si>
    <t>657714-1-1-2</t>
  </si>
  <si>
    <t>664903-1-1-3</t>
  </si>
  <si>
    <t>667105-1-1-1</t>
  </si>
  <si>
    <t>662771-1-1-2</t>
  </si>
  <si>
    <t>690947-1-1-2</t>
  </si>
  <si>
    <t>800884-1-1-2</t>
  </si>
  <si>
    <t>836365-1-1-1</t>
  </si>
  <si>
    <t>840572-1-1-1</t>
  </si>
  <si>
    <t>840572-1-1</t>
  </si>
  <si>
    <t>No Apta</t>
  </si>
  <si>
    <t>310585-1-1-2</t>
  </si>
  <si>
    <t>310238-1-1-1</t>
  </si>
  <si>
    <t>310490-1-1-2</t>
  </si>
  <si>
    <t>315708-1-1-1</t>
  </si>
  <si>
    <t>321447-1-1-2</t>
  </si>
  <si>
    <t>330916-1-1-1</t>
  </si>
  <si>
    <t>331972-1-1-1</t>
  </si>
  <si>
    <t>366046-1-1-1</t>
  </si>
  <si>
    <t>366046-1-1-2</t>
  </si>
  <si>
    <t>381291-1-1-2</t>
  </si>
  <si>
    <t>383468-1-1-1</t>
  </si>
  <si>
    <t>382288-1-1-1</t>
  </si>
  <si>
    <t>382288-1-1-2</t>
  </si>
  <si>
    <t>392021-1-1-1</t>
  </si>
  <si>
    <t>392021-1-1-2</t>
  </si>
  <si>
    <t>392021-1-1-3</t>
  </si>
  <si>
    <t>384395-1-2-2</t>
  </si>
  <si>
    <t>368978-1-1-6</t>
  </si>
  <si>
    <t>417016-1-1-1</t>
  </si>
  <si>
    <t>438511-1-1-1</t>
  </si>
  <si>
    <t>424154-1-1-3</t>
  </si>
  <si>
    <t>419651-1-1-3</t>
  </si>
  <si>
    <t>418471-1-1-4</t>
  </si>
  <si>
    <t>471082-1-1-1</t>
  </si>
  <si>
    <t>493669-2-1-1</t>
  </si>
  <si>
    <t>492193-1-2-3</t>
  </si>
  <si>
    <t>494190-1-1-5</t>
  </si>
  <si>
    <t>528834-1-1-4</t>
  </si>
  <si>
    <t>550546-1-1-2</t>
  </si>
  <si>
    <t>545743-1-1-5</t>
  </si>
  <si>
    <t>528834-1-1-7</t>
  </si>
  <si>
    <t>7</t>
  </si>
  <si>
    <t>550546-1-1-4</t>
  </si>
  <si>
    <t>621316-1-1-1</t>
  </si>
  <si>
    <t>639824-1-1-1</t>
  </si>
  <si>
    <t>664903-1-1-1</t>
  </si>
  <si>
    <t>663134-1-1-2</t>
  </si>
  <si>
    <t>665008-1-1-2</t>
  </si>
  <si>
    <t>690947-1-1-1</t>
  </si>
  <si>
    <t>711398-1-1-1</t>
  </si>
  <si>
    <t>718808-1-1-1</t>
  </si>
  <si>
    <t>752861-1-1-1</t>
  </si>
  <si>
    <t>759646-1-1-2</t>
  </si>
  <si>
    <t>773432-1-1-1</t>
  </si>
  <si>
    <t>805894-1-1-3</t>
  </si>
  <si>
    <t>800884-1-1-1</t>
  </si>
  <si>
    <t>818056-1-1-3</t>
  </si>
  <si>
    <t>799649-1-1-4</t>
  </si>
  <si>
    <t>SI</t>
  </si>
  <si>
    <t>465740-1-1-3</t>
  </si>
  <si>
    <t>Acinetobacter</t>
  </si>
  <si>
    <t>331972-2-2-1</t>
  </si>
  <si>
    <t>409248-1-1-3</t>
  </si>
  <si>
    <t>424277-1-1-5</t>
  </si>
  <si>
    <t>660487-1-1-2</t>
  </si>
  <si>
    <t>299706-1-1-1</t>
  </si>
  <si>
    <t>317908-1-1-4</t>
  </si>
  <si>
    <t>665008-1-1-1</t>
  </si>
  <si>
    <t>364985-1-1-1</t>
  </si>
  <si>
    <t>Aspergillus Seccion Nigrii</t>
  </si>
  <si>
    <t>456576-1-1-1</t>
  </si>
  <si>
    <t>335636-1-1-4</t>
  </si>
  <si>
    <t>Citrobacter Koseri</t>
  </si>
  <si>
    <t>739691-1-1-2</t>
  </si>
  <si>
    <t>302655-1-1-2</t>
  </si>
  <si>
    <t>Enterobacter Aerogenes</t>
  </si>
  <si>
    <t>545743-1-1-8</t>
  </si>
  <si>
    <t>302655-1-1-1</t>
  </si>
  <si>
    <t>Enterobacter Cloacae</t>
  </si>
  <si>
    <t>545743-1-1-4</t>
  </si>
  <si>
    <t>Escherichia Coli</t>
  </si>
  <si>
    <t>371580-1-1-1</t>
  </si>
  <si>
    <t>418471-1-1-3</t>
  </si>
  <si>
    <t>463260-1-1-2</t>
  </si>
  <si>
    <t>596417-1-1-2</t>
  </si>
  <si>
    <t>826584-1-1-1</t>
  </si>
  <si>
    <t>424154-1-1-2</t>
  </si>
  <si>
    <t>633117-1-1-2</t>
  </si>
  <si>
    <t>Staphylococcus Aureus</t>
  </si>
  <si>
    <t>597257-1-1-3</t>
  </si>
  <si>
    <t>Stenotrophomonas Maltophilia</t>
  </si>
  <si>
    <t>485545-1-1-1</t>
  </si>
  <si>
    <t xml:space="preserve">Haemophilius Influenzae </t>
  </si>
  <si>
    <t>315708-1-1-3</t>
  </si>
  <si>
    <t>Pseudomona Aeruginosa</t>
  </si>
  <si>
    <t>596417-1-1-1</t>
  </si>
  <si>
    <t>Klebsiella Oxytoca</t>
  </si>
  <si>
    <t>382288-1-1-5</t>
  </si>
  <si>
    <t>Klebsiella Pneumoniae</t>
  </si>
  <si>
    <t>368978-1-1-9</t>
  </si>
  <si>
    <t>418471-1-1-1</t>
  </si>
  <si>
    <t>424277-1-1-4</t>
  </si>
  <si>
    <t>463260-1-1-3</t>
  </si>
  <si>
    <t>479766-3-4-3</t>
  </si>
  <si>
    <t>424277-1-1-8</t>
  </si>
  <si>
    <t>545786-1-1-2</t>
  </si>
  <si>
    <t>594114-2-1-2</t>
  </si>
  <si>
    <t>596417-1-1-3</t>
  </si>
  <si>
    <t>290393-1-1-1</t>
  </si>
  <si>
    <t>758341-1-1-7</t>
  </si>
  <si>
    <t>800884-1-1-3</t>
  </si>
  <si>
    <t>591003-1-1-3</t>
  </si>
  <si>
    <t>381291-1-1-3</t>
  </si>
  <si>
    <t>315367-1-1-2</t>
  </si>
  <si>
    <t>374946-1-1-2</t>
  </si>
  <si>
    <t>637146-1-1-1</t>
  </si>
  <si>
    <t>Mycobacterium Tuberculosis</t>
  </si>
  <si>
    <t>424277-1-1-1</t>
  </si>
  <si>
    <t>Proteus Mirabilis</t>
  </si>
  <si>
    <t>Pseoudomona Fluorescens</t>
  </si>
  <si>
    <t>492193-1-1-2</t>
  </si>
  <si>
    <t>268036-2-2-1</t>
  </si>
  <si>
    <t>368978-1-1-7</t>
  </si>
  <si>
    <t>424277-1-1-3</t>
  </si>
  <si>
    <t>419651-1-1-5</t>
  </si>
  <si>
    <t>660487-1-1-3</t>
  </si>
  <si>
    <t>755815-1-1-2</t>
  </si>
  <si>
    <t>336026-2-1-5</t>
  </si>
  <si>
    <t>Acinetobacter Baumannii Complex</t>
  </si>
  <si>
    <t>471082-1-1-3</t>
  </si>
  <si>
    <t>Aspergillus Seccion Terrei</t>
  </si>
  <si>
    <t>418471-1-1-5</t>
  </si>
  <si>
    <t>571397-1-1-1</t>
  </si>
  <si>
    <t>665008-1-1-3</t>
  </si>
  <si>
    <t>418471-1-1-2</t>
  </si>
  <si>
    <t>494190-1-1-6</t>
  </si>
  <si>
    <t>525358-1-1-3</t>
  </si>
  <si>
    <t>Serratia Marcescens</t>
  </si>
  <si>
    <t>511808-1-1-2</t>
  </si>
  <si>
    <t>420627-1-1-1</t>
  </si>
  <si>
    <t>494190-1-1-4</t>
  </si>
  <si>
    <t>550546-1-1-5</t>
  </si>
  <si>
    <t>424277-1-1-2</t>
  </si>
  <si>
    <t>349059-1-1-1</t>
  </si>
  <si>
    <t>387062-2-1-1</t>
  </si>
  <si>
    <t>388055-1-1-1</t>
  </si>
  <si>
    <t>428645-1-1-1</t>
  </si>
  <si>
    <t>445524-2-2-1</t>
  </si>
  <si>
    <t>450283-1-1-1</t>
  </si>
  <si>
    <t>457097-1-1-1</t>
  </si>
  <si>
    <t>476423-1-1-1</t>
  </si>
  <si>
    <t>491652-1-1-2</t>
  </si>
  <si>
    <t>474878-1-2-1</t>
  </si>
  <si>
    <t>502083-1-1-1</t>
  </si>
  <si>
    <t>613941-1-1-1</t>
  </si>
  <si>
    <t>310367-1-1-1</t>
  </si>
  <si>
    <t>341185-1-1-1</t>
  </si>
  <si>
    <t>352460-1-1-1</t>
  </si>
  <si>
    <t>360436-1-1-1</t>
  </si>
  <si>
    <t>651655-1-1-1</t>
  </si>
  <si>
    <t>664903-1-1-2</t>
  </si>
  <si>
    <t>822217-1-1-1</t>
  </si>
  <si>
    <t>487171-1-1-1</t>
  </si>
  <si>
    <t>384395-1-2-1</t>
  </si>
  <si>
    <t>487171-1-1-2</t>
  </si>
  <si>
    <t>360700-1-1-2</t>
  </si>
  <si>
    <t>Moraxella Catarralis</t>
  </si>
  <si>
    <t>Streptococcus Oralis</t>
  </si>
  <si>
    <t>Streptococcus Pneumoniae</t>
  </si>
  <si>
    <t>Streptococcus Mitis</t>
  </si>
  <si>
    <t>Staphylococcus Epidermidis</t>
  </si>
  <si>
    <t>457097-1-1-2</t>
  </si>
  <si>
    <t>Stenotrophomona Maltophilia</t>
  </si>
  <si>
    <t>310238-1-1-3</t>
  </si>
  <si>
    <t>751502-1-1-2</t>
  </si>
  <si>
    <t>799649-1-1-5</t>
  </si>
  <si>
    <t>366046-1-1-3</t>
  </si>
  <si>
    <t>368978-1-1-4</t>
  </si>
  <si>
    <t>368978-1-1-8</t>
  </si>
  <si>
    <t>545743-1-1-7</t>
  </si>
  <si>
    <t>560100-1-1-2</t>
  </si>
  <si>
    <t>613941-1-1-2</t>
  </si>
  <si>
    <t>424277-1-1-6</t>
  </si>
  <si>
    <t>772094-1-1-1</t>
  </si>
  <si>
    <t>342599-1-1-1</t>
  </si>
  <si>
    <t>344061-1-1-1</t>
  </si>
  <si>
    <t>368978-1-1-1</t>
  </si>
  <si>
    <t>578340-1-1-2</t>
  </si>
  <si>
    <t>528834-1-1-9</t>
  </si>
  <si>
    <t>594114-2-1-3</t>
  </si>
  <si>
    <t>597257-1-1-1</t>
  </si>
  <si>
    <t>597257-1-1-2</t>
  </si>
  <si>
    <t>550546-1-1-6</t>
  </si>
  <si>
    <t>612194-1-1-2</t>
  </si>
  <si>
    <t>621506-1-1-1</t>
  </si>
  <si>
    <t>621316-1-1-2</t>
  </si>
  <si>
    <t>639824-1-1-2</t>
  </si>
  <si>
    <t>639520-1-1-1</t>
  </si>
  <si>
    <t>639431-1-1-2</t>
  </si>
  <si>
    <t>639431-1-1-3</t>
  </si>
  <si>
    <t>600737-1-1-2</t>
  </si>
  <si>
    <t>690947-1-1-3</t>
  </si>
  <si>
    <t>738511-1-1-2</t>
  </si>
  <si>
    <t>791389-1-1-1</t>
  </si>
  <si>
    <t>818056-1-1-2</t>
  </si>
  <si>
    <t>762668-1-1-4</t>
  </si>
  <si>
    <t>368978-1-1-2</t>
  </si>
  <si>
    <t>336026-2-1-4</t>
  </si>
  <si>
    <t>360700-1-1-3</t>
  </si>
  <si>
    <t>368978-1-1-3</t>
  </si>
  <si>
    <t>373921-1-1-1</t>
  </si>
  <si>
    <t>373921-1-1-2</t>
  </si>
  <si>
    <t>381291-1-1-1</t>
  </si>
  <si>
    <t>366046-1-1-4</t>
  </si>
  <si>
    <t>374946-1-1-1</t>
  </si>
  <si>
    <t>382288-1-1-3</t>
  </si>
  <si>
    <t>368978-1-1-5</t>
  </si>
  <si>
    <t>382288-1-1-4</t>
  </si>
  <si>
    <t>384395-1-2-3</t>
  </si>
  <si>
    <t>388055-1-1-2</t>
  </si>
  <si>
    <t>409248-1-1-1</t>
  </si>
  <si>
    <t>409248-1-1-2</t>
  </si>
  <si>
    <t>419651-1-1-1</t>
  </si>
  <si>
    <t>419651-1-1-2</t>
  </si>
  <si>
    <t>417016-1-1-2</t>
  </si>
  <si>
    <t>424154-1-1-1</t>
  </si>
  <si>
    <t>437111-1-1-1</t>
  </si>
  <si>
    <t>424154-1-1-4</t>
  </si>
  <si>
    <t>425054-3-1-1</t>
  </si>
  <si>
    <t>419651-1-1-4</t>
  </si>
  <si>
    <t>425054-3-1-2</t>
  </si>
  <si>
    <t>438802-1-1-1</t>
  </si>
  <si>
    <t>431359-1-1-2</t>
  </si>
  <si>
    <t>442720-1-1-1</t>
  </si>
  <si>
    <t>450283-1-1-2</t>
  </si>
  <si>
    <t>454433-1-1-1</t>
  </si>
  <si>
    <t>463260-1-1-1</t>
  </si>
  <si>
    <t>474464-1-1-1</t>
  </si>
  <si>
    <t>471082-1-1-2</t>
  </si>
  <si>
    <t>465740-1-1-1</t>
  </si>
  <si>
    <t>454433-1-1-2</t>
  </si>
  <si>
    <t>481721-2-1-1</t>
  </si>
  <si>
    <t>465740-1-1-2</t>
  </si>
  <si>
    <t>471082-1-1-4</t>
  </si>
  <si>
    <t>476423-1-1-2</t>
  </si>
  <si>
    <t>424277-1-1-7</t>
  </si>
  <si>
    <t>476423-1-1-3</t>
  </si>
  <si>
    <t>493669-2-1-2</t>
  </si>
  <si>
    <t>494190-1-1-1</t>
  </si>
  <si>
    <t>474878-1-2-2</t>
  </si>
  <si>
    <t>ID_Traqueostomia (PK)</t>
  </si>
  <si>
    <t>ID_Evento (FK)</t>
  </si>
  <si>
    <t>N_TQT</t>
  </si>
  <si>
    <t>Fecha TQT</t>
  </si>
  <si>
    <t>Tecnica utilizada</t>
  </si>
  <si>
    <t>Lugar donde se hizo</t>
  </si>
  <si>
    <t>Se logro?</t>
  </si>
  <si>
    <t>Fecha de Liberacion de VM</t>
  </si>
  <si>
    <t>Precoz / Tardia</t>
  </si>
  <si>
    <t>Fecha IOT</t>
  </si>
  <si>
    <t>Dias VM hasta TQT</t>
  </si>
  <si>
    <t>Dias de VM con TQT</t>
  </si>
  <si>
    <t>Dias VM</t>
  </si>
  <si>
    <t>Egreso UTI</t>
  </si>
  <si>
    <t>Fecha decanulacion</t>
  </si>
  <si>
    <t>Dias desde TQT a Decanulacion</t>
  </si>
  <si>
    <t>Lugar de decanulacion</t>
  </si>
  <si>
    <t>Alta</t>
  </si>
  <si>
    <t>Egreso Hospitalario</t>
  </si>
  <si>
    <t>Percutanea con Cuerno</t>
  </si>
  <si>
    <t>Media</t>
  </si>
  <si>
    <t>Quirurgica</t>
  </si>
  <si>
    <t>Precoz</t>
  </si>
  <si>
    <t>307503-1-1-1</t>
  </si>
  <si>
    <t>Tardia</t>
  </si>
  <si>
    <t>325657-1-1-1</t>
  </si>
  <si>
    <t>330774-1-1-1</t>
  </si>
  <si>
    <t>338112-1-1-1</t>
  </si>
  <si>
    <t>341273-1-1-1</t>
  </si>
  <si>
    <t>347872-1-1-1</t>
  </si>
  <si>
    <t>Alta decanulado</t>
  </si>
  <si>
    <t>Obito decanulado en UTI</t>
  </si>
  <si>
    <t>268036-1-1-1</t>
  </si>
  <si>
    <t>268036-1-1</t>
  </si>
  <si>
    <t>Obito en UTI con TQT</t>
  </si>
  <si>
    <t>Percutanea Tradicional</t>
  </si>
  <si>
    <t>425406-1-1-1</t>
  </si>
  <si>
    <t>Sin información</t>
  </si>
  <si>
    <t>445030-1-2-1</t>
  </si>
  <si>
    <t>460503-2-1-1</t>
  </si>
  <si>
    <t>460503-2-1</t>
  </si>
  <si>
    <t>Continua internada</t>
  </si>
  <si>
    <t>Obito en moderados con TQT</t>
  </si>
  <si>
    <t>480791-1-2-1</t>
  </si>
  <si>
    <t>507640-1-1-1</t>
  </si>
  <si>
    <t>Alta con TQT</t>
  </si>
  <si>
    <t>561794-1-1-1</t>
  </si>
  <si>
    <t>576857-1-1-1</t>
  </si>
  <si>
    <t>609306-2-2-1</t>
  </si>
  <si>
    <t>609306-2-2</t>
  </si>
  <si>
    <t>derivacion</t>
  </si>
  <si>
    <t>Derivacion a otra institucion con TQT</t>
  </si>
  <si>
    <t>600232-1-1-1</t>
  </si>
  <si>
    <t>696195-1-1-1</t>
  </si>
  <si>
    <t>744587-1-3-1</t>
  </si>
  <si>
    <t>778729-1-1-1</t>
  </si>
  <si>
    <t>766209-1-1-1</t>
  </si>
  <si>
    <t>No se registro tecnica</t>
  </si>
  <si>
    <t>765195-1-1-1</t>
  </si>
  <si>
    <t>800943-1-1-1</t>
  </si>
  <si>
    <t>758341-1-1-1</t>
  </si>
  <si>
    <t>805156-1-1-1</t>
  </si>
  <si>
    <t>826490-1-1-1</t>
  </si>
  <si>
    <t>799649-1-1-1</t>
  </si>
  <si>
    <t>818056-1-1-1</t>
  </si>
  <si>
    <t>376613-1-1-1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</si>
</sst>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&quot;/&quot;mm"/>
    <numFmt numFmtId="165" formatCode="d/m"/>
    <numFmt numFmtId="166" formatCode="dd/mm"/>
    <numFmt numFmtId="167" formatCode="dd/mm/yyyy"/>
    <numFmt numFmtId="168" formatCode="d/MM/yyyy"/>
    <numFmt numFmtId="169" formatCode="d/m/yy"/>
    <numFmt numFmtId="170" formatCode="d&quot;/&quot;m"/>
    <numFmt numFmtId="171" formatCode="d/m/yyyy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/>
    <font>
      <color theme="1"/>
      <name val="Arial"/>
      <scheme val="minor"/>
    </font>
    <font>
      <sz val="12.0"/>
      <color rgb="FF212121"/>
      <name val="Arial"/>
    </font>
    <font>
      <sz val="11.0"/>
      <color rgb="FF000000"/>
      <name val="CentraleSansCndBook"/>
    </font>
    <font>
      <sz val="7.0"/>
      <color theme="1"/>
      <name val="Arial"/>
      <scheme val="minor"/>
    </font>
    <font>
      <sz val="11.0"/>
      <color rgb="FF212121"/>
      <name val="Arial"/>
    </font>
    <font>
      <sz val="12.0"/>
      <color rgb="FF212121"/>
      <name val="CentraleSansCndBook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11">
    <border/>
    <border>
      <left style="thick">
        <color rgb="FF073763"/>
      </left>
      <top style="thick">
        <color rgb="FF073763"/>
      </top>
      <bottom style="thick">
        <color rgb="FF073763"/>
      </bottom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bottom style="thick">
        <color rgb="FF073763"/>
      </bottom>
    </border>
    <border>
      <bottom style="thick">
        <color rgb="FF073763"/>
      </bottom>
    </border>
    <border>
      <right style="thick">
        <color rgb="FF073763"/>
      </right>
      <bottom style="thick">
        <color rgb="FF073763"/>
      </bottom>
    </border>
    <border>
      <left style="thick">
        <color rgb="FF073763"/>
      </left>
    </border>
    <border>
      <right style="thick">
        <color rgb="FF073763"/>
      </right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vertical="center"/>
    </xf>
    <xf borderId="0" fillId="2" fontId="4" numFmtId="164" xfId="0" applyAlignment="1" applyFont="1" applyNumberForma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center" readingOrder="0" shrinkToFit="0" wrapText="1"/>
    </xf>
    <xf borderId="0" fillId="2" fontId="4" numFmtId="165" xfId="0" applyAlignment="1" applyFont="1" applyNumberFormat="1">
      <alignment horizontal="center" readingOrder="0" vertical="center"/>
    </xf>
    <xf borderId="0" fillId="2" fontId="4" numFmtId="166" xfId="0" applyAlignment="1" applyFont="1" applyNumberFormat="1">
      <alignment horizontal="center" readingOrder="0" vertical="center"/>
    </xf>
    <xf borderId="0" fillId="2" fontId="4" numFmtId="164" xfId="0" applyAlignment="1" applyFont="1" applyNumberFormat="1">
      <alignment horizontal="center" vertical="center"/>
    </xf>
    <xf borderId="0" fillId="2" fontId="4" numFmtId="14" xfId="0" applyAlignment="1" applyFont="1" applyNumberFormat="1">
      <alignment horizontal="center" readingOrder="0" vertical="center"/>
    </xf>
    <xf borderId="0" fillId="2" fontId="4" numFmtId="164" xfId="0" applyAlignment="1" applyFont="1" applyNumberFormat="1">
      <alignment horizontal="center" shrinkToFit="0" vertical="center" wrapText="1"/>
    </xf>
    <xf borderId="7" fillId="2" fontId="6" numFmtId="0" xfId="0" applyAlignment="1" applyBorder="1" applyFont="1">
      <alignment readingOrder="0" shrinkToFit="0" wrapText="0"/>
    </xf>
    <xf borderId="0" fillId="2" fontId="4" numFmtId="166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wrapText="1"/>
    </xf>
    <xf borderId="0" fillId="2" fontId="4" numFmtId="167" xfId="0" applyAlignment="1" applyFont="1" applyNumberFormat="1">
      <alignment horizontal="center" readingOrder="0" shrinkToFit="0" vertical="center" wrapText="1"/>
    </xf>
    <xf borderId="0" fillId="5" fontId="4" numFmtId="166" xfId="0" applyAlignment="1" applyFont="1" applyNumberFormat="1">
      <alignment horizontal="center" readingOrder="0" vertical="center"/>
    </xf>
    <xf borderId="0" fillId="2" fontId="4" numFmtId="9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vertical="center"/>
    </xf>
    <xf borderId="7" fillId="2" fontId="7" numFmtId="0" xfId="0" applyAlignment="1" applyBorder="1" applyFont="1">
      <alignment horizontal="center" readingOrder="0" vertical="center"/>
    </xf>
    <xf borderId="0" fillId="2" fontId="8" numFmtId="0" xfId="0" applyAlignment="1" applyFont="1">
      <alignment horizontal="center" readingOrder="0" shrinkToFit="0" wrapText="1"/>
    </xf>
    <xf borderId="0" fillId="2" fontId="9" numFmtId="0" xfId="0" applyAlignment="1" applyFont="1">
      <alignment horizontal="center" readingOrder="0" shrinkToFit="0" wrapText="1"/>
    </xf>
    <xf borderId="0" fillId="2" fontId="4" numFmtId="167" xfId="0" applyAlignment="1" applyFont="1" applyNumberForma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0" fillId="6" fontId="5" numFmtId="0" xfId="0" applyAlignment="1" applyFont="1">
      <alignment horizontal="center" readingOrder="0" shrinkToFit="0" wrapText="1"/>
    </xf>
    <xf borderId="0" fillId="6" fontId="4" numFmtId="0" xfId="0" applyAlignment="1" applyFont="1">
      <alignment horizontal="center" readingOrder="0" vertical="center"/>
    </xf>
    <xf borderId="8" fillId="6" fontId="4" numFmtId="0" xfId="0" applyAlignment="1" applyBorder="1" applyFont="1">
      <alignment horizontal="center" readingOrder="0" vertical="center"/>
    </xf>
    <xf borderId="0" fillId="6" fontId="4" numFmtId="164" xfId="0" applyAlignment="1" applyFont="1" applyNumberFormat="1">
      <alignment horizontal="center" readingOrder="0" vertical="center"/>
    </xf>
    <xf borderId="0" fillId="6" fontId="4" numFmtId="165" xfId="0" applyAlignment="1" applyFont="1" applyNumberFormat="1">
      <alignment horizontal="center" readingOrder="0" vertical="center"/>
    </xf>
    <xf borderId="0" fillId="6" fontId="4" numFmtId="0" xfId="0" applyAlignment="1" applyFon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vertical="center"/>
    </xf>
    <xf borderId="0" fillId="6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2" fontId="4" numFmtId="49" xfId="0" applyAlignment="1" applyFont="1" applyNumberFormat="1">
      <alignment horizontal="center" readingOrder="0" vertical="center"/>
    </xf>
    <xf borderId="0" fillId="2" fontId="5" numFmtId="49" xfId="0" applyAlignment="1" applyFont="1" applyNumberFormat="1">
      <alignment horizontal="center" readingOrder="0" shrinkToFit="0" wrapText="1"/>
    </xf>
    <xf borderId="0" fillId="2" fontId="7" numFmtId="49" xfId="0" applyAlignment="1" applyFont="1" applyNumberFormat="1">
      <alignment horizontal="center" readingOrder="0" vertical="center"/>
    </xf>
    <xf borderId="0" fillId="2" fontId="6" numFmtId="49" xfId="0" applyAlignment="1" applyFont="1" applyNumberFormat="1">
      <alignment readingOrder="0" shrinkToFit="0" wrapText="0"/>
    </xf>
    <xf borderId="0" fillId="8" fontId="4" numFmtId="49" xfId="0" applyAlignment="1" applyFill="1" applyFont="1" applyNumberFormat="1">
      <alignment horizontal="center" readingOrder="0" vertical="center"/>
    </xf>
    <xf borderId="0" fillId="8" fontId="4" numFmtId="49" xfId="0" applyAlignment="1" applyFont="1" applyNumberFormat="1">
      <alignment horizontal="center" readingOrder="0" shrinkToFit="0" vertical="center" wrapText="1"/>
    </xf>
    <xf borderId="0" fillId="2" fontId="4" numFmtId="168" xfId="0" applyAlignment="1" applyFont="1" applyNumberFormat="1">
      <alignment horizontal="center" readingOrder="0" shrinkToFit="0" vertical="center" wrapText="1"/>
    </xf>
    <xf borderId="0" fillId="2" fontId="4" numFmtId="168" xfId="0" applyAlignment="1" applyFont="1" applyNumberFormat="1">
      <alignment horizontal="center" readingOrder="0" vertical="center"/>
    </xf>
    <xf borderId="0" fillId="2" fontId="4" numFmtId="168" xfId="0" applyAlignment="1" applyFont="1" applyNumberFormat="1">
      <alignment horizontal="center" vertical="center"/>
    </xf>
    <xf borderId="0" fillId="8" fontId="4" numFmtId="0" xfId="0" applyAlignment="1" applyFont="1">
      <alignment horizontal="center" readingOrder="0" vertical="center"/>
    </xf>
    <xf borderId="5" fillId="2" fontId="4" numFmtId="49" xfId="0" applyAlignment="1" applyBorder="1" applyFont="1" applyNumberFormat="1">
      <alignment horizontal="center" readingOrder="0" vertical="center"/>
    </xf>
    <xf borderId="5" fillId="8" fontId="4" numFmtId="49" xfId="0" applyAlignment="1" applyBorder="1" applyFont="1" applyNumberFormat="1">
      <alignment horizontal="center" readingOrder="0" shrinkToFit="0" vertical="center" wrapText="1"/>
    </xf>
    <xf borderId="5" fillId="2" fontId="4" numFmtId="168" xfId="0" applyAlignment="1" applyBorder="1" applyFont="1" applyNumberFormat="1">
      <alignment horizontal="center" readingOrder="0" vertical="center"/>
    </xf>
    <xf borderId="5" fillId="8" fontId="4" numFmtId="0" xfId="0" applyAlignment="1" applyBorder="1" applyFont="1">
      <alignment horizontal="center" readingOrder="0" vertical="center"/>
    </xf>
    <xf borderId="5" fillId="8" fontId="4" numFmtId="0" xfId="0" applyAlignment="1" applyBorder="1" applyFont="1">
      <alignment horizontal="center" readingOrder="0" shrinkToFit="0" vertical="center" wrapText="1"/>
    </xf>
    <xf borderId="0" fillId="8" fontId="4" numFmtId="1" xfId="0" applyAlignment="1" applyFont="1" applyNumberFormat="1">
      <alignment horizontal="center" readingOrder="0" vertical="center"/>
    </xf>
    <xf borderId="0" fillId="8" fontId="4" numFmtId="3" xfId="0" applyAlignment="1" applyFont="1" applyNumberFormat="1">
      <alignment horizontal="center" readingOrder="0" vertical="center"/>
    </xf>
    <xf borderId="0" fillId="2" fontId="4" numFmtId="49" xfId="0" applyAlignment="1" applyFont="1" applyNumberFormat="1">
      <alignment horizontal="center" vertical="center"/>
    </xf>
    <xf borderId="0" fillId="2" fontId="4" numFmtId="49" xfId="0" applyAlignment="1" applyFont="1" applyNumberFormat="1">
      <alignment horizontal="center" readingOrder="0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9" fillId="8" fontId="4" numFmtId="0" xfId="0" applyAlignment="1" applyBorder="1" applyFont="1">
      <alignment horizontal="center" readingOrder="0" shrinkToFit="0" vertical="center" wrapText="1"/>
    </xf>
    <xf borderId="0" fillId="8" fontId="4" numFmtId="49" xfId="0" applyAlignment="1" applyFont="1" applyNumberFormat="1">
      <alignment horizontal="center" vertical="center"/>
    </xf>
    <xf borderId="0" fillId="8" fontId="4" numFmtId="0" xfId="0" applyAlignment="1" applyFont="1">
      <alignment horizontal="center" vertical="center"/>
    </xf>
    <xf borderId="9" fillId="2" fontId="4" numFmtId="165" xfId="0" applyAlignment="1" applyBorder="1" applyFont="1" applyNumberForma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9" fillId="8" fontId="4" numFmtId="164" xfId="0" applyAlignment="1" applyBorder="1" applyFont="1" applyNumberFormat="1">
      <alignment horizontal="center" vertical="center"/>
    </xf>
    <xf borderId="0" fillId="8" fontId="4" numFmtId="1" xfId="0" applyAlignment="1" applyFont="1" applyNumberFormat="1">
      <alignment horizontal="center" vertical="center"/>
    </xf>
    <xf borderId="0" fillId="8" fontId="10" numFmtId="0" xfId="0" applyFont="1"/>
    <xf borderId="0" fillId="8" fontId="10" numFmtId="0" xfId="0" applyAlignment="1" applyFont="1">
      <alignment horizontal="center"/>
    </xf>
    <xf borderId="0" fillId="2" fontId="4" numFmtId="49" xfId="0" applyAlignment="1" applyFont="1" applyNumberForma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10" fillId="2" fontId="4" numFmtId="0" xfId="0" applyAlignment="1" applyBorder="1" applyFont="1">
      <alignment horizontal="center" vertical="center"/>
    </xf>
    <xf borderId="0" fillId="8" fontId="10" numFmtId="49" xfId="0" applyAlignment="1" applyFont="1" applyNumberFormat="1">
      <alignment horizontal="center"/>
    </xf>
    <xf borderId="0" fillId="2" fontId="10" numFmtId="49" xfId="0" applyAlignment="1" applyFont="1" applyNumberFormat="1">
      <alignment horizontal="center"/>
    </xf>
    <xf borderId="0" fillId="8" fontId="10" numFmtId="0" xfId="0" applyAlignment="1" applyFont="1">
      <alignment horizontal="center"/>
    </xf>
    <xf borderId="9" fillId="2" fontId="10" numFmtId="165" xfId="0" applyAlignment="1" applyBorder="1" applyFont="1" applyNumberFormat="1">
      <alignment horizontal="center"/>
    </xf>
    <xf borderId="10" fillId="2" fontId="10" numFmtId="0" xfId="0" applyAlignment="1" applyBorder="1" applyFont="1">
      <alignment horizontal="center"/>
    </xf>
    <xf borderId="0" fillId="2" fontId="10" numFmtId="0" xfId="0" applyAlignment="1" applyFont="1">
      <alignment horizontal="center"/>
    </xf>
    <xf borderId="0" fillId="2" fontId="10" numFmtId="0" xfId="0" applyAlignment="1" applyFont="1">
      <alignment horizontal="center" shrinkToFit="0" wrapText="1"/>
    </xf>
    <xf borderId="0" fillId="2" fontId="10" numFmtId="0" xfId="0" applyFont="1"/>
    <xf borderId="0" fillId="2" fontId="10" numFmtId="0" xfId="0" applyAlignment="1" applyFont="1">
      <alignment horizontal="center" vertical="bottom"/>
    </xf>
    <xf borderId="9" fillId="2" fontId="4" numFmtId="169" xfId="0" applyAlignment="1" applyBorder="1" applyFont="1" applyNumberFormat="1">
      <alignment horizontal="center" readingOrder="0" vertical="center"/>
    </xf>
    <xf borderId="0" fillId="8" fontId="11" numFmtId="0" xfId="0" applyAlignment="1" applyFont="1">
      <alignment horizontal="center" shrinkToFit="0" wrapText="1"/>
    </xf>
    <xf borderId="0" fillId="2" fontId="4" numFmtId="170" xfId="0" applyAlignment="1" applyFont="1" applyNumberFormat="1">
      <alignment horizontal="center" readingOrder="0" vertical="center"/>
    </xf>
    <xf borderId="0" fillId="2" fontId="10" numFmtId="0" xfId="0" applyFont="1"/>
    <xf borderId="0" fillId="8" fontId="10" numFmtId="49" xfId="0" applyAlignment="1" applyFont="1" applyNumberFormat="1">
      <alignment horizontal="center" vertical="bottom"/>
    </xf>
    <xf borderId="0" fillId="2" fontId="10" numFmtId="49" xfId="0" applyAlignment="1" applyFont="1" applyNumberFormat="1">
      <alignment horizontal="center" vertical="bottom"/>
    </xf>
    <xf borderId="0" fillId="2" fontId="10" numFmtId="170" xfId="0" applyAlignment="1" applyFont="1" applyNumberFormat="1">
      <alignment horizontal="center"/>
    </xf>
    <xf borderId="0" fillId="2" fontId="10" numFmtId="171" xfId="0" applyFont="1" applyNumberFormat="1"/>
    <xf borderId="0" fillId="8" fontId="10" numFmtId="171" xfId="0" applyFont="1" applyNumberFormat="1"/>
    <xf borderId="0" fillId="8" fontId="10" numFmtId="0" xfId="0" applyFont="1"/>
    <xf borderId="0" fillId="8" fontId="10" numFmtId="49" xfId="0" applyAlignment="1" applyFont="1" applyNumberFormat="1">
      <alignment horizontal="center" readingOrder="0" vertical="bottom"/>
    </xf>
    <xf borderId="0" fillId="2" fontId="10" numFmtId="0" xfId="0" applyAlignment="1" applyFont="1">
      <alignment horizontal="center"/>
    </xf>
    <xf borderId="0" fillId="2" fontId="10" numFmtId="0" xfId="0" applyAlignment="1" applyFont="1">
      <alignment horizontal="center" shrinkToFit="0" wrapText="1"/>
    </xf>
    <xf borderId="0" fillId="2" fontId="10" numFmtId="165" xfId="0" applyAlignment="1" applyFont="1" applyNumberFormat="1">
      <alignment horizontal="center"/>
    </xf>
    <xf borderId="0" fillId="2" fontId="4" numFmtId="0" xfId="0" applyAlignment="1" applyFont="1">
      <alignment readingOrder="0"/>
    </xf>
    <xf borderId="0" fillId="8" fontId="10" numFmtId="164" xfId="0" applyFont="1" applyNumberFormat="1"/>
    <xf borderId="0" fillId="8" fontId="11" numFmtId="49" xfId="0" applyAlignment="1" applyFont="1" applyNumberFormat="1">
      <alignment horizontal="center" shrinkToFit="0" vertical="center" wrapText="1"/>
    </xf>
    <xf borderId="0" fillId="2" fontId="11" numFmtId="49" xfId="0" applyAlignment="1" applyFont="1" applyNumberFormat="1">
      <alignment horizontal="center" shrinkToFit="0" vertical="center" wrapText="1"/>
    </xf>
    <xf borderId="0" fillId="8" fontId="11" numFmtId="0" xfId="0" applyAlignment="1" applyFont="1">
      <alignment horizontal="center" readingOrder="0" shrinkToFit="0" vertical="center" wrapText="1"/>
    </xf>
    <xf borderId="0" fillId="2" fontId="11" numFmtId="164" xfId="0" applyAlignment="1" applyFont="1" applyNumberFormat="1">
      <alignment horizontal="center" vertical="center"/>
    </xf>
    <xf borderId="0" fillId="2" fontId="11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vertical="center"/>
    </xf>
    <xf borderId="0" fillId="2" fontId="11" numFmtId="164" xfId="0" applyAlignment="1" applyFont="1" applyNumberFormat="1">
      <alignment horizontal="center" shrinkToFit="0" vertical="center" wrapText="1"/>
    </xf>
    <xf borderId="0" fillId="8" fontId="11" numFmtId="0" xfId="0" applyAlignment="1" applyFont="1">
      <alignment horizontal="center" shrinkToFit="0" vertical="center" wrapText="1"/>
    </xf>
    <xf borderId="0" fillId="8" fontId="10" numFmtId="49" xfId="0" applyAlignment="1" applyFont="1" applyNumberFormat="1">
      <alignment horizontal="center" vertical="center"/>
    </xf>
    <xf borderId="0" fillId="2" fontId="10" numFmtId="49" xfId="0" applyAlignment="1" applyFont="1" applyNumberFormat="1">
      <alignment horizontal="center" vertical="center"/>
    </xf>
    <xf borderId="0" fillId="8" fontId="10" numFmtId="0" xfId="0" applyAlignment="1" applyFont="1">
      <alignment horizontal="center" readingOrder="0" vertical="center"/>
    </xf>
    <xf borderId="8" fillId="2" fontId="4" numFmtId="170" xfId="0" applyAlignment="1" applyBorder="1" applyFont="1" applyNumberFormat="1">
      <alignment horizontal="center" readingOrder="0" vertical="center"/>
    </xf>
    <xf borderId="8" fillId="8" fontId="10" numFmtId="164" xfId="0" applyAlignment="1" applyBorder="1" applyFont="1" applyNumberFormat="1">
      <alignment horizontal="center" vertical="center"/>
    </xf>
    <xf borderId="0" fillId="8" fontId="4" numFmtId="170" xfId="0" applyAlignment="1" applyFont="1" applyNumberFormat="1">
      <alignment horizontal="center" vertical="center"/>
    </xf>
    <xf borderId="0" fillId="8" fontId="10" numFmtId="3" xfId="0" applyAlignment="1" applyFont="1" applyNumberFormat="1">
      <alignment horizontal="center" vertical="center"/>
    </xf>
    <xf borderId="0" fillId="8" fontId="10" numFmtId="164" xfId="0" applyAlignment="1" applyFont="1" applyNumberFormat="1">
      <alignment horizontal="center" vertical="center"/>
    </xf>
    <xf borderId="0" fillId="8" fontId="10" numFmtId="0" xfId="0" applyAlignment="1" applyFont="1">
      <alignment horizontal="center" vertical="center"/>
    </xf>
    <xf borderId="0" fillId="2" fontId="10" numFmtId="164" xfId="0" applyAlignment="1" applyFont="1" applyNumberForma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shrinkToFit="0" vertical="center" wrapText="1"/>
    </xf>
    <xf borderId="8" fillId="2" fontId="10" numFmtId="164" xfId="0" applyAlignment="1" applyBorder="1" applyFont="1" applyNumberFormat="1">
      <alignment horizontal="center" shrinkToFit="0" vertical="center" wrapText="1"/>
    </xf>
    <xf borderId="8" fillId="8" fontId="10" numFmtId="164" xfId="0" applyAlignment="1" applyBorder="1" applyFont="1" applyNumberFormat="1">
      <alignment horizontal="center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8" fontId="10" numFmtId="171" xfId="0" applyAlignment="1" applyFont="1" applyNumberFormat="1">
      <alignment horizontal="center" shrinkToFit="0" vertical="center" wrapText="1"/>
    </xf>
    <xf borderId="0" fillId="8" fontId="10" numFmtId="3" xfId="0" applyAlignment="1" applyFont="1" applyNumberFormat="1">
      <alignment horizontal="center" shrinkToFit="0" vertical="center" wrapText="1"/>
    </xf>
    <xf borderId="0" fillId="8" fontId="10" numFmtId="0" xfId="0" applyAlignment="1" applyFont="1">
      <alignment horizontal="center" vertical="center"/>
    </xf>
    <xf borderId="8" fillId="8" fontId="10" numFmtId="0" xfId="0" applyAlignment="1" applyBorder="1" applyFont="1">
      <alignment horizontal="center" shrinkToFit="0" vertical="center" wrapText="1"/>
    </xf>
    <xf borderId="0" fillId="8" fontId="10" numFmtId="167" xfId="0" applyAlignment="1" applyFont="1" applyNumberFormat="1">
      <alignment horizontal="center" shrinkToFit="0" vertical="center" wrapText="1"/>
    </xf>
    <xf borderId="0" fillId="2" fontId="10" numFmtId="49" xfId="0" applyAlignment="1" applyFont="1" applyNumberFormat="1">
      <alignment horizontal="center" readingOrder="0" vertical="center"/>
    </xf>
    <xf borderId="0" fillId="2" fontId="4" numFmtId="170" xfId="0" applyAlignment="1" applyFont="1" applyNumberFormat="1">
      <alignment horizontal="center" readingOrder="0" vertical="center"/>
    </xf>
    <xf borderId="0" fillId="2" fontId="10" numFmtId="164" xfId="0" applyAlignment="1" applyFont="1" applyNumberFormat="1">
      <alignment horizontal="center" vertical="center"/>
    </xf>
    <xf borderId="0" fillId="2" fontId="10" numFmtId="164" xfId="0" applyAlignment="1" applyFont="1" applyNumberFormat="1">
      <alignment horizontal="center" readingOrder="0" shrinkToFit="0" vertical="center" wrapText="1"/>
    </xf>
    <xf borderId="0" fillId="8" fontId="10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 outlineLevelRow="1"/>
  <cols>
    <col customWidth="1" min="1" max="1" width="8.88"/>
    <col customWidth="1" min="2" max="2" width="11.75"/>
    <col customWidth="1" min="3" max="3" width="30.0"/>
    <col customWidth="1" min="4" max="6" width="8.38"/>
    <col customWidth="1" min="7" max="7" width="7.75"/>
    <col customWidth="1" min="8" max="8" width="22.5"/>
    <col customWidth="1" min="9" max="11" width="19.0"/>
    <col customWidth="1" min="12" max="13" width="17.75"/>
    <col customWidth="1" min="14" max="14" width="13.38"/>
    <col customWidth="1" min="15" max="15" width="17.75"/>
    <col customWidth="1" min="16" max="16" width="20.13"/>
    <col customWidth="1" min="17" max="17" width="11.75"/>
    <col customWidth="1" min="18" max="19" width="11.63"/>
    <col customWidth="1" min="20" max="20" width="15.0"/>
    <col customWidth="1" min="21" max="27" width="17.75"/>
  </cols>
  <sheetData>
    <row r="1">
      <c r="A1" s="1"/>
      <c r="B1" s="2"/>
      <c r="C1" s="3"/>
      <c r="D1" s="4"/>
      <c r="E1" s="4"/>
      <c r="F1" s="4"/>
      <c r="G1" s="5"/>
      <c r="H1" s="2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  <c r="V1" s="7"/>
      <c r="W1" s="7"/>
      <c r="X1" s="7"/>
      <c r="Y1" s="7"/>
      <c r="Z1" s="7"/>
      <c r="AA1" s="8"/>
    </row>
    <row r="2" collapsed="1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4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2" t="s">
        <v>13</v>
      </c>
      <c r="N2" s="11" t="s">
        <v>14</v>
      </c>
      <c r="O2" s="12" t="s">
        <v>15</v>
      </c>
      <c r="P2" s="11" t="s">
        <v>16</v>
      </c>
      <c r="Q2" s="12" t="s">
        <v>17</v>
      </c>
      <c r="R2" s="12" t="s">
        <v>18</v>
      </c>
      <c r="S2" s="11" t="s">
        <v>19</v>
      </c>
      <c r="T2" s="15" t="s">
        <v>20</v>
      </c>
      <c r="U2" s="15" t="s">
        <v>21</v>
      </c>
      <c r="V2" s="15" t="s">
        <v>22</v>
      </c>
      <c r="W2" s="16" t="s">
        <v>23</v>
      </c>
      <c r="X2" s="15" t="s">
        <v>24</v>
      </c>
      <c r="Y2" s="15" t="s">
        <v>25</v>
      </c>
      <c r="Z2" s="15" t="s">
        <v>26</v>
      </c>
      <c r="AA2" s="17"/>
    </row>
    <row r="3" hidden="1" outlineLevel="1">
      <c r="A3" s="9" t="str">
        <f t="shared" ref="A3:A275" si="1">CONCATENATE(B3,N3)</f>
        <v>1168911</v>
      </c>
      <c r="B3" s="18">
        <v>116891.0</v>
      </c>
      <c r="C3" s="19" t="s">
        <v>27</v>
      </c>
      <c r="D3" s="9" t="s">
        <v>28</v>
      </c>
      <c r="E3" s="9">
        <v>3.0</v>
      </c>
      <c r="F3" s="9">
        <v>84.0</v>
      </c>
      <c r="G3" s="20" t="s">
        <v>29</v>
      </c>
      <c r="H3" s="18" t="s">
        <v>30</v>
      </c>
      <c r="I3" s="9" t="s">
        <v>31</v>
      </c>
      <c r="J3" s="9" t="s">
        <v>32</v>
      </c>
      <c r="K3" s="21">
        <v>45236.0</v>
      </c>
      <c r="L3" s="21">
        <v>45237.0</v>
      </c>
      <c r="M3" s="21">
        <v>45237.0</v>
      </c>
      <c r="N3" s="9">
        <v>1.0</v>
      </c>
      <c r="O3" s="21">
        <v>45240.0</v>
      </c>
      <c r="P3" s="19" t="s">
        <v>33</v>
      </c>
      <c r="Q3" s="9"/>
      <c r="R3" s="9"/>
      <c r="S3" s="9"/>
      <c r="T3" s="22" t="str">
        <f t="shared" ref="T3:T308" si="2">IF(Q3="-","-",IF(Q3="","",(IF(Q3&lt;5,"4%",IF(AND(Q3&gt;4,Q3&lt;10),"8%",IF(AND(Q3&gt;9,Q3&lt;15),"15%",IF(AND(Q3&gt;14,Q3&lt;20),"24%",IF(AND(Q3&gt;19,Q3&lt;25),"40%",IF(AND(Q3&gt;24,Q3&lt;30),"55%",IF(AND(Q3&gt;29,Q3&lt;35),"73%",IF(Q3&gt;34,"85%","faltan datos")))))))))))</f>
        <v/>
      </c>
      <c r="U3" s="22" t="str">
        <f t="shared" ref="U3:U21" si="3">IF(R3="-","-",IF(R3="","",(IF(R3&lt;21,"0%",IF(AND(R3&gt;21,R3&lt;45),"1-10%",IF(AND(R3&gt;44,R3&lt;53),"10-20%",IF(AND(R3&gt;52,R3&lt;58),"20-30%",IF(AND(R3&gt;57,R3&lt;63),"30-40%",IF(AND(R3&gt;62,R3&lt;68),"40-50%",IF(AND(R3&gt;67,R3&lt;73),"50-60%",IF(AND(R3&gt;72,R3&lt;79),"60-70",IF(AND(R3&gt;78,R3&lt;87),"70-80%",IF(AND(R3&gt;86,R3&lt;97),"80-90%",IF(AND(R3&gt;96,R3&lt;113),"90-95%",IF(AND(R3&gt;112,R3&lt;160),"95-99%",IF(R3&gt;159,"100%","faltan datos"))))))))))))))))</f>
        <v/>
      </c>
      <c r="V3" s="22">
        <f t="shared" ref="V3:V761" si="4">IF(W3&lt;&gt;"",W3,IF(Z3&lt;&gt;"",Z3,IF(Y3&lt;&gt;"",Y3,IF(X3&lt;&gt;"",X3,IF(M3&lt;&gt;"",(TODAY()-M3),"")))))</f>
        <v>3</v>
      </c>
      <c r="W3" s="22" t="str">
        <f t="shared" ref="W3:W761" si="5">IF(AND(OR(P3="Derivacion a otra institucion",P3="Pase a UCO"),X3="",Y3="",Z3=""),O3-M3,"")</f>
        <v/>
      </c>
      <c r="X3" s="22">
        <f t="shared" ref="X3:X327" si="6">IF(P3="Obito",O3-M3,"")</f>
        <v>3</v>
      </c>
      <c r="Y3" s="22" t="str">
        <f>IFERROR(VLOOKUP(CONCATENATE(A3,"si"),TQT!$1:$111,17,0))</f>
        <v/>
      </c>
      <c r="Z3" s="22" t="str">
        <f>IFERROR(VLOOKUP(CONCATENATE(A3,"si"),PVE!$A$2:$X$279,16,0))</f>
        <v/>
      </c>
      <c r="AA3" s="22"/>
    </row>
    <row r="4" hidden="1" outlineLevel="1">
      <c r="A4" s="9" t="str">
        <f t="shared" si="1"/>
        <v>1234371</v>
      </c>
      <c r="B4" s="18">
        <v>123437.0</v>
      </c>
      <c r="C4" s="19" t="s">
        <v>34</v>
      </c>
      <c r="D4" s="9" t="s">
        <v>28</v>
      </c>
      <c r="E4" s="9"/>
      <c r="F4" s="9">
        <v>72.0</v>
      </c>
      <c r="G4" s="20" t="s">
        <v>35</v>
      </c>
      <c r="H4" s="18" t="s">
        <v>30</v>
      </c>
      <c r="I4" s="9" t="s">
        <v>36</v>
      </c>
      <c r="J4" s="9" t="s">
        <v>32</v>
      </c>
      <c r="K4" s="21">
        <v>44831.0</v>
      </c>
      <c r="L4" s="21">
        <v>44837.0</v>
      </c>
      <c r="M4" s="21">
        <v>44837.0</v>
      </c>
      <c r="N4" s="9">
        <v>1.0</v>
      </c>
      <c r="O4" s="21">
        <v>44838.0</v>
      </c>
      <c r="P4" s="19" t="s">
        <v>33</v>
      </c>
      <c r="Q4" s="9">
        <v>36.0</v>
      </c>
      <c r="R4" s="9">
        <v>81.0</v>
      </c>
      <c r="S4" s="9" t="s">
        <v>37</v>
      </c>
      <c r="T4" s="22" t="str">
        <f t="shared" si="2"/>
        <v>85%</v>
      </c>
      <c r="U4" s="22" t="str">
        <f t="shared" si="3"/>
        <v>70-80%</v>
      </c>
      <c r="V4" s="22">
        <f t="shared" si="4"/>
        <v>1</v>
      </c>
      <c r="W4" s="22" t="str">
        <f t="shared" si="5"/>
        <v/>
      </c>
      <c r="X4" s="22">
        <f t="shared" si="6"/>
        <v>1</v>
      </c>
      <c r="Y4" s="22" t="str">
        <f>IFERROR(VLOOKUP(CONCATENATE(A4,"si"),TQT!$1:$111,17,0))</f>
        <v/>
      </c>
      <c r="Z4" s="22" t="str">
        <f>IFERROR(VLOOKUP(CONCATENATE(A4,"si"),PVE!$A$2:$X$279,16,0))</f>
        <v/>
      </c>
      <c r="AA4" s="22"/>
    </row>
    <row r="5" hidden="1" outlineLevel="1">
      <c r="A5" s="9" t="str">
        <f t="shared" si="1"/>
        <v>1670581</v>
      </c>
      <c r="B5" s="18">
        <v>167058.0</v>
      </c>
      <c r="C5" s="23" t="s">
        <v>38</v>
      </c>
      <c r="D5" s="9" t="s">
        <v>28</v>
      </c>
      <c r="E5" s="9">
        <v>4.0</v>
      </c>
      <c r="F5" s="9">
        <v>69.0</v>
      </c>
      <c r="G5" s="20" t="s">
        <v>35</v>
      </c>
      <c r="H5" s="18" t="s">
        <v>39</v>
      </c>
      <c r="I5" s="9" t="s">
        <v>40</v>
      </c>
      <c r="J5" s="9" t="s">
        <v>32</v>
      </c>
      <c r="K5" s="21">
        <v>45393.0</v>
      </c>
      <c r="L5" s="24">
        <v>45397.0</v>
      </c>
      <c r="M5" s="21">
        <v>45397.0</v>
      </c>
      <c r="N5" s="9">
        <v>1.0</v>
      </c>
      <c r="O5" s="21">
        <v>45401.0</v>
      </c>
      <c r="P5" s="19" t="s">
        <v>41</v>
      </c>
      <c r="Q5" s="9" t="s">
        <v>42</v>
      </c>
      <c r="R5" s="9" t="s">
        <v>42</v>
      </c>
      <c r="S5" s="9"/>
      <c r="T5" s="22" t="str">
        <f t="shared" si="2"/>
        <v>-</v>
      </c>
      <c r="U5" s="22" t="str">
        <f t="shared" si="3"/>
        <v>-</v>
      </c>
      <c r="V5" s="22">
        <f t="shared" si="4"/>
        <v>350</v>
      </c>
      <c r="W5" s="22" t="str">
        <f t="shared" si="5"/>
        <v/>
      </c>
      <c r="X5" s="22" t="str">
        <f t="shared" si="6"/>
        <v/>
      </c>
      <c r="Y5" s="22" t="str">
        <f>IFERROR(VLOOKUP(CONCATENATE(A5,"si"),TQT!$1:$111,17,0))</f>
        <v/>
      </c>
      <c r="Z5" s="22" t="str">
        <f>IFERROR(VLOOKUP(CONCATENATE(A5,"si"),PVE!$A$2:$X$279,16,0))</f>
        <v/>
      </c>
      <c r="AA5" s="22"/>
    </row>
    <row r="6" hidden="1" outlineLevel="1">
      <c r="A6" s="22" t="str">
        <f t="shared" si="1"/>
        <v>2160961</v>
      </c>
      <c r="B6" s="18">
        <v>216096.0</v>
      </c>
      <c r="C6" s="23" t="s">
        <v>43</v>
      </c>
      <c r="D6" s="9" t="s">
        <v>28</v>
      </c>
      <c r="E6" s="9">
        <v>15.0</v>
      </c>
      <c r="F6" s="9">
        <v>86.0</v>
      </c>
      <c r="G6" s="20" t="s">
        <v>29</v>
      </c>
      <c r="H6" s="18" t="s">
        <v>39</v>
      </c>
      <c r="I6" s="9" t="s">
        <v>44</v>
      </c>
      <c r="J6" s="9" t="s">
        <v>32</v>
      </c>
      <c r="K6" s="25">
        <v>45420.0</v>
      </c>
      <c r="L6" s="24">
        <v>45420.0</v>
      </c>
      <c r="M6" s="21">
        <v>45420.0</v>
      </c>
      <c r="N6" s="9">
        <v>1.0</v>
      </c>
      <c r="O6" s="21">
        <v>45427.0</v>
      </c>
      <c r="P6" s="19" t="s">
        <v>33</v>
      </c>
      <c r="Q6" s="9" t="s">
        <v>42</v>
      </c>
      <c r="R6" s="9" t="s">
        <v>42</v>
      </c>
      <c r="S6" s="9"/>
      <c r="T6" s="22" t="str">
        <f t="shared" si="2"/>
        <v>-</v>
      </c>
      <c r="U6" s="22" t="str">
        <f t="shared" si="3"/>
        <v>-</v>
      </c>
      <c r="V6" s="22">
        <f t="shared" si="4"/>
        <v>7</v>
      </c>
      <c r="W6" s="22" t="str">
        <f t="shared" si="5"/>
        <v/>
      </c>
      <c r="X6" s="22">
        <f t="shared" si="6"/>
        <v>7</v>
      </c>
      <c r="Y6" s="22" t="str">
        <f>IFERROR(VLOOKUP(CONCATENATE(A6,"si"),TQT!$1:$111,17,0))</f>
        <v/>
      </c>
      <c r="Z6" s="22" t="str">
        <f>IFERROR(VLOOKUP(CONCATENATE(A6,"si"),PVE!$A$2:$X$279,16,0))</f>
        <v/>
      </c>
      <c r="AA6" s="22"/>
    </row>
    <row r="7" hidden="1" outlineLevel="1">
      <c r="A7" s="9" t="str">
        <f t="shared" si="1"/>
        <v>2680362</v>
      </c>
      <c r="B7" s="18">
        <v>268036.0</v>
      </c>
      <c r="C7" s="19" t="s">
        <v>45</v>
      </c>
      <c r="D7" s="9" t="s">
        <v>28</v>
      </c>
      <c r="E7" s="9">
        <v>5.0</v>
      </c>
      <c r="F7" s="9"/>
      <c r="G7" s="20"/>
      <c r="H7" s="18" t="s">
        <v>30</v>
      </c>
      <c r="I7" s="9" t="s">
        <v>36</v>
      </c>
      <c r="J7" s="9" t="s">
        <v>46</v>
      </c>
      <c r="K7" s="21">
        <v>44937.0</v>
      </c>
      <c r="L7" s="21">
        <v>44963.0</v>
      </c>
      <c r="M7" s="21">
        <v>44963.0</v>
      </c>
      <c r="N7" s="9">
        <v>2.0</v>
      </c>
      <c r="O7" s="21">
        <v>44983.0</v>
      </c>
      <c r="P7" s="19" t="s">
        <v>33</v>
      </c>
      <c r="Q7" s="9"/>
      <c r="R7" s="9"/>
      <c r="S7" s="9" t="s">
        <v>37</v>
      </c>
      <c r="T7" s="22" t="str">
        <f t="shared" si="2"/>
        <v/>
      </c>
      <c r="U7" s="22" t="str">
        <f t="shared" si="3"/>
        <v/>
      </c>
      <c r="V7" s="22">
        <f t="shared" si="4"/>
        <v>20</v>
      </c>
      <c r="W7" s="22" t="str">
        <f t="shared" si="5"/>
        <v/>
      </c>
      <c r="X7" s="22">
        <f t="shared" si="6"/>
        <v>20</v>
      </c>
      <c r="Y7" s="22" t="str">
        <f>IFERROR(VLOOKUP(CONCATENATE(A7,"si"),TQT!$1:$111,17,0))</f>
        <v/>
      </c>
      <c r="Z7" s="22" t="str">
        <f>IFERROR(VLOOKUP(CONCATENATE(A7,"si"),PVE!$A$2:$X$279,16,0))</f>
        <v/>
      </c>
      <c r="AA7" s="22"/>
    </row>
    <row r="8" hidden="1" outlineLevel="1">
      <c r="A8" s="9" t="str">
        <f t="shared" si="1"/>
        <v>2813641</v>
      </c>
      <c r="B8" s="18">
        <v>281364.0</v>
      </c>
      <c r="C8" s="19" t="s">
        <v>47</v>
      </c>
      <c r="D8" s="9"/>
      <c r="E8" s="9"/>
      <c r="F8" s="9">
        <v>59.0</v>
      </c>
      <c r="G8" s="20" t="s">
        <v>29</v>
      </c>
      <c r="H8" s="18" t="s">
        <v>48</v>
      </c>
      <c r="I8" s="9" t="s">
        <v>31</v>
      </c>
      <c r="J8" s="9" t="s">
        <v>32</v>
      </c>
      <c r="K8" s="21">
        <v>44803.0</v>
      </c>
      <c r="L8" s="21">
        <v>44813.0</v>
      </c>
      <c r="M8" s="21">
        <v>44813.0</v>
      </c>
      <c r="N8" s="9">
        <v>1.0</v>
      </c>
      <c r="O8" s="21">
        <v>44818.0</v>
      </c>
      <c r="P8" s="19" t="s">
        <v>41</v>
      </c>
      <c r="Q8" s="9">
        <v>14.0</v>
      </c>
      <c r="R8" s="9">
        <v>48.0</v>
      </c>
      <c r="S8" s="9" t="s">
        <v>37</v>
      </c>
      <c r="T8" s="22" t="str">
        <f t="shared" si="2"/>
        <v>15%</v>
      </c>
      <c r="U8" s="22" t="str">
        <f t="shared" si="3"/>
        <v>10-20%</v>
      </c>
      <c r="V8" s="22">
        <f t="shared" si="4"/>
        <v>934</v>
      </c>
      <c r="W8" s="22" t="str">
        <f t="shared" si="5"/>
        <v/>
      </c>
      <c r="X8" s="22" t="str">
        <f t="shared" si="6"/>
        <v/>
      </c>
      <c r="Y8" s="22" t="str">
        <f>IFERROR(VLOOKUP(CONCATENATE(A8,"si"),TQT!$1:$111,17,0))</f>
        <v/>
      </c>
      <c r="Z8" s="22" t="str">
        <f>IFERROR(VLOOKUP(CONCATENATE(A8,"si"),PVE!$A$2:$X$279,16,0))</f>
        <v/>
      </c>
      <c r="AA8" s="22"/>
    </row>
    <row r="9" hidden="1" outlineLevel="1">
      <c r="A9" s="9" t="str">
        <f t="shared" si="1"/>
        <v>2859421</v>
      </c>
      <c r="B9" s="18">
        <v>285942.0</v>
      </c>
      <c r="C9" s="19" t="s">
        <v>49</v>
      </c>
      <c r="D9" s="9" t="s">
        <v>28</v>
      </c>
      <c r="E9" s="9"/>
      <c r="F9" s="9">
        <v>50.0</v>
      </c>
      <c r="G9" s="20" t="s">
        <v>35</v>
      </c>
      <c r="H9" s="18" t="s">
        <v>50</v>
      </c>
      <c r="I9" s="9" t="s">
        <v>31</v>
      </c>
      <c r="J9" s="9" t="s">
        <v>32</v>
      </c>
      <c r="K9" s="21">
        <v>44809.0</v>
      </c>
      <c r="L9" s="21">
        <v>44809.0</v>
      </c>
      <c r="M9" s="21">
        <v>44809.0</v>
      </c>
      <c r="N9" s="9">
        <v>1.0</v>
      </c>
      <c r="O9" s="21">
        <v>44824.0</v>
      </c>
      <c r="P9" s="19" t="s">
        <v>41</v>
      </c>
      <c r="Q9" s="9">
        <v>15.0</v>
      </c>
      <c r="R9" s="9">
        <v>25.0</v>
      </c>
      <c r="S9" s="9" t="s">
        <v>37</v>
      </c>
      <c r="T9" s="22" t="str">
        <f t="shared" si="2"/>
        <v>24%</v>
      </c>
      <c r="U9" s="22" t="str">
        <f t="shared" si="3"/>
        <v>1-10%</v>
      </c>
      <c r="V9" s="22">
        <f t="shared" si="4"/>
        <v>938</v>
      </c>
      <c r="W9" s="22" t="str">
        <f t="shared" si="5"/>
        <v/>
      </c>
      <c r="X9" s="22" t="str">
        <f t="shared" si="6"/>
        <v/>
      </c>
      <c r="Y9" s="22" t="str">
        <f>IFERROR(VLOOKUP(CONCATENATE(A9,"si"),TQT!$1:$111,17,0))</f>
        <v/>
      </c>
      <c r="Z9" s="22" t="str">
        <f>IFERROR(VLOOKUP(CONCATENATE(A9,"si"),PVE!$A$2:$X$279,16,0))</f>
        <v/>
      </c>
      <c r="AA9" s="22"/>
    </row>
    <row r="10" hidden="1" outlineLevel="1">
      <c r="A10" s="9" t="str">
        <f t="shared" si="1"/>
        <v>2871661</v>
      </c>
      <c r="B10" s="18">
        <v>287166.0</v>
      </c>
      <c r="C10" s="19" t="s">
        <v>51</v>
      </c>
      <c r="D10" s="9" t="s">
        <v>28</v>
      </c>
      <c r="E10" s="9"/>
      <c r="F10" s="9">
        <v>69.0</v>
      </c>
      <c r="G10" s="20" t="s">
        <v>35</v>
      </c>
      <c r="H10" s="18" t="s">
        <v>48</v>
      </c>
      <c r="I10" s="9" t="s">
        <v>31</v>
      </c>
      <c r="J10" s="9" t="s">
        <v>32</v>
      </c>
      <c r="K10" s="21">
        <v>44810.0</v>
      </c>
      <c r="L10" s="21">
        <v>44811.0</v>
      </c>
      <c r="M10" s="21">
        <v>44811.0</v>
      </c>
      <c r="N10" s="9">
        <v>1.0</v>
      </c>
      <c r="O10" s="21">
        <v>44823.0</v>
      </c>
      <c r="P10" s="19" t="s">
        <v>41</v>
      </c>
      <c r="Q10" s="9">
        <v>24.0</v>
      </c>
      <c r="R10" s="9">
        <v>49.0</v>
      </c>
      <c r="S10" s="9" t="s">
        <v>37</v>
      </c>
      <c r="T10" s="22" t="str">
        <f t="shared" si="2"/>
        <v>40%</v>
      </c>
      <c r="U10" s="22" t="str">
        <f t="shared" si="3"/>
        <v>10-20%</v>
      </c>
      <c r="V10" s="22">
        <f t="shared" si="4"/>
        <v>936</v>
      </c>
      <c r="W10" s="22" t="str">
        <f t="shared" si="5"/>
        <v/>
      </c>
      <c r="X10" s="22" t="str">
        <f t="shared" si="6"/>
        <v/>
      </c>
      <c r="Y10" s="22" t="str">
        <f>IFERROR(VLOOKUP(CONCATENATE(A10,"si"),TQT!$1:$111,17,0))</f>
        <v/>
      </c>
      <c r="Z10" s="22" t="str">
        <f>IFERROR(VLOOKUP(CONCATENATE(A10,"si"),PVE!$A$2:$X$279,16,0))</f>
        <v/>
      </c>
      <c r="AA10" s="22"/>
    </row>
    <row r="11" hidden="1" outlineLevel="1">
      <c r="A11" s="9" t="str">
        <f t="shared" si="1"/>
        <v>2888761</v>
      </c>
      <c r="B11" s="18">
        <v>288876.0</v>
      </c>
      <c r="C11" s="19" t="s">
        <v>52</v>
      </c>
      <c r="D11" s="9" t="s">
        <v>28</v>
      </c>
      <c r="E11" s="9"/>
      <c r="F11" s="9">
        <v>64.0</v>
      </c>
      <c r="G11" s="20" t="s">
        <v>29</v>
      </c>
      <c r="H11" s="18" t="s">
        <v>53</v>
      </c>
      <c r="I11" s="9" t="s">
        <v>40</v>
      </c>
      <c r="J11" s="9" t="s">
        <v>32</v>
      </c>
      <c r="K11" s="21">
        <v>44812.0</v>
      </c>
      <c r="L11" s="21">
        <v>44815.0</v>
      </c>
      <c r="M11" s="21">
        <v>44815.0</v>
      </c>
      <c r="N11" s="19">
        <v>1.0</v>
      </c>
      <c r="O11" s="21">
        <v>44820.0</v>
      </c>
      <c r="P11" s="19" t="s">
        <v>41</v>
      </c>
      <c r="Q11" s="9">
        <v>7.0</v>
      </c>
      <c r="R11" s="9">
        <v>53.0</v>
      </c>
      <c r="S11" s="9" t="s">
        <v>37</v>
      </c>
      <c r="T11" s="22" t="str">
        <f t="shared" si="2"/>
        <v>8%</v>
      </c>
      <c r="U11" s="22" t="str">
        <f t="shared" si="3"/>
        <v>20-30%</v>
      </c>
      <c r="V11" s="22">
        <f t="shared" si="4"/>
        <v>932</v>
      </c>
      <c r="W11" s="22" t="str">
        <f t="shared" si="5"/>
        <v/>
      </c>
      <c r="X11" s="22" t="str">
        <f t="shared" si="6"/>
        <v/>
      </c>
      <c r="Y11" s="22" t="str">
        <f>IFERROR(VLOOKUP(CONCATENATE(A11,"si"),TQT!$1:$111,17,0))</f>
        <v/>
      </c>
      <c r="Z11" s="22" t="str">
        <f>IFERROR(VLOOKUP(CONCATENATE(A11,"si"),PVE!$A$2:$X$279,16,0))</f>
        <v/>
      </c>
      <c r="AA11" s="22"/>
    </row>
    <row r="12" hidden="1" outlineLevel="1">
      <c r="A12" s="9" t="str">
        <f t="shared" si="1"/>
        <v>2891271</v>
      </c>
      <c r="B12" s="18">
        <v>289127.0</v>
      </c>
      <c r="C12" s="19" t="s">
        <v>54</v>
      </c>
      <c r="D12" s="9" t="s">
        <v>28</v>
      </c>
      <c r="E12" s="9">
        <v>9.0</v>
      </c>
      <c r="F12" s="9">
        <v>71.0</v>
      </c>
      <c r="G12" s="20" t="s">
        <v>29</v>
      </c>
      <c r="H12" s="18" t="s">
        <v>30</v>
      </c>
      <c r="I12" s="9" t="s">
        <v>44</v>
      </c>
      <c r="J12" s="9" t="s">
        <v>32</v>
      </c>
      <c r="K12" s="21">
        <v>44812.0</v>
      </c>
      <c r="L12" s="21">
        <v>44812.0</v>
      </c>
      <c r="M12" s="21">
        <v>44813.0</v>
      </c>
      <c r="N12" s="9">
        <v>1.0</v>
      </c>
      <c r="O12" s="21">
        <v>44865.0</v>
      </c>
      <c r="P12" s="19" t="s">
        <v>41</v>
      </c>
      <c r="Q12" s="9">
        <v>14.0</v>
      </c>
      <c r="R12" s="9">
        <v>60.0</v>
      </c>
      <c r="S12" s="9" t="s">
        <v>37</v>
      </c>
      <c r="T12" s="22" t="str">
        <f t="shared" si="2"/>
        <v>15%</v>
      </c>
      <c r="U12" s="22" t="str">
        <f t="shared" si="3"/>
        <v>30-40%</v>
      </c>
      <c r="V12" s="22">
        <f t="shared" si="4"/>
        <v>934</v>
      </c>
      <c r="W12" s="22" t="str">
        <f t="shared" si="5"/>
        <v/>
      </c>
      <c r="X12" s="22" t="str">
        <f t="shared" si="6"/>
        <v/>
      </c>
      <c r="Y12" s="22" t="str">
        <f>IFERROR(VLOOKUP(CONCATENATE(A12,"si"),TQT!$1:$111,17,0))</f>
        <v/>
      </c>
      <c r="Z12" s="22" t="str">
        <f>IFERROR(VLOOKUP(CONCATENATE(A12,"si"),PVE!$A$2:$X$279,16,0))</f>
        <v/>
      </c>
      <c r="AA12" s="22"/>
    </row>
    <row r="13" hidden="1" outlineLevel="1">
      <c r="A13" s="9" t="str">
        <f t="shared" si="1"/>
        <v>2900001</v>
      </c>
      <c r="B13" s="18">
        <v>290000.0</v>
      </c>
      <c r="C13" s="19" t="s">
        <v>55</v>
      </c>
      <c r="D13" s="9"/>
      <c r="E13" s="9"/>
      <c r="F13" s="9">
        <v>62.0</v>
      </c>
      <c r="G13" s="20" t="s">
        <v>29</v>
      </c>
      <c r="H13" s="18" t="s">
        <v>53</v>
      </c>
      <c r="I13" s="9" t="s">
        <v>40</v>
      </c>
      <c r="J13" s="9" t="s">
        <v>32</v>
      </c>
      <c r="K13" s="21">
        <v>44813.0</v>
      </c>
      <c r="L13" s="21">
        <v>44814.0</v>
      </c>
      <c r="M13" s="21">
        <v>44814.0</v>
      </c>
      <c r="N13" s="9">
        <v>1.0</v>
      </c>
      <c r="O13" s="21">
        <v>44816.0</v>
      </c>
      <c r="P13" s="19" t="s">
        <v>41</v>
      </c>
      <c r="Q13" s="9"/>
      <c r="R13" s="9"/>
      <c r="S13" s="9" t="s">
        <v>37</v>
      </c>
      <c r="T13" s="22" t="str">
        <f t="shared" si="2"/>
        <v/>
      </c>
      <c r="U13" s="22" t="str">
        <f t="shared" si="3"/>
        <v/>
      </c>
      <c r="V13" s="22">
        <f t="shared" si="4"/>
        <v>933</v>
      </c>
      <c r="W13" s="22" t="str">
        <f t="shared" si="5"/>
        <v/>
      </c>
      <c r="X13" s="22" t="str">
        <f t="shared" si="6"/>
        <v/>
      </c>
      <c r="Y13" s="22" t="str">
        <f>IFERROR(VLOOKUP(CONCATENATE(A13,"si"),TQT!$1:$111,17,0))</f>
        <v/>
      </c>
      <c r="Z13" s="22" t="str">
        <f>IFERROR(VLOOKUP(CONCATENATE(A13,"si"),PVE!$A$2:$X$279,16,0))</f>
        <v/>
      </c>
      <c r="AA13" s="22"/>
    </row>
    <row r="14" hidden="1" outlineLevel="1">
      <c r="A14" s="9" t="str">
        <f t="shared" si="1"/>
        <v>2900002</v>
      </c>
      <c r="B14" s="18">
        <v>290000.0</v>
      </c>
      <c r="C14" s="19" t="s">
        <v>55</v>
      </c>
      <c r="D14" s="9" t="s">
        <v>28</v>
      </c>
      <c r="E14" s="9"/>
      <c r="F14" s="9"/>
      <c r="G14" s="20"/>
      <c r="H14" s="18" t="s">
        <v>48</v>
      </c>
      <c r="I14" s="9" t="s">
        <v>36</v>
      </c>
      <c r="J14" s="9" t="s">
        <v>46</v>
      </c>
      <c r="K14" s="21">
        <v>44813.0</v>
      </c>
      <c r="L14" s="21">
        <v>44818.0</v>
      </c>
      <c r="M14" s="21">
        <v>44818.0</v>
      </c>
      <c r="N14" s="9">
        <v>2.0</v>
      </c>
      <c r="O14" s="21">
        <v>44838.0</v>
      </c>
      <c r="P14" s="19" t="s">
        <v>41</v>
      </c>
      <c r="Q14" s="9" t="s">
        <v>42</v>
      </c>
      <c r="R14" s="9" t="s">
        <v>42</v>
      </c>
      <c r="S14" s="9" t="s">
        <v>37</v>
      </c>
      <c r="T14" s="22" t="str">
        <f t="shared" si="2"/>
        <v>-</v>
      </c>
      <c r="U14" s="22" t="str">
        <f t="shared" si="3"/>
        <v>-</v>
      </c>
      <c r="V14" s="22">
        <f t="shared" si="4"/>
        <v>929</v>
      </c>
      <c r="W14" s="22" t="str">
        <f t="shared" si="5"/>
        <v/>
      </c>
      <c r="X14" s="22" t="str">
        <f t="shared" si="6"/>
        <v/>
      </c>
      <c r="Y14" s="22" t="str">
        <f>IFERROR(VLOOKUP(CONCATENATE(A14,"si"),TQT!$1:$111,17,0))</f>
        <v/>
      </c>
      <c r="Z14" s="22" t="str">
        <f>IFERROR(VLOOKUP(CONCATENATE(A14,"si"),PVE!$A$2:$X$279,16,0))</f>
        <v/>
      </c>
      <c r="AA14" s="22"/>
    </row>
    <row r="15" hidden="1" outlineLevel="1">
      <c r="A15" s="9" t="str">
        <f t="shared" si="1"/>
        <v>2902841</v>
      </c>
      <c r="B15" s="18">
        <v>290284.0</v>
      </c>
      <c r="C15" s="19" t="s">
        <v>56</v>
      </c>
      <c r="D15" s="9" t="s">
        <v>28</v>
      </c>
      <c r="E15" s="9"/>
      <c r="F15" s="9">
        <v>75.0</v>
      </c>
      <c r="G15" s="20" t="s">
        <v>35</v>
      </c>
      <c r="H15" s="18" t="s">
        <v>53</v>
      </c>
      <c r="I15" s="9" t="s">
        <v>40</v>
      </c>
      <c r="J15" s="9" t="s">
        <v>32</v>
      </c>
      <c r="K15" s="21">
        <v>44814.0</v>
      </c>
      <c r="L15" s="21">
        <v>44817.0</v>
      </c>
      <c r="M15" s="21">
        <v>44818.0</v>
      </c>
      <c r="N15" s="9">
        <v>1.0</v>
      </c>
      <c r="O15" s="21">
        <v>44827.0</v>
      </c>
      <c r="P15" s="19" t="s">
        <v>41</v>
      </c>
      <c r="Q15" s="9">
        <v>14.0</v>
      </c>
      <c r="R15" s="9">
        <v>45.0</v>
      </c>
      <c r="S15" s="9" t="s">
        <v>37</v>
      </c>
      <c r="T15" s="22" t="str">
        <f t="shared" si="2"/>
        <v>15%</v>
      </c>
      <c r="U15" s="22" t="str">
        <f t="shared" si="3"/>
        <v>10-20%</v>
      </c>
      <c r="V15" s="22">
        <f t="shared" si="4"/>
        <v>929</v>
      </c>
      <c r="W15" s="22" t="str">
        <f t="shared" si="5"/>
        <v/>
      </c>
      <c r="X15" s="22" t="str">
        <f t="shared" si="6"/>
        <v/>
      </c>
      <c r="Y15" s="22" t="str">
        <f>IFERROR(VLOOKUP(CONCATENATE(A15,"si"),TQT!$1:$111,17,0))</f>
        <v/>
      </c>
      <c r="Z15" s="22" t="str">
        <f>IFERROR(VLOOKUP(CONCATENATE(A15,"si"),PVE!$A$2:$X$279,16,0))</f>
        <v/>
      </c>
      <c r="AA15" s="22"/>
    </row>
    <row r="16" hidden="1" outlineLevel="1">
      <c r="A16" s="9" t="str">
        <f t="shared" si="1"/>
        <v>2903931</v>
      </c>
      <c r="B16" s="18">
        <v>290393.0</v>
      </c>
      <c r="C16" s="19" t="s">
        <v>57</v>
      </c>
      <c r="D16" s="9" t="s">
        <v>28</v>
      </c>
      <c r="E16" s="9"/>
      <c r="F16" s="9">
        <v>29.0</v>
      </c>
      <c r="G16" s="20" t="s">
        <v>35</v>
      </c>
      <c r="H16" s="18" t="s">
        <v>50</v>
      </c>
      <c r="I16" s="9" t="s">
        <v>31</v>
      </c>
      <c r="J16" s="9" t="s">
        <v>32</v>
      </c>
      <c r="K16" s="21">
        <v>44815.0</v>
      </c>
      <c r="L16" s="21">
        <v>44815.0</v>
      </c>
      <c r="M16" s="21">
        <v>44815.0</v>
      </c>
      <c r="N16" s="9">
        <v>1.0</v>
      </c>
      <c r="O16" s="21">
        <v>44818.0</v>
      </c>
      <c r="P16" s="19" t="s">
        <v>33</v>
      </c>
      <c r="Q16" s="9" t="s">
        <v>42</v>
      </c>
      <c r="R16" s="9" t="s">
        <v>42</v>
      </c>
      <c r="S16" s="9" t="s">
        <v>37</v>
      </c>
      <c r="T16" s="22" t="str">
        <f t="shared" si="2"/>
        <v>-</v>
      </c>
      <c r="U16" s="22" t="str">
        <f t="shared" si="3"/>
        <v>-</v>
      </c>
      <c r="V16" s="22">
        <f t="shared" si="4"/>
        <v>3</v>
      </c>
      <c r="W16" s="22" t="str">
        <f t="shared" si="5"/>
        <v/>
      </c>
      <c r="X16" s="22">
        <f t="shared" si="6"/>
        <v>3</v>
      </c>
      <c r="Y16" s="22" t="str">
        <f>IFERROR(VLOOKUP(CONCATENATE(A16,"si"),TQT!$1:$111,17,0))</f>
        <v/>
      </c>
      <c r="Z16" s="22" t="str">
        <f>IFERROR(VLOOKUP(CONCATENATE(A16,"si"),PVE!$A$2:$X$279,16,0))</f>
        <v/>
      </c>
      <c r="AA16" s="22"/>
    </row>
    <row r="17" hidden="1" outlineLevel="1">
      <c r="A17" s="9" t="str">
        <f t="shared" si="1"/>
        <v>2915471</v>
      </c>
      <c r="B17" s="18">
        <v>291547.0</v>
      </c>
      <c r="C17" s="19" t="s">
        <v>58</v>
      </c>
      <c r="D17" s="9" t="s">
        <v>28</v>
      </c>
      <c r="E17" s="9"/>
      <c r="F17" s="9">
        <v>79.0</v>
      </c>
      <c r="G17" s="20" t="s">
        <v>35</v>
      </c>
      <c r="H17" s="18" t="s">
        <v>53</v>
      </c>
      <c r="I17" s="9" t="s">
        <v>40</v>
      </c>
      <c r="J17" s="9" t="s">
        <v>32</v>
      </c>
      <c r="K17" s="21">
        <v>44816.0</v>
      </c>
      <c r="L17" s="21">
        <v>44817.0</v>
      </c>
      <c r="M17" s="21">
        <v>44817.0</v>
      </c>
      <c r="N17" s="9">
        <v>1.0</v>
      </c>
      <c r="O17" s="21">
        <v>44818.0</v>
      </c>
      <c r="P17" s="19" t="s">
        <v>33</v>
      </c>
      <c r="Q17" s="9">
        <v>20.0</v>
      </c>
      <c r="R17" s="9">
        <v>56.0</v>
      </c>
      <c r="S17" s="9" t="s">
        <v>37</v>
      </c>
      <c r="T17" s="22" t="str">
        <f t="shared" si="2"/>
        <v>40%</v>
      </c>
      <c r="U17" s="22" t="str">
        <f t="shared" si="3"/>
        <v>20-30%</v>
      </c>
      <c r="V17" s="22">
        <f t="shared" si="4"/>
        <v>1</v>
      </c>
      <c r="W17" s="22" t="str">
        <f t="shared" si="5"/>
        <v/>
      </c>
      <c r="X17" s="22">
        <f t="shared" si="6"/>
        <v>1</v>
      </c>
      <c r="Y17" s="22" t="str">
        <f>IFERROR(VLOOKUP(CONCATENATE(A17,"si"),TQT!$1:$111,17,0))</f>
        <v/>
      </c>
      <c r="Z17" s="22" t="str">
        <f>IFERROR(VLOOKUP(CONCATENATE(A17,"si"),PVE!$A$2:$X$279,16,0))</f>
        <v/>
      </c>
      <c r="AA17" s="22"/>
    </row>
    <row r="18" hidden="1" outlineLevel="1">
      <c r="A18" s="9" t="str">
        <f t="shared" si="1"/>
        <v>2939231</v>
      </c>
      <c r="B18" s="18">
        <v>293923.0</v>
      </c>
      <c r="C18" s="19" t="s">
        <v>59</v>
      </c>
      <c r="D18" s="9" t="s">
        <v>28</v>
      </c>
      <c r="E18" s="9"/>
      <c r="F18" s="9">
        <v>68.0</v>
      </c>
      <c r="G18" s="20" t="s">
        <v>35</v>
      </c>
      <c r="H18" s="18" t="s">
        <v>53</v>
      </c>
      <c r="I18" s="9" t="s">
        <v>40</v>
      </c>
      <c r="J18" s="9" t="s">
        <v>32</v>
      </c>
      <c r="K18" s="21">
        <v>44819.0</v>
      </c>
      <c r="L18" s="21">
        <v>44820.0</v>
      </c>
      <c r="M18" s="21">
        <v>44820.0</v>
      </c>
      <c r="N18" s="9">
        <v>1.0</v>
      </c>
      <c r="O18" s="21">
        <v>44824.0</v>
      </c>
      <c r="P18" s="19" t="s">
        <v>33</v>
      </c>
      <c r="Q18" s="9">
        <v>12.0</v>
      </c>
      <c r="R18" s="9">
        <v>63.0</v>
      </c>
      <c r="S18" s="9" t="s">
        <v>37</v>
      </c>
      <c r="T18" s="22" t="str">
        <f t="shared" si="2"/>
        <v>15%</v>
      </c>
      <c r="U18" s="22" t="str">
        <f t="shared" si="3"/>
        <v>40-50%</v>
      </c>
      <c r="V18" s="22">
        <f t="shared" si="4"/>
        <v>4</v>
      </c>
      <c r="W18" s="22" t="str">
        <f t="shared" si="5"/>
        <v/>
      </c>
      <c r="X18" s="22">
        <f t="shared" si="6"/>
        <v>4</v>
      </c>
      <c r="Y18" s="22" t="str">
        <f>IFERROR(VLOOKUP(CONCATENATE(A18,"si"),TQT!$1:$111,17,0))</f>
        <v/>
      </c>
      <c r="Z18" s="22" t="str">
        <f>IFERROR(VLOOKUP(CONCATENATE(A18,"si"),PVE!$A$2:$X$279,16,0))</f>
        <v/>
      </c>
      <c r="AA18" s="22"/>
    </row>
    <row r="19" hidden="1" outlineLevel="1">
      <c r="A19" s="9" t="str">
        <f t="shared" si="1"/>
        <v>2946371</v>
      </c>
      <c r="B19" s="18">
        <v>294637.0</v>
      </c>
      <c r="C19" s="19" t="s">
        <v>60</v>
      </c>
      <c r="D19" s="9" t="s">
        <v>28</v>
      </c>
      <c r="E19" s="9"/>
      <c r="F19" s="9">
        <v>78.0</v>
      </c>
      <c r="G19" s="20" t="s">
        <v>35</v>
      </c>
      <c r="H19" s="18" t="s">
        <v>53</v>
      </c>
      <c r="I19" s="9" t="s">
        <v>40</v>
      </c>
      <c r="J19" s="9" t="s">
        <v>32</v>
      </c>
      <c r="K19" s="21">
        <v>44819.0</v>
      </c>
      <c r="L19" s="21">
        <v>44820.0</v>
      </c>
      <c r="M19" s="21">
        <v>44820.0</v>
      </c>
      <c r="N19" s="9">
        <v>1.0</v>
      </c>
      <c r="O19" s="21">
        <v>44821.0</v>
      </c>
      <c r="P19" s="19" t="s">
        <v>41</v>
      </c>
      <c r="Q19" s="9" t="s">
        <v>42</v>
      </c>
      <c r="R19" s="9">
        <v>6.0</v>
      </c>
      <c r="S19" s="9" t="s">
        <v>37</v>
      </c>
      <c r="T19" s="22" t="str">
        <f t="shared" si="2"/>
        <v>-</v>
      </c>
      <c r="U19" s="22" t="str">
        <f t="shared" si="3"/>
        <v>0%</v>
      </c>
      <c r="V19" s="22">
        <f t="shared" si="4"/>
        <v>927</v>
      </c>
      <c r="W19" s="22" t="str">
        <f t="shared" si="5"/>
        <v/>
      </c>
      <c r="X19" s="22" t="str">
        <f t="shared" si="6"/>
        <v/>
      </c>
      <c r="Y19" s="22" t="str">
        <f>IFERROR(VLOOKUP(CONCATENATE(A19,"si"),TQT!$1:$111,17,0))</f>
        <v/>
      </c>
      <c r="Z19" s="22" t="str">
        <f>IFERROR(VLOOKUP(CONCATENATE(A19,"si"),PVE!$A$2:$X$279,16,0))</f>
        <v/>
      </c>
      <c r="AA19" s="22"/>
    </row>
    <row r="20" hidden="1" outlineLevel="1">
      <c r="A20" s="9" t="str">
        <f t="shared" si="1"/>
        <v>2956451</v>
      </c>
      <c r="B20" s="18">
        <v>295645.0</v>
      </c>
      <c r="C20" s="19" t="s">
        <v>61</v>
      </c>
      <c r="D20" s="9"/>
      <c r="E20" s="9"/>
      <c r="F20" s="9">
        <v>62.0</v>
      </c>
      <c r="G20" s="20" t="s">
        <v>29</v>
      </c>
      <c r="H20" s="18" t="s">
        <v>53</v>
      </c>
      <c r="I20" s="9" t="s">
        <v>40</v>
      </c>
      <c r="J20" s="9" t="s">
        <v>32</v>
      </c>
      <c r="K20" s="21">
        <v>44821.0</v>
      </c>
      <c r="L20" s="21">
        <v>44821.0</v>
      </c>
      <c r="M20" s="21">
        <v>44821.0</v>
      </c>
      <c r="N20" s="9">
        <v>1.0</v>
      </c>
      <c r="O20" s="21"/>
      <c r="P20" s="19"/>
      <c r="Q20" s="9" t="s">
        <v>42</v>
      </c>
      <c r="R20" s="9" t="s">
        <v>42</v>
      </c>
      <c r="S20" s="9" t="s">
        <v>37</v>
      </c>
      <c r="T20" s="22" t="str">
        <f t="shared" si="2"/>
        <v>-</v>
      </c>
      <c r="U20" s="22" t="str">
        <f t="shared" si="3"/>
        <v>-</v>
      </c>
      <c r="V20" s="22">
        <f t="shared" si="4"/>
        <v>926</v>
      </c>
      <c r="W20" s="22" t="str">
        <f t="shared" si="5"/>
        <v/>
      </c>
      <c r="X20" s="22" t="str">
        <f t="shared" si="6"/>
        <v/>
      </c>
      <c r="Y20" s="22" t="str">
        <f>IFERROR(VLOOKUP(CONCATENATE(A20,"si"),TQT!$1:$111,17,0))</f>
        <v/>
      </c>
      <c r="Z20" s="22" t="str">
        <f>IFERROR(VLOOKUP(CONCATENATE(A20,"si"),PVE!$A$2:$X$279,16,0))</f>
        <v/>
      </c>
      <c r="AA20" s="22"/>
    </row>
    <row r="21" hidden="1" outlineLevel="1">
      <c r="A21" s="9" t="str">
        <f t="shared" si="1"/>
        <v>2956453</v>
      </c>
      <c r="B21" s="18">
        <v>295645.0</v>
      </c>
      <c r="C21" s="19" t="s">
        <v>61</v>
      </c>
      <c r="D21" s="9" t="s">
        <v>28</v>
      </c>
      <c r="E21" s="9"/>
      <c r="F21" s="9"/>
      <c r="G21" s="20"/>
      <c r="H21" s="18" t="s">
        <v>53</v>
      </c>
      <c r="I21" s="9" t="s">
        <v>36</v>
      </c>
      <c r="J21" s="9" t="s">
        <v>46</v>
      </c>
      <c r="K21" s="21">
        <v>44821.0</v>
      </c>
      <c r="L21" s="21">
        <v>44835.0</v>
      </c>
      <c r="M21" s="21">
        <v>44829.0</v>
      </c>
      <c r="N21" s="9">
        <v>3.0</v>
      </c>
      <c r="O21" s="21">
        <v>44841.0</v>
      </c>
      <c r="P21" s="19" t="s">
        <v>41</v>
      </c>
      <c r="Q21" s="9" t="s">
        <v>42</v>
      </c>
      <c r="R21" s="9" t="s">
        <v>42</v>
      </c>
      <c r="S21" s="9" t="s">
        <v>37</v>
      </c>
      <c r="T21" s="22" t="str">
        <f t="shared" si="2"/>
        <v>-</v>
      </c>
      <c r="U21" s="22" t="str">
        <f t="shared" si="3"/>
        <v>-</v>
      </c>
      <c r="V21" s="22">
        <f t="shared" si="4"/>
        <v>918</v>
      </c>
      <c r="W21" s="22" t="str">
        <f t="shared" si="5"/>
        <v/>
      </c>
      <c r="X21" s="22" t="str">
        <f t="shared" si="6"/>
        <v/>
      </c>
      <c r="Y21" s="22" t="str">
        <f>IFERROR(VLOOKUP(CONCATENATE(A21,"si"),TQT!$1:$111,17,0))</f>
        <v/>
      </c>
      <c r="Z21" s="22" t="str">
        <f>IFERROR(VLOOKUP(CONCATENATE(A21,"si"),PVE!$A$2:$X$279,16,0))</f>
        <v/>
      </c>
      <c r="AA21" s="22"/>
    </row>
    <row r="22" hidden="1" outlineLevel="1">
      <c r="A22" s="9" t="str">
        <f t="shared" si="1"/>
        <v>2956452</v>
      </c>
      <c r="B22" s="18">
        <v>295645.0</v>
      </c>
      <c r="C22" s="19" t="s">
        <v>61</v>
      </c>
      <c r="D22" s="9"/>
      <c r="E22" s="9"/>
      <c r="F22" s="9"/>
      <c r="G22" s="20"/>
      <c r="H22" s="18"/>
      <c r="I22" s="9"/>
      <c r="J22" s="9"/>
      <c r="K22" s="21">
        <v>44821.0</v>
      </c>
      <c r="L22" s="21"/>
      <c r="M22" s="21">
        <v>44825.0</v>
      </c>
      <c r="N22" s="9">
        <v>2.0</v>
      </c>
      <c r="O22" s="21">
        <v>44834.0</v>
      </c>
      <c r="P22" s="19" t="s">
        <v>41</v>
      </c>
      <c r="Q22" s="9" t="s">
        <v>42</v>
      </c>
      <c r="R22" s="9" t="s">
        <v>42</v>
      </c>
      <c r="S22" s="9" t="s">
        <v>37</v>
      </c>
      <c r="T22" s="22" t="str">
        <f t="shared" si="2"/>
        <v>-</v>
      </c>
      <c r="U22" s="22"/>
      <c r="V22" s="22">
        <f t="shared" si="4"/>
        <v>922</v>
      </c>
      <c r="W22" s="22" t="str">
        <f t="shared" si="5"/>
        <v/>
      </c>
      <c r="X22" s="22" t="str">
        <f t="shared" si="6"/>
        <v/>
      </c>
      <c r="Y22" s="22" t="str">
        <f>IFERROR(VLOOKUP(CONCATENATE(A22,"si"),TQT!$1:$111,17,0))</f>
        <v/>
      </c>
      <c r="Z22" s="22" t="str">
        <f>IFERROR(VLOOKUP(CONCATENATE(A22,"si"),PVE!$A$2:$X$279,16,0))</f>
        <v/>
      </c>
      <c r="AA22" s="22"/>
    </row>
    <row r="23" hidden="1" outlineLevel="1">
      <c r="A23" s="9" t="str">
        <f t="shared" si="1"/>
        <v>2959211</v>
      </c>
      <c r="B23" s="18">
        <v>295921.0</v>
      </c>
      <c r="C23" s="19" t="s">
        <v>62</v>
      </c>
      <c r="D23" s="9" t="s">
        <v>28</v>
      </c>
      <c r="E23" s="9"/>
      <c r="F23" s="9">
        <v>58.0</v>
      </c>
      <c r="G23" s="20" t="s">
        <v>35</v>
      </c>
      <c r="H23" s="18" t="s">
        <v>30</v>
      </c>
      <c r="I23" s="9" t="s">
        <v>31</v>
      </c>
      <c r="J23" s="9" t="s">
        <v>32</v>
      </c>
      <c r="K23" s="21">
        <v>44822.0</v>
      </c>
      <c r="L23" s="21">
        <v>44823.0</v>
      </c>
      <c r="M23" s="21">
        <v>44823.0</v>
      </c>
      <c r="N23" s="9">
        <v>1.0</v>
      </c>
      <c r="O23" s="21">
        <v>44825.0</v>
      </c>
      <c r="P23" s="19" t="s">
        <v>33</v>
      </c>
      <c r="Q23" s="9">
        <v>20.0</v>
      </c>
      <c r="R23" s="9">
        <v>63.0</v>
      </c>
      <c r="S23" s="9" t="s">
        <v>37</v>
      </c>
      <c r="T23" s="22" t="str">
        <f t="shared" si="2"/>
        <v>40%</v>
      </c>
      <c r="U23" s="22" t="str">
        <f t="shared" ref="U23:U78" si="7">IF(R23="-","-",IF(R23="","",(IF(R23&lt;21,"0%",IF(AND(R23&gt;21,R23&lt;45),"1-10%",IF(AND(R23&gt;44,R23&lt;53),"10-20%",IF(AND(R23&gt;52,R23&lt;58),"20-30%",IF(AND(R23&gt;57,R23&lt;63),"30-40%",IF(AND(R23&gt;62,R23&lt;68),"40-50%",IF(AND(R23&gt;67,R23&lt;73),"50-60%",IF(AND(R23&gt;72,R23&lt;79),"60-70",IF(AND(R23&gt;78,R23&lt;87),"70-80%",IF(AND(R23&gt;86,R23&lt;97),"80-90%",IF(AND(R23&gt;96,R23&lt;113),"90-95%",IF(AND(R23&gt;112,R23&lt;160),"95-99%",IF(R23&gt;159,"100%","faltan datos"))))))))))))))))</f>
        <v>40-50%</v>
      </c>
      <c r="V23" s="22">
        <f t="shared" si="4"/>
        <v>2</v>
      </c>
      <c r="W23" s="22" t="str">
        <f t="shared" si="5"/>
        <v/>
      </c>
      <c r="X23" s="22">
        <f t="shared" si="6"/>
        <v>2</v>
      </c>
      <c r="Y23" s="22" t="str">
        <f>IFERROR(VLOOKUP(CONCATENATE(A23,"si"),TQT!$1:$111,17,0))</f>
        <v/>
      </c>
      <c r="Z23" s="22" t="str">
        <f>IFERROR(VLOOKUP(CONCATENATE(A23,"si"),PVE!$A$2:$X$279,16,0))</f>
        <v/>
      </c>
      <c r="AA23" s="22"/>
    </row>
    <row r="24" hidden="1" outlineLevel="1">
      <c r="A24" s="9" t="str">
        <f t="shared" si="1"/>
        <v>2970481</v>
      </c>
      <c r="B24" s="18">
        <v>297048.0</v>
      </c>
      <c r="C24" s="19" t="s">
        <v>63</v>
      </c>
      <c r="D24" s="9" t="s">
        <v>28</v>
      </c>
      <c r="E24" s="9"/>
      <c r="F24" s="9">
        <v>38.0</v>
      </c>
      <c r="G24" s="20" t="s">
        <v>29</v>
      </c>
      <c r="H24" s="18" t="s">
        <v>64</v>
      </c>
      <c r="I24" s="9" t="s">
        <v>31</v>
      </c>
      <c r="J24" s="9" t="s">
        <v>32</v>
      </c>
      <c r="K24" s="21">
        <v>44823.0</v>
      </c>
      <c r="L24" s="21">
        <v>44824.0</v>
      </c>
      <c r="M24" s="21">
        <v>44824.0</v>
      </c>
      <c r="N24" s="9">
        <v>1.0</v>
      </c>
      <c r="O24" s="21">
        <v>44834.0</v>
      </c>
      <c r="P24" s="19" t="s">
        <v>41</v>
      </c>
      <c r="Q24" s="9">
        <v>20.0</v>
      </c>
      <c r="R24" s="9" t="s">
        <v>42</v>
      </c>
      <c r="S24" s="9" t="s">
        <v>37</v>
      </c>
      <c r="T24" s="22" t="str">
        <f t="shared" si="2"/>
        <v>40%</v>
      </c>
      <c r="U24" s="22" t="str">
        <f t="shared" si="7"/>
        <v>-</v>
      </c>
      <c r="V24" s="22">
        <f t="shared" si="4"/>
        <v>923</v>
      </c>
      <c r="W24" s="22" t="str">
        <f t="shared" si="5"/>
        <v/>
      </c>
      <c r="X24" s="22" t="str">
        <f t="shared" si="6"/>
        <v/>
      </c>
      <c r="Y24" s="22" t="str">
        <f>IFERROR(VLOOKUP(CONCATENATE(A24,"si"),TQT!$1:$111,17,0))</f>
        <v/>
      </c>
      <c r="Z24" s="22" t="str">
        <f>IFERROR(VLOOKUP(CONCATENATE(A24,"si"),PVE!$A$2:$X$279,16,0))</f>
        <v/>
      </c>
      <c r="AA24" s="22"/>
    </row>
    <row r="25" hidden="1" outlineLevel="1">
      <c r="A25" s="9" t="str">
        <f t="shared" si="1"/>
        <v>2977211</v>
      </c>
      <c r="B25" s="18">
        <v>297721.0</v>
      </c>
      <c r="C25" s="19" t="s">
        <v>65</v>
      </c>
      <c r="D25" s="9" t="s">
        <v>28</v>
      </c>
      <c r="E25" s="9"/>
      <c r="F25" s="9">
        <v>37.0</v>
      </c>
      <c r="G25" s="20" t="s">
        <v>35</v>
      </c>
      <c r="H25" s="18" t="s">
        <v>39</v>
      </c>
      <c r="I25" s="9" t="s">
        <v>36</v>
      </c>
      <c r="J25" s="9" t="s">
        <v>32</v>
      </c>
      <c r="K25" s="21">
        <v>44824.0</v>
      </c>
      <c r="L25" s="21">
        <v>44851.0</v>
      </c>
      <c r="M25" s="21">
        <v>44850.0</v>
      </c>
      <c r="N25" s="9">
        <v>1.0</v>
      </c>
      <c r="O25" s="21">
        <v>44853.0</v>
      </c>
      <c r="P25" s="19" t="s">
        <v>41</v>
      </c>
      <c r="Q25" s="9" t="s">
        <v>42</v>
      </c>
      <c r="R25" s="9" t="s">
        <v>42</v>
      </c>
      <c r="S25" s="9" t="s">
        <v>37</v>
      </c>
      <c r="T25" s="22" t="str">
        <f t="shared" si="2"/>
        <v>-</v>
      </c>
      <c r="U25" s="22" t="str">
        <f t="shared" si="7"/>
        <v>-</v>
      </c>
      <c r="V25" s="22">
        <f t="shared" si="4"/>
        <v>897</v>
      </c>
      <c r="W25" s="22" t="str">
        <f t="shared" si="5"/>
        <v/>
      </c>
      <c r="X25" s="22" t="str">
        <f t="shared" si="6"/>
        <v/>
      </c>
      <c r="Y25" s="22" t="str">
        <f>IFERROR(VLOOKUP(CONCATENATE(A25,"si"),TQT!$1:$111,17,0))</f>
        <v/>
      </c>
      <c r="Z25" s="22" t="str">
        <f>IFERROR(VLOOKUP(CONCATENATE(A25,"si"),PVE!$A$2:$X$279,16,0))</f>
        <v/>
      </c>
      <c r="AA25" s="22"/>
    </row>
    <row r="26" hidden="1" outlineLevel="1">
      <c r="A26" s="9" t="str">
        <f t="shared" si="1"/>
        <v>2984271</v>
      </c>
      <c r="B26" s="18">
        <v>298427.0</v>
      </c>
      <c r="C26" s="19" t="s">
        <v>66</v>
      </c>
      <c r="D26" s="9" t="s">
        <v>28</v>
      </c>
      <c r="E26" s="9"/>
      <c r="F26" s="9">
        <v>69.0</v>
      </c>
      <c r="G26" s="20" t="s">
        <v>35</v>
      </c>
      <c r="H26" s="18" t="s">
        <v>53</v>
      </c>
      <c r="I26" s="9" t="s">
        <v>40</v>
      </c>
      <c r="J26" s="9" t="s">
        <v>32</v>
      </c>
      <c r="K26" s="21">
        <v>44825.0</v>
      </c>
      <c r="L26" s="21">
        <v>44835.0</v>
      </c>
      <c r="M26" s="21">
        <v>44835.0</v>
      </c>
      <c r="N26" s="9">
        <v>1.0</v>
      </c>
      <c r="O26" s="21">
        <v>44836.0</v>
      </c>
      <c r="P26" s="19" t="s">
        <v>33</v>
      </c>
      <c r="Q26" s="9" t="s">
        <v>42</v>
      </c>
      <c r="R26" s="9">
        <v>76.0</v>
      </c>
      <c r="S26" s="9" t="s">
        <v>37</v>
      </c>
      <c r="T26" s="22" t="str">
        <f t="shared" si="2"/>
        <v>-</v>
      </c>
      <c r="U26" s="22" t="str">
        <f t="shared" si="7"/>
        <v>60-70</v>
      </c>
      <c r="V26" s="22">
        <f t="shared" si="4"/>
        <v>1</v>
      </c>
      <c r="W26" s="22" t="str">
        <f t="shared" si="5"/>
        <v/>
      </c>
      <c r="X26" s="22">
        <f t="shared" si="6"/>
        <v>1</v>
      </c>
      <c r="Y26" s="22" t="str">
        <f>IFERROR(VLOOKUP(CONCATENATE(A26,"si"),TQT!$1:$111,17,0))</f>
        <v/>
      </c>
      <c r="Z26" s="22" t="str">
        <f>IFERROR(VLOOKUP(CONCATENATE(A26,"si"),PVE!$A$2:$X$279,16,0))</f>
        <v/>
      </c>
      <c r="AA26" s="22"/>
    </row>
    <row r="27" hidden="1" outlineLevel="1">
      <c r="A27" s="9" t="str">
        <f t="shared" si="1"/>
        <v>2985961</v>
      </c>
      <c r="B27" s="18">
        <v>298596.0</v>
      </c>
      <c r="C27" s="19" t="s">
        <v>67</v>
      </c>
      <c r="D27" s="9" t="s">
        <v>28</v>
      </c>
      <c r="E27" s="9"/>
      <c r="F27" s="9">
        <v>61.0</v>
      </c>
      <c r="G27" s="20" t="s">
        <v>35</v>
      </c>
      <c r="H27" s="18" t="s">
        <v>68</v>
      </c>
      <c r="I27" s="9" t="s">
        <v>31</v>
      </c>
      <c r="J27" s="9" t="s">
        <v>32</v>
      </c>
      <c r="K27" s="21">
        <v>44825.0</v>
      </c>
      <c r="L27" s="21">
        <v>44825.0</v>
      </c>
      <c r="M27" s="21">
        <v>44825.0</v>
      </c>
      <c r="N27" s="9">
        <v>1.0</v>
      </c>
      <c r="O27" s="21">
        <v>44826.0</v>
      </c>
      <c r="P27" s="19" t="s">
        <v>33</v>
      </c>
      <c r="Q27" s="9">
        <v>18.0</v>
      </c>
      <c r="R27" s="9">
        <v>68.0</v>
      </c>
      <c r="S27" s="9" t="s">
        <v>37</v>
      </c>
      <c r="T27" s="22" t="str">
        <f t="shared" si="2"/>
        <v>24%</v>
      </c>
      <c r="U27" s="22" t="str">
        <f t="shared" si="7"/>
        <v>50-60%</v>
      </c>
      <c r="V27" s="22">
        <f t="shared" si="4"/>
        <v>1</v>
      </c>
      <c r="W27" s="22" t="str">
        <f t="shared" si="5"/>
        <v/>
      </c>
      <c r="X27" s="22">
        <f t="shared" si="6"/>
        <v>1</v>
      </c>
      <c r="Y27" s="22" t="str">
        <f>IFERROR(VLOOKUP(CONCATENATE(A27,"si"),TQT!$1:$111,17,0))</f>
        <v/>
      </c>
      <c r="Z27" s="22" t="str">
        <f>IFERROR(VLOOKUP(CONCATENATE(A27,"si"),PVE!$A$2:$X$279,16,0))</f>
        <v/>
      </c>
      <c r="AA27" s="22"/>
    </row>
    <row r="28" hidden="1" outlineLevel="1">
      <c r="A28" s="9" t="str">
        <f t="shared" si="1"/>
        <v>2990321</v>
      </c>
      <c r="B28" s="18">
        <v>299032.0</v>
      </c>
      <c r="C28" s="19" t="s">
        <v>69</v>
      </c>
      <c r="D28" s="9" t="s">
        <v>28</v>
      </c>
      <c r="E28" s="9"/>
      <c r="F28" s="9">
        <v>64.0</v>
      </c>
      <c r="G28" s="20" t="s">
        <v>29</v>
      </c>
      <c r="H28" s="18" t="s">
        <v>30</v>
      </c>
      <c r="I28" s="9" t="s">
        <v>31</v>
      </c>
      <c r="J28" s="9" t="s">
        <v>32</v>
      </c>
      <c r="K28" s="21">
        <v>44826.0</v>
      </c>
      <c r="L28" s="21">
        <v>44826.0</v>
      </c>
      <c r="M28" s="21">
        <v>44826.0</v>
      </c>
      <c r="N28" s="9">
        <v>1.0</v>
      </c>
      <c r="O28" s="21">
        <v>44827.0</v>
      </c>
      <c r="P28" s="19" t="s">
        <v>33</v>
      </c>
      <c r="Q28" s="9">
        <v>30.0</v>
      </c>
      <c r="R28" s="9" t="s">
        <v>42</v>
      </c>
      <c r="S28" s="9" t="s">
        <v>37</v>
      </c>
      <c r="T28" s="22" t="str">
        <f t="shared" si="2"/>
        <v>73%</v>
      </c>
      <c r="U28" s="22" t="str">
        <f t="shared" si="7"/>
        <v>-</v>
      </c>
      <c r="V28" s="22">
        <f t="shared" si="4"/>
        <v>1</v>
      </c>
      <c r="W28" s="22" t="str">
        <f t="shared" si="5"/>
        <v/>
      </c>
      <c r="X28" s="22">
        <f t="shared" si="6"/>
        <v>1</v>
      </c>
      <c r="Y28" s="22" t="str">
        <f>IFERROR(VLOOKUP(CONCATENATE(A28,"si"),TQT!$1:$111,17,0))</f>
        <v/>
      </c>
      <c r="Z28" s="22" t="str">
        <f>IFERROR(VLOOKUP(CONCATENATE(A28,"si"),PVE!$A$2:$X$279,16,0))</f>
        <v/>
      </c>
      <c r="AA28" s="22"/>
    </row>
    <row r="29" hidden="1" outlineLevel="1">
      <c r="A29" s="9" t="str">
        <f t="shared" si="1"/>
        <v>2990511</v>
      </c>
      <c r="B29" s="18">
        <v>299051.0</v>
      </c>
      <c r="C29" s="19" t="s">
        <v>70</v>
      </c>
      <c r="D29" s="9" t="s">
        <v>28</v>
      </c>
      <c r="E29" s="9"/>
      <c r="F29" s="9">
        <v>71.0</v>
      </c>
      <c r="G29" s="20" t="s">
        <v>35</v>
      </c>
      <c r="H29" s="18" t="s">
        <v>68</v>
      </c>
      <c r="I29" s="9" t="s">
        <v>31</v>
      </c>
      <c r="J29" s="9" t="s">
        <v>32</v>
      </c>
      <c r="K29" s="21">
        <v>44826.0</v>
      </c>
      <c r="L29" s="21">
        <v>44826.0</v>
      </c>
      <c r="M29" s="21">
        <v>44826.0</v>
      </c>
      <c r="N29" s="9">
        <v>1.0</v>
      </c>
      <c r="O29" s="21">
        <v>44827.0</v>
      </c>
      <c r="P29" s="19" t="s">
        <v>33</v>
      </c>
      <c r="Q29" s="9">
        <v>26.0</v>
      </c>
      <c r="R29" s="9" t="s">
        <v>42</v>
      </c>
      <c r="S29" s="9" t="s">
        <v>37</v>
      </c>
      <c r="T29" s="22" t="str">
        <f t="shared" si="2"/>
        <v>55%</v>
      </c>
      <c r="U29" s="22" t="str">
        <f t="shared" si="7"/>
        <v>-</v>
      </c>
      <c r="V29" s="22">
        <f t="shared" si="4"/>
        <v>1</v>
      </c>
      <c r="W29" s="22" t="str">
        <f t="shared" si="5"/>
        <v/>
      </c>
      <c r="X29" s="22">
        <f t="shared" si="6"/>
        <v>1</v>
      </c>
      <c r="Y29" s="22" t="str">
        <f>IFERROR(VLOOKUP(CONCATENATE(A29,"si"),TQT!$1:$111,17,0))</f>
        <v/>
      </c>
      <c r="Z29" s="22" t="str">
        <f>IFERROR(VLOOKUP(CONCATENATE(A29,"si"),PVE!$A$2:$X$279,16,0))</f>
        <v/>
      </c>
      <c r="AA29" s="22"/>
    </row>
    <row r="30" hidden="1" outlineLevel="1">
      <c r="A30" s="9" t="str">
        <f t="shared" si="1"/>
        <v>2997061</v>
      </c>
      <c r="B30" s="18">
        <v>299706.0</v>
      </c>
      <c r="C30" s="19" t="s">
        <v>71</v>
      </c>
      <c r="D30" s="9" t="s">
        <v>28</v>
      </c>
      <c r="E30" s="9"/>
      <c r="F30" s="9">
        <v>66.0</v>
      </c>
      <c r="G30" s="20" t="s">
        <v>35</v>
      </c>
      <c r="H30" s="18" t="s">
        <v>30</v>
      </c>
      <c r="I30" s="9" t="s">
        <v>31</v>
      </c>
      <c r="J30" s="9" t="s">
        <v>32</v>
      </c>
      <c r="K30" s="21">
        <v>44826.0</v>
      </c>
      <c r="L30" s="21">
        <v>44838.0</v>
      </c>
      <c r="M30" s="21">
        <v>44838.0</v>
      </c>
      <c r="N30" s="9">
        <v>1.0</v>
      </c>
      <c r="O30" s="21">
        <v>44843.0</v>
      </c>
      <c r="P30" s="19" t="s">
        <v>33</v>
      </c>
      <c r="Q30" s="9">
        <v>36.0</v>
      </c>
      <c r="R30" s="9">
        <v>81.0</v>
      </c>
      <c r="S30" s="9" t="s">
        <v>37</v>
      </c>
      <c r="T30" s="22" t="str">
        <f t="shared" si="2"/>
        <v>85%</v>
      </c>
      <c r="U30" s="22" t="str">
        <f t="shared" si="7"/>
        <v>70-80%</v>
      </c>
      <c r="V30" s="22">
        <f t="shared" si="4"/>
        <v>5</v>
      </c>
      <c r="W30" s="22" t="str">
        <f t="shared" si="5"/>
        <v/>
      </c>
      <c r="X30" s="22">
        <f t="shared" si="6"/>
        <v>5</v>
      </c>
      <c r="Y30" s="22" t="str">
        <f>IFERROR(VLOOKUP(CONCATENATE(A30,"si"),TQT!$1:$111,17,0))</f>
        <v/>
      </c>
      <c r="Z30" s="22" t="str">
        <f>IFERROR(VLOOKUP(CONCATENATE(A30,"si"),PVE!$A$2:$X$279,16,0))</f>
        <v/>
      </c>
      <c r="AA30" s="22"/>
    </row>
    <row r="31" hidden="1" outlineLevel="1">
      <c r="A31" s="9" t="str">
        <f t="shared" si="1"/>
        <v>2997061</v>
      </c>
      <c r="B31" s="18">
        <v>299706.0</v>
      </c>
      <c r="C31" s="19" t="s">
        <v>72</v>
      </c>
      <c r="D31" s="9" t="s">
        <v>28</v>
      </c>
      <c r="E31" s="9"/>
      <c r="F31" s="9">
        <v>66.0</v>
      </c>
      <c r="G31" s="20" t="s">
        <v>35</v>
      </c>
      <c r="H31" s="18" t="s">
        <v>30</v>
      </c>
      <c r="I31" s="9" t="s">
        <v>36</v>
      </c>
      <c r="J31" s="9" t="s">
        <v>32</v>
      </c>
      <c r="K31" s="21">
        <v>44826.0</v>
      </c>
      <c r="L31" s="21">
        <v>44838.0</v>
      </c>
      <c r="M31" s="21">
        <v>44838.0</v>
      </c>
      <c r="N31" s="9">
        <v>1.0</v>
      </c>
      <c r="O31" s="21">
        <v>44842.0</v>
      </c>
      <c r="P31" s="19" t="s">
        <v>33</v>
      </c>
      <c r="Q31" s="9">
        <v>36.0</v>
      </c>
      <c r="R31" s="9">
        <v>82.0</v>
      </c>
      <c r="S31" s="9" t="s">
        <v>37</v>
      </c>
      <c r="T31" s="22" t="str">
        <f t="shared" si="2"/>
        <v>85%</v>
      </c>
      <c r="U31" s="22" t="str">
        <f t="shared" si="7"/>
        <v>70-80%</v>
      </c>
      <c r="V31" s="22">
        <f t="shared" si="4"/>
        <v>4</v>
      </c>
      <c r="W31" s="22" t="str">
        <f t="shared" si="5"/>
        <v/>
      </c>
      <c r="X31" s="22">
        <f t="shared" si="6"/>
        <v>4</v>
      </c>
      <c r="Y31" s="22" t="str">
        <f>IFERROR(VLOOKUP(CONCATENATE(A31,"si"),TQT!$1:$111,17,0))</f>
        <v/>
      </c>
      <c r="Z31" s="22" t="str">
        <f>IFERROR(VLOOKUP(CONCATENATE(A31,"si"),PVE!$A$2:$X$279,16,0))</f>
        <v/>
      </c>
      <c r="AA31" s="22"/>
    </row>
    <row r="32" hidden="1" outlineLevel="1">
      <c r="A32" s="9" t="str">
        <f t="shared" si="1"/>
        <v>3009971</v>
      </c>
      <c r="B32" s="18">
        <v>300997.0</v>
      </c>
      <c r="C32" s="19" t="s">
        <v>73</v>
      </c>
      <c r="D32" s="9" t="s">
        <v>28</v>
      </c>
      <c r="E32" s="9"/>
      <c r="F32" s="9">
        <v>65.0</v>
      </c>
      <c r="G32" s="20" t="s">
        <v>35</v>
      </c>
      <c r="H32" s="18" t="s">
        <v>53</v>
      </c>
      <c r="I32" s="9" t="s">
        <v>40</v>
      </c>
      <c r="J32" s="9" t="s">
        <v>32</v>
      </c>
      <c r="K32" s="21">
        <v>44828.0</v>
      </c>
      <c r="L32" s="21">
        <v>44828.0</v>
      </c>
      <c r="M32" s="21">
        <v>44828.0</v>
      </c>
      <c r="N32" s="9">
        <v>1.0</v>
      </c>
      <c r="O32" s="21">
        <v>44829.0</v>
      </c>
      <c r="P32" s="19" t="s">
        <v>33</v>
      </c>
      <c r="Q32" s="9">
        <v>25.0</v>
      </c>
      <c r="R32" s="9">
        <v>76.0</v>
      </c>
      <c r="S32" s="9" t="s">
        <v>37</v>
      </c>
      <c r="T32" s="22" t="str">
        <f t="shared" si="2"/>
        <v>55%</v>
      </c>
      <c r="U32" s="22" t="str">
        <f t="shared" si="7"/>
        <v>60-70</v>
      </c>
      <c r="V32" s="22">
        <f t="shared" si="4"/>
        <v>1</v>
      </c>
      <c r="W32" s="22" t="str">
        <f t="shared" si="5"/>
        <v/>
      </c>
      <c r="X32" s="22">
        <f t="shared" si="6"/>
        <v>1</v>
      </c>
      <c r="Y32" s="22" t="str">
        <f>IFERROR(VLOOKUP(CONCATENATE(A32,"si"),TQT!$1:$111,17,0))</f>
        <v/>
      </c>
      <c r="Z32" s="22" t="str">
        <f>IFERROR(VLOOKUP(CONCATENATE(A32,"si"),PVE!$A$2:$X$279,16,0))</f>
        <v/>
      </c>
      <c r="AA32" s="22"/>
    </row>
    <row r="33" hidden="1" outlineLevel="1">
      <c r="A33" s="9" t="str">
        <f t="shared" si="1"/>
        <v>3012211</v>
      </c>
      <c r="B33" s="18">
        <v>301221.0</v>
      </c>
      <c r="C33" s="19" t="s">
        <v>74</v>
      </c>
      <c r="D33" s="9" t="s">
        <v>28</v>
      </c>
      <c r="E33" s="9"/>
      <c r="F33" s="9">
        <v>84.0</v>
      </c>
      <c r="G33" s="20" t="s">
        <v>35</v>
      </c>
      <c r="H33" s="18" t="s">
        <v>53</v>
      </c>
      <c r="I33" s="9" t="s">
        <v>40</v>
      </c>
      <c r="J33" s="9" t="s">
        <v>32</v>
      </c>
      <c r="K33" s="21">
        <v>44830.0</v>
      </c>
      <c r="L33" s="21">
        <v>44830.0</v>
      </c>
      <c r="M33" s="21">
        <v>44830.0</v>
      </c>
      <c r="N33" s="9">
        <v>1.0</v>
      </c>
      <c r="O33" s="21">
        <v>44830.0</v>
      </c>
      <c r="P33" s="19" t="s">
        <v>33</v>
      </c>
      <c r="Q33" s="9" t="s">
        <v>42</v>
      </c>
      <c r="R33" s="9" t="s">
        <v>42</v>
      </c>
      <c r="S33" s="9" t="s">
        <v>37</v>
      </c>
      <c r="T33" s="22" t="str">
        <f t="shared" si="2"/>
        <v>-</v>
      </c>
      <c r="U33" s="22" t="str">
        <f t="shared" si="7"/>
        <v>-</v>
      </c>
      <c r="V33" s="22">
        <f t="shared" si="4"/>
        <v>0</v>
      </c>
      <c r="W33" s="22" t="str">
        <f t="shared" si="5"/>
        <v/>
      </c>
      <c r="X33" s="22">
        <f t="shared" si="6"/>
        <v>0</v>
      </c>
      <c r="Y33" s="22" t="str">
        <f>IFERROR(VLOOKUP(CONCATENATE(A33,"si"),TQT!$1:$111,17,0))</f>
        <v/>
      </c>
      <c r="Z33" s="22" t="str">
        <f>IFERROR(VLOOKUP(CONCATENATE(A33,"si"),PVE!$A$2:$X$279,16,0))</f>
        <v/>
      </c>
      <c r="AA33" s="22"/>
    </row>
    <row r="34" hidden="1" outlineLevel="1">
      <c r="A34" s="9" t="str">
        <f t="shared" si="1"/>
        <v>3014181</v>
      </c>
      <c r="B34" s="18">
        <v>301418.0</v>
      </c>
      <c r="C34" s="19" t="s">
        <v>75</v>
      </c>
      <c r="D34" s="9" t="s">
        <v>28</v>
      </c>
      <c r="E34" s="9"/>
      <c r="F34" s="9">
        <v>47.0</v>
      </c>
      <c r="G34" s="20" t="s">
        <v>35</v>
      </c>
      <c r="H34" s="18" t="s">
        <v>50</v>
      </c>
      <c r="I34" s="9" t="s">
        <v>40</v>
      </c>
      <c r="J34" s="9" t="s">
        <v>32</v>
      </c>
      <c r="K34" s="21">
        <v>44830.0</v>
      </c>
      <c r="L34" s="21">
        <v>44830.0</v>
      </c>
      <c r="M34" s="21">
        <v>44830.0</v>
      </c>
      <c r="N34" s="9">
        <v>1.0</v>
      </c>
      <c r="O34" s="21">
        <v>44836.0</v>
      </c>
      <c r="P34" s="19" t="s">
        <v>41</v>
      </c>
      <c r="Q34" s="9">
        <v>17.0</v>
      </c>
      <c r="R34" s="9">
        <v>47.0</v>
      </c>
      <c r="S34" s="9" t="s">
        <v>37</v>
      </c>
      <c r="T34" s="22" t="str">
        <f t="shared" si="2"/>
        <v>24%</v>
      </c>
      <c r="U34" s="22" t="str">
        <f t="shared" si="7"/>
        <v>10-20%</v>
      </c>
      <c r="V34" s="22">
        <f t="shared" si="4"/>
        <v>917</v>
      </c>
      <c r="W34" s="22" t="str">
        <f t="shared" si="5"/>
        <v/>
      </c>
      <c r="X34" s="22" t="str">
        <f t="shared" si="6"/>
        <v/>
      </c>
      <c r="Y34" s="22" t="str">
        <f>IFERROR(VLOOKUP(CONCATENATE(A34,"si"),TQT!$1:$111,17,0))</f>
        <v/>
      </c>
      <c r="Z34" s="22" t="str">
        <f>IFERROR(VLOOKUP(CONCATENATE(A34,"si"),PVE!$A$2:$X$279,16,0))</f>
        <v/>
      </c>
      <c r="AA34" s="22"/>
    </row>
    <row r="35" hidden="1" outlineLevel="1">
      <c r="A35" s="9" t="str">
        <f t="shared" si="1"/>
        <v>3026551</v>
      </c>
      <c r="B35" s="18">
        <v>302655.0</v>
      </c>
      <c r="C35" s="19" t="s">
        <v>76</v>
      </c>
      <c r="D35" s="9" t="s">
        <v>28</v>
      </c>
      <c r="E35" s="9">
        <v>6.0</v>
      </c>
      <c r="F35" s="9">
        <v>61.0</v>
      </c>
      <c r="G35" s="20" t="s">
        <v>35</v>
      </c>
      <c r="H35" s="18" t="s">
        <v>50</v>
      </c>
      <c r="I35" s="9" t="s">
        <v>44</v>
      </c>
      <c r="J35" s="9" t="s">
        <v>32</v>
      </c>
      <c r="K35" s="21">
        <v>44831.0</v>
      </c>
      <c r="L35" s="21">
        <v>44831.0</v>
      </c>
      <c r="M35" s="21">
        <v>44831.0</v>
      </c>
      <c r="N35" s="9">
        <v>1.0</v>
      </c>
      <c r="O35" s="21">
        <v>44881.0</v>
      </c>
      <c r="P35" s="19" t="s">
        <v>41</v>
      </c>
      <c r="Q35" s="9">
        <v>5.0</v>
      </c>
      <c r="R35" s="9">
        <v>57.0</v>
      </c>
      <c r="S35" s="9" t="s">
        <v>37</v>
      </c>
      <c r="T35" s="22" t="str">
        <f t="shared" si="2"/>
        <v>8%</v>
      </c>
      <c r="U35" s="22" t="str">
        <f t="shared" si="7"/>
        <v>20-30%</v>
      </c>
      <c r="V35" s="22">
        <f t="shared" si="4"/>
        <v>916</v>
      </c>
      <c r="W35" s="22" t="str">
        <f t="shared" si="5"/>
        <v/>
      </c>
      <c r="X35" s="22" t="str">
        <f t="shared" si="6"/>
        <v/>
      </c>
      <c r="Y35" s="22" t="str">
        <f>IFERROR(VLOOKUP(CONCATENATE(A35,"si"),TQT!$1:$111,17,0))</f>
        <v/>
      </c>
      <c r="Z35" s="22" t="str">
        <f>IFERROR(VLOOKUP(CONCATENATE(A35,"si"),PVE!$A$2:$X$279,16,0))</f>
        <v/>
      </c>
      <c r="AA35" s="22"/>
    </row>
    <row r="36" hidden="1" outlineLevel="1">
      <c r="A36" s="9" t="str">
        <f t="shared" si="1"/>
        <v>3038211</v>
      </c>
      <c r="B36" s="18">
        <v>303821.0</v>
      </c>
      <c r="C36" s="19" t="s">
        <v>77</v>
      </c>
      <c r="D36" s="9" t="s">
        <v>28</v>
      </c>
      <c r="E36" s="9"/>
      <c r="F36" s="9">
        <v>68.0</v>
      </c>
      <c r="G36" s="20" t="s">
        <v>35</v>
      </c>
      <c r="H36" s="18" t="s">
        <v>30</v>
      </c>
      <c r="I36" s="9" t="s">
        <v>31</v>
      </c>
      <c r="J36" s="9" t="s">
        <v>32</v>
      </c>
      <c r="K36" s="21">
        <v>44832.0</v>
      </c>
      <c r="L36" s="21">
        <v>44833.0</v>
      </c>
      <c r="M36" s="21">
        <v>44833.0</v>
      </c>
      <c r="N36" s="9">
        <v>1.0</v>
      </c>
      <c r="O36" s="21">
        <v>44852.0</v>
      </c>
      <c r="P36" s="19" t="s">
        <v>33</v>
      </c>
      <c r="Q36" s="9">
        <v>19.0</v>
      </c>
      <c r="R36" s="9">
        <v>67.0</v>
      </c>
      <c r="S36" s="9" t="s">
        <v>37</v>
      </c>
      <c r="T36" s="22" t="str">
        <f t="shared" si="2"/>
        <v>24%</v>
      </c>
      <c r="U36" s="22" t="str">
        <f t="shared" si="7"/>
        <v>40-50%</v>
      </c>
      <c r="V36" s="22">
        <f t="shared" si="4"/>
        <v>19</v>
      </c>
      <c r="W36" s="22" t="str">
        <f t="shared" si="5"/>
        <v/>
      </c>
      <c r="X36" s="22">
        <f t="shared" si="6"/>
        <v>19</v>
      </c>
      <c r="Y36" s="22" t="str">
        <f>IFERROR(VLOOKUP(CONCATENATE(A36,"si"),TQT!$1:$111,17,0))</f>
        <v/>
      </c>
      <c r="Z36" s="22" t="str">
        <f>IFERROR(VLOOKUP(CONCATENATE(A36,"si"),PVE!$A$2:$X$279,16,0))</f>
        <v/>
      </c>
      <c r="AA36" s="22"/>
    </row>
    <row r="37" hidden="1" outlineLevel="1">
      <c r="A37" s="9" t="str">
        <f t="shared" si="1"/>
        <v>3048391</v>
      </c>
      <c r="B37" s="18">
        <v>304839.0</v>
      </c>
      <c r="C37" s="19" t="s">
        <v>78</v>
      </c>
      <c r="D37" s="9" t="s">
        <v>28</v>
      </c>
      <c r="E37" s="9">
        <v>3.0</v>
      </c>
      <c r="F37" s="9">
        <v>49.0</v>
      </c>
      <c r="G37" s="20" t="s">
        <v>35</v>
      </c>
      <c r="H37" s="18" t="s">
        <v>53</v>
      </c>
      <c r="I37" s="9" t="s">
        <v>40</v>
      </c>
      <c r="J37" s="9" t="s">
        <v>46</v>
      </c>
      <c r="K37" s="21">
        <v>44833.0</v>
      </c>
      <c r="L37" s="21">
        <v>44854.0</v>
      </c>
      <c r="M37" s="21">
        <v>44854.0</v>
      </c>
      <c r="N37" s="9">
        <v>1.0</v>
      </c>
      <c r="O37" s="21">
        <v>44867.0</v>
      </c>
      <c r="P37" s="19" t="s">
        <v>33</v>
      </c>
      <c r="Q37" s="9">
        <v>32.0</v>
      </c>
      <c r="R37" s="9">
        <v>105.0</v>
      </c>
      <c r="S37" s="9" t="s">
        <v>37</v>
      </c>
      <c r="T37" s="22" t="str">
        <f t="shared" si="2"/>
        <v>73%</v>
      </c>
      <c r="U37" s="22" t="str">
        <f t="shared" si="7"/>
        <v>90-95%</v>
      </c>
      <c r="V37" s="22">
        <f t="shared" si="4"/>
        <v>13</v>
      </c>
      <c r="W37" s="22" t="str">
        <f t="shared" si="5"/>
        <v/>
      </c>
      <c r="X37" s="22">
        <f t="shared" si="6"/>
        <v>13</v>
      </c>
      <c r="Y37" s="22" t="str">
        <f>IFERROR(VLOOKUP(CONCATENATE(A37,"si"),TQT!$1:$111,17,0))</f>
        <v/>
      </c>
      <c r="Z37" s="22" t="str">
        <f>IFERROR(VLOOKUP(CONCATENATE(A37,"si"),PVE!$A$2:$X$279,16,0))</f>
        <v/>
      </c>
      <c r="AA37" s="22"/>
    </row>
    <row r="38" hidden="1" outlineLevel="1">
      <c r="A38" s="9" t="str">
        <f t="shared" si="1"/>
        <v>3050531</v>
      </c>
      <c r="B38" s="18">
        <v>305053.0</v>
      </c>
      <c r="C38" s="19" t="s">
        <v>79</v>
      </c>
      <c r="D38" s="9" t="s">
        <v>28</v>
      </c>
      <c r="E38" s="9"/>
      <c r="F38" s="9">
        <v>46.0</v>
      </c>
      <c r="G38" s="20" t="s">
        <v>35</v>
      </c>
      <c r="H38" s="18" t="s">
        <v>30</v>
      </c>
      <c r="I38" s="9" t="s">
        <v>44</v>
      </c>
      <c r="J38" s="9" t="s">
        <v>32</v>
      </c>
      <c r="K38" s="21">
        <v>44833.0</v>
      </c>
      <c r="L38" s="21">
        <v>44833.0</v>
      </c>
      <c r="M38" s="21">
        <v>44833.0</v>
      </c>
      <c r="N38" s="9">
        <v>1.0</v>
      </c>
      <c r="O38" s="21">
        <v>44838.0</v>
      </c>
      <c r="P38" s="19" t="s">
        <v>80</v>
      </c>
      <c r="Q38" s="9" t="s">
        <v>42</v>
      </c>
      <c r="R38" s="9" t="s">
        <v>42</v>
      </c>
      <c r="S38" s="9" t="s">
        <v>37</v>
      </c>
      <c r="T38" s="22" t="str">
        <f t="shared" si="2"/>
        <v>-</v>
      </c>
      <c r="U38" s="22" t="str">
        <f t="shared" si="7"/>
        <v>-</v>
      </c>
      <c r="V38" s="22">
        <f t="shared" si="4"/>
        <v>5</v>
      </c>
      <c r="W38" s="22">
        <f t="shared" si="5"/>
        <v>5</v>
      </c>
      <c r="X38" s="22" t="str">
        <f t="shared" si="6"/>
        <v/>
      </c>
      <c r="Y38" s="22" t="str">
        <f>IFERROR(VLOOKUP(CONCATENATE(A38,"si"),TQT!$1:$111,17,0))</f>
        <v/>
      </c>
      <c r="Z38" s="22" t="str">
        <f>IFERROR(VLOOKUP(CONCATENATE(A38,"si"),PVE!$A$2:$X$279,16,0))</f>
        <v/>
      </c>
      <c r="AA38" s="22"/>
    </row>
    <row r="39" hidden="1" outlineLevel="1">
      <c r="A39" s="9" t="str">
        <f t="shared" si="1"/>
        <v>3058801</v>
      </c>
      <c r="B39" s="18">
        <v>305880.0</v>
      </c>
      <c r="C39" s="19" t="s">
        <v>81</v>
      </c>
      <c r="D39" s="9" t="s">
        <v>28</v>
      </c>
      <c r="E39" s="9"/>
      <c r="F39" s="9">
        <v>48.0</v>
      </c>
      <c r="G39" s="20" t="s">
        <v>35</v>
      </c>
      <c r="H39" s="18" t="s">
        <v>53</v>
      </c>
      <c r="I39" s="9" t="s">
        <v>40</v>
      </c>
      <c r="J39" s="9" t="s">
        <v>32</v>
      </c>
      <c r="K39" s="21">
        <v>44834.0</v>
      </c>
      <c r="L39" s="21">
        <v>44835.0</v>
      </c>
      <c r="M39" s="21">
        <v>44835.0</v>
      </c>
      <c r="N39" s="9">
        <v>1.0</v>
      </c>
      <c r="O39" s="21">
        <v>44843.0</v>
      </c>
      <c r="P39" s="19" t="s">
        <v>41</v>
      </c>
      <c r="Q39" s="9" t="s">
        <v>42</v>
      </c>
      <c r="R39" s="9" t="s">
        <v>42</v>
      </c>
      <c r="S39" s="9" t="s">
        <v>37</v>
      </c>
      <c r="T39" s="22" t="str">
        <f t="shared" si="2"/>
        <v>-</v>
      </c>
      <c r="U39" s="22" t="str">
        <f t="shared" si="7"/>
        <v>-</v>
      </c>
      <c r="V39" s="22">
        <f t="shared" si="4"/>
        <v>912</v>
      </c>
      <c r="W39" s="22" t="str">
        <f t="shared" si="5"/>
        <v/>
      </c>
      <c r="X39" s="22" t="str">
        <f t="shared" si="6"/>
        <v/>
      </c>
      <c r="Y39" s="22" t="str">
        <f>IFERROR(VLOOKUP(CONCATENATE(A39,"si"),TQT!$1:$111,17,0))</f>
        <v/>
      </c>
      <c r="Z39" s="22" t="str">
        <f>IFERROR(VLOOKUP(CONCATENATE(A39,"si"),PVE!$A$2:$X$279,16,0))</f>
        <v/>
      </c>
      <c r="AA39" s="22"/>
    </row>
    <row r="40" hidden="1" outlineLevel="1">
      <c r="A40" s="9" t="str">
        <f t="shared" si="1"/>
        <v>3059121</v>
      </c>
      <c r="B40" s="18">
        <v>305912.0</v>
      </c>
      <c r="C40" s="19" t="s">
        <v>82</v>
      </c>
      <c r="D40" s="9" t="s">
        <v>28</v>
      </c>
      <c r="E40" s="9"/>
      <c r="F40" s="9">
        <v>92.0</v>
      </c>
      <c r="G40" s="20" t="s">
        <v>29</v>
      </c>
      <c r="H40" s="18" t="s">
        <v>53</v>
      </c>
      <c r="I40" s="9" t="s">
        <v>40</v>
      </c>
      <c r="J40" s="9" t="s">
        <v>32</v>
      </c>
      <c r="K40" s="21">
        <v>44835.0</v>
      </c>
      <c r="L40" s="21">
        <v>44836.0</v>
      </c>
      <c r="M40" s="21">
        <v>44836.0</v>
      </c>
      <c r="N40" s="9">
        <v>1.0</v>
      </c>
      <c r="O40" s="21">
        <v>44836.0</v>
      </c>
      <c r="P40" s="19" t="s">
        <v>33</v>
      </c>
      <c r="Q40" s="9" t="s">
        <v>42</v>
      </c>
      <c r="R40" s="9">
        <v>94.0</v>
      </c>
      <c r="S40" s="9" t="s">
        <v>37</v>
      </c>
      <c r="T40" s="22" t="str">
        <f t="shared" si="2"/>
        <v>-</v>
      </c>
      <c r="U40" s="22" t="str">
        <f t="shared" si="7"/>
        <v>80-90%</v>
      </c>
      <c r="V40" s="22">
        <f t="shared" si="4"/>
        <v>0</v>
      </c>
      <c r="W40" s="22" t="str">
        <f t="shared" si="5"/>
        <v/>
      </c>
      <c r="X40" s="22">
        <f t="shared" si="6"/>
        <v>0</v>
      </c>
      <c r="Y40" s="22" t="str">
        <f>IFERROR(VLOOKUP(CONCATENATE(A40,"si"),TQT!$1:$111,17,0))</f>
        <v/>
      </c>
      <c r="Z40" s="22" t="str">
        <f>IFERROR(VLOOKUP(CONCATENATE(A40,"si"),PVE!$A$2:$X$279,16,0))</f>
        <v/>
      </c>
      <c r="AA40" s="22"/>
    </row>
    <row r="41" hidden="1" outlineLevel="1">
      <c r="A41" s="9" t="str">
        <f t="shared" si="1"/>
        <v>3074881</v>
      </c>
      <c r="B41" s="18">
        <v>307488.0</v>
      </c>
      <c r="C41" s="19" t="s">
        <v>83</v>
      </c>
      <c r="D41" s="9" t="s">
        <v>28</v>
      </c>
      <c r="E41" s="9"/>
      <c r="F41" s="9">
        <v>84.0</v>
      </c>
      <c r="G41" s="20" t="s">
        <v>29</v>
      </c>
      <c r="H41" s="18" t="s">
        <v>50</v>
      </c>
      <c r="I41" s="9" t="s">
        <v>31</v>
      </c>
      <c r="J41" s="9" t="s">
        <v>32</v>
      </c>
      <c r="K41" s="21">
        <v>44838.0</v>
      </c>
      <c r="L41" s="21">
        <v>44838.0</v>
      </c>
      <c r="M41" s="21">
        <v>44838.0</v>
      </c>
      <c r="N41" s="9">
        <v>1.0</v>
      </c>
      <c r="O41" s="21">
        <v>44847.0</v>
      </c>
      <c r="P41" s="19" t="s">
        <v>41</v>
      </c>
      <c r="Q41" s="9">
        <v>19.0</v>
      </c>
      <c r="R41" s="9">
        <v>80.0</v>
      </c>
      <c r="S41" s="9" t="s">
        <v>37</v>
      </c>
      <c r="T41" s="22" t="str">
        <f t="shared" si="2"/>
        <v>24%</v>
      </c>
      <c r="U41" s="22" t="str">
        <f t="shared" si="7"/>
        <v>70-80%</v>
      </c>
      <c r="V41" s="22">
        <f t="shared" si="4"/>
        <v>909</v>
      </c>
      <c r="W41" s="22" t="str">
        <f t="shared" si="5"/>
        <v/>
      </c>
      <c r="X41" s="22" t="str">
        <f t="shared" si="6"/>
        <v/>
      </c>
      <c r="Y41" s="22" t="str">
        <f>IFERROR(VLOOKUP(CONCATENATE(A41,"si"),TQT!$1:$111,17,0))</f>
        <v/>
      </c>
      <c r="Z41" s="22" t="str">
        <f>IFERROR(VLOOKUP(CONCATENATE(A41,"si"),PVE!$A$2:$X$279,16,0))</f>
        <v/>
      </c>
      <c r="AA41" s="22"/>
    </row>
    <row r="42" hidden="1" outlineLevel="1">
      <c r="A42" s="9" t="str">
        <f t="shared" si="1"/>
        <v>3075031</v>
      </c>
      <c r="B42" s="18">
        <v>307503.0</v>
      </c>
      <c r="C42" s="19" t="s">
        <v>84</v>
      </c>
      <c r="D42" s="9" t="s">
        <v>28</v>
      </c>
      <c r="E42" s="9">
        <v>5.0</v>
      </c>
      <c r="F42" s="9">
        <v>83.0</v>
      </c>
      <c r="G42" s="20" t="s">
        <v>35</v>
      </c>
      <c r="H42" s="18" t="s">
        <v>50</v>
      </c>
      <c r="I42" s="9" t="s">
        <v>40</v>
      </c>
      <c r="J42" s="9" t="s">
        <v>32</v>
      </c>
      <c r="K42" s="21">
        <v>44838.0</v>
      </c>
      <c r="L42" s="21">
        <v>44838.0</v>
      </c>
      <c r="M42" s="21">
        <v>44838.0</v>
      </c>
      <c r="N42" s="9">
        <v>1.0</v>
      </c>
      <c r="O42" s="21">
        <v>44874.0</v>
      </c>
      <c r="P42" s="19" t="s">
        <v>41</v>
      </c>
      <c r="Q42" s="9" t="s">
        <v>42</v>
      </c>
      <c r="R42" s="9" t="s">
        <v>42</v>
      </c>
      <c r="S42" s="9" t="s">
        <v>37</v>
      </c>
      <c r="T42" s="22" t="str">
        <f t="shared" si="2"/>
        <v>-</v>
      </c>
      <c r="U42" s="22" t="str">
        <f t="shared" si="7"/>
        <v>-</v>
      </c>
      <c r="V42" s="22">
        <f t="shared" si="4"/>
        <v>909</v>
      </c>
      <c r="W42" s="22" t="str">
        <f t="shared" si="5"/>
        <v/>
      </c>
      <c r="X42" s="22" t="str">
        <f t="shared" si="6"/>
        <v/>
      </c>
      <c r="Y42" s="22" t="str">
        <f>IFERROR(VLOOKUP(CONCATENATE(A42,"si"),TQT!$1:$111,17,0))</f>
        <v/>
      </c>
      <c r="Z42" s="22" t="str">
        <f>IFERROR(VLOOKUP(CONCATENATE(A42,"si"),PVE!$A$2:$X$279,16,0))</f>
        <v/>
      </c>
      <c r="AA42" s="22"/>
    </row>
    <row r="43" hidden="1" outlineLevel="1">
      <c r="A43" s="9" t="str">
        <f t="shared" si="1"/>
        <v>3075411</v>
      </c>
      <c r="B43" s="18">
        <v>307541.0</v>
      </c>
      <c r="C43" s="19" t="s">
        <v>85</v>
      </c>
      <c r="D43" s="9" t="s">
        <v>28</v>
      </c>
      <c r="E43" s="9"/>
      <c r="F43" s="9">
        <v>58.0</v>
      </c>
      <c r="G43" s="20" t="s">
        <v>35</v>
      </c>
      <c r="H43" s="18" t="s">
        <v>30</v>
      </c>
      <c r="I43" s="9" t="s">
        <v>31</v>
      </c>
      <c r="J43" s="9" t="s">
        <v>32</v>
      </c>
      <c r="K43" s="21">
        <v>44838.0</v>
      </c>
      <c r="L43" s="21">
        <v>44838.0</v>
      </c>
      <c r="M43" s="21">
        <v>44838.0</v>
      </c>
      <c r="N43" s="9">
        <v>1.0</v>
      </c>
      <c r="O43" s="21">
        <v>44846.0</v>
      </c>
      <c r="P43" s="19" t="s">
        <v>41</v>
      </c>
      <c r="Q43" s="9">
        <v>19.0</v>
      </c>
      <c r="R43" s="9">
        <v>70.0</v>
      </c>
      <c r="S43" s="9" t="s">
        <v>37</v>
      </c>
      <c r="T43" s="22" t="str">
        <f t="shared" si="2"/>
        <v>24%</v>
      </c>
      <c r="U43" s="22" t="str">
        <f t="shared" si="7"/>
        <v>50-60%</v>
      </c>
      <c r="V43" s="22">
        <f t="shared" si="4"/>
        <v>909</v>
      </c>
      <c r="W43" s="22" t="str">
        <f t="shared" si="5"/>
        <v/>
      </c>
      <c r="X43" s="22" t="str">
        <f t="shared" si="6"/>
        <v/>
      </c>
      <c r="Y43" s="22" t="str">
        <f>IFERROR(VLOOKUP(CONCATENATE(A43,"si"),TQT!$1:$111,17,0))</f>
        <v/>
      </c>
      <c r="Z43" s="22" t="str">
        <f>IFERROR(VLOOKUP(CONCATENATE(A43,"si"),PVE!$A$2:$X$279,16,0))</f>
        <v/>
      </c>
      <c r="AA43" s="22"/>
    </row>
    <row r="44" hidden="1" outlineLevel="1">
      <c r="A44" s="9" t="str">
        <f t="shared" si="1"/>
        <v>3089441</v>
      </c>
      <c r="B44" s="18">
        <v>308944.0</v>
      </c>
      <c r="C44" s="19" t="s">
        <v>86</v>
      </c>
      <c r="D44" s="9" t="s">
        <v>28</v>
      </c>
      <c r="E44" s="9"/>
      <c r="F44" s="9">
        <v>66.0</v>
      </c>
      <c r="G44" s="20" t="s">
        <v>29</v>
      </c>
      <c r="H44" s="18" t="s">
        <v>53</v>
      </c>
      <c r="I44" s="9" t="s">
        <v>31</v>
      </c>
      <c r="J44" s="9" t="s">
        <v>32</v>
      </c>
      <c r="K44" s="21">
        <v>44839.0</v>
      </c>
      <c r="L44" s="21">
        <v>44839.0</v>
      </c>
      <c r="M44" s="21">
        <v>44840.0</v>
      </c>
      <c r="N44" s="9">
        <v>1.0</v>
      </c>
      <c r="O44" s="21">
        <v>44841.0</v>
      </c>
      <c r="P44" s="19" t="s">
        <v>33</v>
      </c>
      <c r="Q44" s="9">
        <v>19.0</v>
      </c>
      <c r="R44" s="9">
        <v>67.0</v>
      </c>
      <c r="S44" s="9" t="s">
        <v>37</v>
      </c>
      <c r="T44" s="22" t="str">
        <f t="shared" si="2"/>
        <v>24%</v>
      </c>
      <c r="U44" s="22" t="str">
        <f t="shared" si="7"/>
        <v>40-50%</v>
      </c>
      <c r="V44" s="22">
        <f t="shared" si="4"/>
        <v>1</v>
      </c>
      <c r="W44" s="22" t="str">
        <f t="shared" si="5"/>
        <v/>
      </c>
      <c r="X44" s="22">
        <f t="shared" si="6"/>
        <v>1</v>
      </c>
      <c r="Y44" s="22" t="str">
        <f>IFERROR(VLOOKUP(CONCATENATE(A44,"si"),TQT!$1:$111,17,0))</f>
        <v/>
      </c>
      <c r="Z44" s="22" t="str">
        <f>IFERROR(VLOOKUP(CONCATENATE(A44,"si"),PVE!$A$2:$X$279,16,0))</f>
        <v/>
      </c>
      <c r="AA44" s="22"/>
    </row>
    <row r="45" hidden="1" outlineLevel="1">
      <c r="A45" s="9" t="str">
        <f t="shared" si="1"/>
        <v>3092991</v>
      </c>
      <c r="B45" s="18">
        <v>309299.0</v>
      </c>
      <c r="C45" s="19" t="s">
        <v>87</v>
      </c>
      <c r="D45" s="9" t="s">
        <v>28</v>
      </c>
      <c r="E45" s="9"/>
      <c r="F45" s="9">
        <v>68.0</v>
      </c>
      <c r="G45" s="20" t="s">
        <v>29</v>
      </c>
      <c r="H45" s="18" t="s">
        <v>68</v>
      </c>
      <c r="I45" s="9" t="s">
        <v>31</v>
      </c>
      <c r="J45" s="9" t="s">
        <v>32</v>
      </c>
      <c r="K45" s="21">
        <v>44840.0</v>
      </c>
      <c r="L45" s="21">
        <v>44840.0</v>
      </c>
      <c r="M45" s="21">
        <v>44840.0</v>
      </c>
      <c r="N45" s="9">
        <v>1.0</v>
      </c>
      <c r="O45" s="21">
        <v>44842.0</v>
      </c>
      <c r="P45" s="19" t="s">
        <v>33</v>
      </c>
      <c r="Q45" s="9">
        <v>21.0</v>
      </c>
      <c r="R45" s="9">
        <v>70.0</v>
      </c>
      <c r="S45" s="9" t="s">
        <v>37</v>
      </c>
      <c r="T45" s="22" t="str">
        <f t="shared" si="2"/>
        <v>40%</v>
      </c>
      <c r="U45" s="22" t="str">
        <f t="shared" si="7"/>
        <v>50-60%</v>
      </c>
      <c r="V45" s="22">
        <f t="shared" si="4"/>
        <v>2</v>
      </c>
      <c r="W45" s="22" t="str">
        <f t="shared" si="5"/>
        <v/>
      </c>
      <c r="X45" s="22">
        <f t="shared" si="6"/>
        <v>2</v>
      </c>
      <c r="Y45" s="22" t="str">
        <f>IFERROR(VLOOKUP(CONCATENATE(A45,"si"),TQT!$1:$111,17,0))</f>
        <v/>
      </c>
      <c r="Z45" s="22" t="str">
        <f>IFERROR(VLOOKUP(CONCATENATE(A45,"si"),PVE!$A$2:$X$279,16,0))</f>
        <v/>
      </c>
      <c r="AA45" s="22"/>
    </row>
    <row r="46" hidden="1" outlineLevel="1">
      <c r="A46" s="9" t="str">
        <f t="shared" si="1"/>
        <v>3102381</v>
      </c>
      <c r="B46" s="18">
        <v>310238.0</v>
      </c>
      <c r="C46" s="19" t="s">
        <v>88</v>
      </c>
      <c r="D46" s="9" t="s">
        <v>28</v>
      </c>
      <c r="E46" s="9">
        <v>18.0</v>
      </c>
      <c r="F46" s="9">
        <v>41.0</v>
      </c>
      <c r="G46" s="20" t="s">
        <v>35</v>
      </c>
      <c r="H46" s="18" t="s">
        <v>50</v>
      </c>
      <c r="I46" s="9" t="s">
        <v>40</v>
      </c>
      <c r="J46" s="9" t="s">
        <v>32</v>
      </c>
      <c r="K46" s="21">
        <v>44840.0</v>
      </c>
      <c r="L46" s="21">
        <v>44841.0</v>
      </c>
      <c r="M46" s="21">
        <v>44840.0</v>
      </c>
      <c r="N46" s="9">
        <v>1.0</v>
      </c>
      <c r="O46" s="21">
        <v>44879.0</v>
      </c>
      <c r="P46" s="19" t="s">
        <v>41</v>
      </c>
      <c r="Q46" s="9">
        <v>16.0</v>
      </c>
      <c r="R46" s="9">
        <v>52.0</v>
      </c>
      <c r="S46" s="9" t="s">
        <v>37</v>
      </c>
      <c r="T46" s="22" t="str">
        <f t="shared" si="2"/>
        <v>24%</v>
      </c>
      <c r="U46" s="22" t="str">
        <f t="shared" si="7"/>
        <v>10-20%</v>
      </c>
      <c r="V46" s="22">
        <f t="shared" si="4"/>
        <v>907</v>
      </c>
      <c r="W46" s="22" t="str">
        <f t="shared" si="5"/>
        <v/>
      </c>
      <c r="X46" s="22" t="str">
        <f t="shared" si="6"/>
        <v/>
      </c>
      <c r="Y46" s="22" t="str">
        <f>IFERROR(VLOOKUP(CONCATENATE(A46,"si"),TQT!$1:$111,17,0))</f>
        <v/>
      </c>
      <c r="Z46" s="22" t="str">
        <f>IFERROR(VLOOKUP(CONCATENATE(A46,"si"),PVE!$A$2:$X$279,16,0))</f>
        <v/>
      </c>
      <c r="AA46" s="22"/>
    </row>
    <row r="47" hidden="1" outlineLevel="1">
      <c r="A47" s="9" t="str">
        <f t="shared" si="1"/>
        <v>3102771</v>
      </c>
      <c r="B47" s="18">
        <v>310277.0</v>
      </c>
      <c r="C47" s="19" t="s">
        <v>89</v>
      </c>
      <c r="D47" s="9" t="s">
        <v>28</v>
      </c>
      <c r="E47" s="9">
        <v>4.0</v>
      </c>
      <c r="F47" s="9">
        <v>68.0</v>
      </c>
      <c r="G47" s="20" t="s">
        <v>35</v>
      </c>
      <c r="H47" s="18" t="s">
        <v>53</v>
      </c>
      <c r="I47" s="9" t="s">
        <v>40</v>
      </c>
      <c r="J47" s="9" t="s">
        <v>32</v>
      </c>
      <c r="K47" s="21">
        <v>44783.0</v>
      </c>
      <c r="L47" s="21">
        <v>44853.0</v>
      </c>
      <c r="M47" s="21">
        <v>44853.0</v>
      </c>
      <c r="N47" s="9">
        <v>1.0</v>
      </c>
      <c r="O47" s="21">
        <v>44858.0</v>
      </c>
      <c r="P47" s="19" t="s">
        <v>41</v>
      </c>
      <c r="Q47" s="9" t="s">
        <v>42</v>
      </c>
      <c r="R47" s="9" t="s">
        <v>42</v>
      </c>
      <c r="S47" s="9" t="s">
        <v>37</v>
      </c>
      <c r="T47" s="22" t="str">
        <f t="shared" si="2"/>
        <v>-</v>
      </c>
      <c r="U47" s="22" t="str">
        <f t="shared" si="7"/>
        <v>-</v>
      </c>
      <c r="V47" s="22">
        <f t="shared" si="4"/>
        <v>894</v>
      </c>
      <c r="W47" s="22" t="str">
        <f t="shared" si="5"/>
        <v/>
      </c>
      <c r="X47" s="22" t="str">
        <f t="shared" si="6"/>
        <v/>
      </c>
      <c r="Y47" s="22" t="str">
        <f>IFERROR(VLOOKUP(CONCATENATE(A47,"si"),TQT!$1:$111,17,0))</f>
        <v/>
      </c>
      <c r="Z47" s="22" t="str">
        <f>IFERROR(VLOOKUP(CONCATENATE(A47,"si"),PVE!$A$2:$X$279,16,0))</f>
        <v/>
      </c>
      <c r="AA47" s="22"/>
    </row>
    <row r="48" hidden="1" outlineLevel="1">
      <c r="A48" s="9" t="str">
        <f t="shared" si="1"/>
        <v>3102881</v>
      </c>
      <c r="B48" s="18">
        <v>310288.0</v>
      </c>
      <c r="C48" s="19" t="s">
        <v>90</v>
      </c>
      <c r="D48" s="9" t="s">
        <v>28</v>
      </c>
      <c r="E48" s="9">
        <v>8.0</v>
      </c>
      <c r="F48" s="9">
        <v>47.0</v>
      </c>
      <c r="G48" s="20" t="s">
        <v>35</v>
      </c>
      <c r="H48" s="18" t="s">
        <v>30</v>
      </c>
      <c r="I48" s="9"/>
      <c r="J48" s="9" t="s">
        <v>32</v>
      </c>
      <c r="K48" s="21">
        <v>44841.0</v>
      </c>
      <c r="L48" s="21">
        <v>44841.0</v>
      </c>
      <c r="M48" s="21">
        <v>44841.0</v>
      </c>
      <c r="N48" s="9">
        <v>1.0</v>
      </c>
      <c r="O48" s="21">
        <v>44865.0</v>
      </c>
      <c r="P48" s="19" t="s">
        <v>41</v>
      </c>
      <c r="Q48" s="9">
        <v>26.0</v>
      </c>
      <c r="R48" s="9">
        <v>86.0</v>
      </c>
      <c r="S48" s="9" t="s">
        <v>37</v>
      </c>
      <c r="T48" s="22" t="str">
        <f t="shared" si="2"/>
        <v>55%</v>
      </c>
      <c r="U48" s="22" t="str">
        <f t="shared" si="7"/>
        <v>70-80%</v>
      </c>
      <c r="V48" s="22">
        <f t="shared" si="4"/>
        <v>906</v>
      </c>
      <c r="W48" s="22" t="str">
        <f t="shared" si="5"/>
        <v/>
      </c>
      <c r="X48" s="22" t="str">
        <f t="shared" si="6"/>
        <v/>
      </c>
      <c r="Y48" s="22" t="str">
        <f>IFERROR(VLOOKUP(CONCATENATE(A48,"si"),TQT!$1:$111,17,0))</f>
        <v/>
      </c>
      <c r="Z48" s="22" t="str">
        <f>IFERROR(VLOOKUP(CONCATENATE(A48,"si"),PVE!$A$2:$X$279,16,0))</f>
        <v/>
      </c>
      <c r="AA48" s="22"/>
    </row>
    <row r="49" hidden="1" outlineLevel="1">
      <c r="A49" s="9" t="str">
        <f t="shared" si="1"/>
        <v>3103381</v>
      </c>
      <c r="B49" s="18">
        <v>310338.0</v>
      </c>
      <c r="C49" s="19" t="s">
        <v>91</v>
      </c>
      <c r="D49" s="9" t="s">
        <v>28</v>
      </c>
      <c r="E49" s="9"/>
      <c r="F49" s="9">
        <v>53.0</v>
      </c>
      <c r="G49" s="20" t="s">
        <v>29</v>
      </c>
      <c r="H49" s="18" t="s">
        <v>53</v>
      </c>
      <c r="I49" s="9" t="s">
        <v>31</v>
      </c>
      <c r="J49" s="9" t="s">
        <v>32</v>
      </c>
      <c r="K49" s="21">
        <v>44841.0</v>
      </c>
      <c r="L49" s="21">
        <v>44842.0</v>
      </c>
      <c r="M49" s="21">
        <v>44842.0</v>
      </c>
      <c r="N49" s="9">
        <v>1.0</v>
      </c>
      <c r="O49" s="21">
        <v>44843.0</v>
      </c>
      <c r="P49" s="19" t="s">
        <v>41</v>
      </c>
      <c r="Q49" s="9">
        <v>21.0</v>
      </c>
      <c r="R49" s="9">
        <v>60.0</v>
      </c>
      <c r="S49" s="9" t="s">
        <v>37</v>
      </c>
      <c r="T49" s="22" t="str">
        <f t="shared" si="2"/>
        <v>40%</v>
      </c>
      <c r="U49" s="22" t="str">
        <f t="shared" si="7"/>
        <v>30-40%</v>
      </c>
      <c r="V49" s="22">
        <f t="shared" si="4"/>
        <v>905</v>
      </c>
      <c r="W49" s="22" t="str">
        <f t="shared" si="5"/>
        <v/>
      </c>
      <c r="X49" s="22" t="str">
        <f t="shared" si="6"/>
        <v/>
      </c>
      <c r="Y49" s="22" t="str">
        <f>IFERROR(VLOOKUP(CONCATENATE(A49,"si"),TQT!$1:$111,17,0))</f>
        <v/>
      </c>
      <c r="Z49" s="22" t="str">
        <f>IFERROR(VLOOKUP(CONCATENATE(A49,"si"),PVE!$A$2:$X$279,16,0))</f>
        <v/>
      </c>
      <c r="AA49" s="22"/>
    </row>
    <row r="50" hidden="1" outlineLevel="1">
      <c r="A50" s="9" t="str">
        <f t="shared" si="1"/>
        <v>3103671</v>
      </c>
      <c r="B50" s="18">
        <v>310367.0</v>
      </c>
      <c r="C50" s="19" t="s">
        <v>92</v>
      </c>
      <c r="D50" s="9" t="s">
        <v>28</v>
      </c>
      <c r="E50" s="9"/>
      <c r="F50" s="9">
        <v>25.0</v>
      </c>
      <c r="G50" s="20" t="s">
        <v>35</v>
      </c>
      <c r="H50" s="18" t="s">
        <v>50</v>
      </c>
      <c r="I50" s="9" t="s">
        <v>31</v>
      </c>
      <c r="J50" s="9" t="s">
        <v>93</v>
      </c>
      <c r="K50" s="21">
        <v>44842.0</v>
      </c>
      <c r="L50" s="21">
        <v>44842.0</v>
      </c>
      <c r="M50" s="21">
        <v>44842.0</v>
      </c>
      <c r="N50" s="9">
        <v>1.0</v>
      </c>
      <c r="O50" s="21">
        <v>44846.0</v>
      </c>
      <c r="P50" s="19" t="s">
        <v>33</v>
      </c>
      <c r="Q50" s="9" t="s">
        <v>42</v>
      </c>
      <c r="R50" s="9" t="s">
        <v>42</v>
      </c>
      <c r="S50" s="9" t="s">
        <v>37</v>
      </c>
      <c r="T50" s="22" t="str">
        <f t="shared" si="2"/>
        <v>-</v>
      </c>
      <c r="U50" s="22" t="str">
        <f t="shared" si="7"/>
        <v>-</v>
      </c>
      <c r="V50" s="22">
        <f t="shared" si="4"/>
        <v>4</v>
      </c>
      <c r="W50" s="22" t="str">
        <f t="shared" si="5"/>
        <v/>
      </c>
      <c r="X50" s="22">
        <f t="shared" si="6"/>
        <v>4</v>
      </c>
      <c r="Y50" s="22" t="str">
        <f>IFERROR(VLOOKUP(CONCATENATE(A50,"si"),TQT!$1:$111,17,0))</f>
        <v/>
      </c>
      <c r="Z50" s="22" t="str">
        <f>IFERROR(VLOOKUP(CONCATENATE(A50,"si"),PVE!$A$2:$X$279,16,0))</f>
        <v/>
      </c>
      <c r="AA50" s="22"/>
    </row>
    <row r="51" hidden="1" outlineLevel="1">
      <c r="A51" s="9" t="str">
        <f t="shared" si="1"/>
        <v>3104861</v>
      </c>
      <c r="B51" s="18">
        <v>310486.0</v>
      </c>
      <c r="C51" s="19" t="s">
        <v>94</v>
      </c>
      <c r="D51" s="9"/>
      <c r="E51" s="9">
        <v>2.0</v>
      </c>
      <c r="F51" s="9">
        <v>35.0</v>
      </c>
      <c r="G51" s="20" t="s">
        <v>29</v>
      </c>
      <c r="H51" s="18" t="s">
        <v>48</v>
      </c>
      <c r="I51" s="9" t="s">
        <v>31</v>
      </c>
      <c r="J51" s="9" t="s">
        <v>32</v>
      </c>
      <c r="K51" s="21">
        <v>44842.0</v>
      </c>
      <c r="L51" s="21">
        <v>45208.0</v>
      </c>
      <c r="M51" s="21">
        <v>44844.0</v>
      </c>
      <c r="N51" s="9">
        <v>1.0</v>
      </c>
      <c r="O51" s="21">
        <v>44880.0</v>
      </c>
      <c r="P51" s="19"/>
      <c r="Q51" s="9" t="s">
        <v>42</v>
      </c>
      <c r="R51" s="9" t="s">
        <v>42</v>
      </c>
      <c r="S51" s="9" t="s">
        <v>37</v>
      </c>
      <c r="T51" s="22" t="str">
        <f t="shared" si="2"/>
        <v>-</v>
      </c>
      <c r="U51" s="22" t="str">
        <f t="shared" si="7"/>
        <v>-</v>
      </c>
      <c r="V51" s="22">
        <f t="shared" si="4"/>
        <v>903</v>
      </c>
      <c r="W51" s="22" t="str">
        <f t="shared" si="5"/>
        <v/>
      </c>
      <c r="X51" s="22" t="str">
        <f t="shared" si="6"/>
        <v/>
      </c>
      <c r="Y51" s="22" t="str">
        <f>IFERROR(VLOOKUP(CONCATENATE(A51,"si"),TQT!$1:$111,17,0))</f>
        <v/>
      </c>
      <c r="Z51" s="22" t="str">
        <f>IFERROR(VLOOKUP(CONCATENATE(A51,"si"),PVE!$A$2:$X$279,16,0))</f>
        <v/>
      </c>
      <c r="AA51" s="22"/>
    </row>
    <row r="52" hidden="1" outlineLevel="1">
      <c r="A52" s="9" t="str">
        <f t="shared" si="1"/>
        <v>3104862</v>
      </c>
      <c r="B52" s="18">
        <v>310486.0</v>
      </c>
      <c r="C52" s="19" t="s">
        <v>94</v>
      </c>
      <c r="D52" s="9" t="s">
        <v>28</v>
      </c>
      <c r="E52" s="9">
        <v>2.0</v>
      </c>
      <c r="F52" s="9"/>
      <c r="G52" s="20"/>
      <c r="H52" s="18" t="s">
        <v>30</v>
      </c>
      <c r="I52" s="9"/>
      <c r="J52" s="9"/>
      <c r="K52" s="21">
        <v>44842.0</v>
      </c>
      <c r="L52" s="21"/>
      <c r="M52" s="21">
        <v>44859.0</v>
      </c>
      <c r="N52" s="9">
        <v>2.0</v>
      </c>
      <c r="O52" s="21">
        <v>44880.0</v>
      </c>
      <c r="P52" s="19" t="s">
        <v>41</v>
      </c>
      <c r="Q52" s="9" t="s">
        <v>42</v>
      </c>
      <c r="R52" s="9" t="s">
        <v>42</v>
      </c>
      <c r="S52" s="9" t="s">
        <v>37</v>
      </c>
      <c r="T52" s="22" t="str">
        <f t="shared" si="2"/>
        <v>-</v>
      </c>
      <c r="U52" s="22" t="str">
        <f t="shared" si="7"/>
        <v>-</v>
      </c>
      <c r="V52" s="22">
        <f t="shared" si="4"/>
        <v>888</v>
      </c>
      <c r="W52" s="22" t="str">
        <f t="shared" si="5"/>
        <v/>
      </c>
      <c r="X52" s="22" t="str">
        <f t="shared" si="6"/>
        <v/>
      </c>
      <c r="Y52" s="22" t="str">
        <f>IFERROR(VLOOKUP(CONCATENATE(A52,"si"),TQT!$1:$111,17,0))</f>
        <v/>
      </c>
      <c r="Z52" s="22" t="str">
        <f>IFERROR(VLOOKUP(CONCATENATE(A52,"si"),PVE!$A$2:$X$279,16,0))</f>
        <v/>
      </c>
      <c r="AA52" s="22"/>
    </row>
    <row r="53" hidden="1" outlineLevel="1">
      <c r="A53" s="9" t="str">
        <f t="shared" si="1"/>
        <v>3104901</v>
      </c>
      <c r="B53" s="18">
        <v>310490.0</v>
      </c>
      <c r="C53" s="19" t="s">
        <v>95</v>
      </c>
      <c r="D53" s="9" t="s">
        <v>28</v>
      </c>
      <c r="E53" s="9">
        <v>14.0</v>
      </c>
      <c r="F53" s="9">
        <v>53.0</v>
      </c>
      <c r="G53" s="20" t="s">
        <v>29</v>
      </c>
      <c r="H53" s="18" t="s">
        <v>53</v>
      </c>
      <c r="I53" s="9" t="s">
        <v>40</v>
      </c>
      <c r="J53" s="9" t="s">
        <v>32</v>
      </c>
      <c r="K53" s="21">
        <v>44842.0</v>
      </c>
      <c r="L53" s="21">
        <v>44848.0</v>
      </c>
      <c r="M53" s="21">
        <v>44848.0</v>
      </c>
      <c r="N53" s="9">
        <v>1.0</v>
      </c>
      <c r="O53" s="21">
        <v>44860.0</v>
      </c>
      <c r="P53" s="19" t="s">
        <v>41</v>
      </c>
      <c r="Q53" s="9">
        <v>7.0</v>
      </c>
      <c r="R53" s="9">
        <v>59.0</v>
      </c>
      <c r="S53" s="9" t="s">
        <v>37</v>
      </c>
      <c r="T53" s="22" t="str">
        <f t="shared" si="2"/>
        <v>8%</v>
      </c>
      <c r="U53" s="22" t="str">
        <f t="shared" si="7"/>
        <v>30-40%</v>
      </c>
      <c r="V53" s="22">
        <f t="shared" si="4"/>
        <v>899</v>
      </c>
      <c r="W53" s="22" t="str">
        <f t="shared" si="5"/>
        <v/>
      </c>
      <c r="X53" s="22" t="str">
        <f t="shared" si="6"/>
        <v/>
      </c>
      <c r="Y53" s="22" t="str">
        <f>IFERROR(VLOOKUP(CONCATENATE(A53,"si"),TQT!$1:$111,17,0))</f>
        <v/>
      </c>
      <c r="Z53" s="22" t="str">
        <f>IFERROR(VLOOKUP(CONCATENATE(A53,"si"),PVE!$A$2:$X$279,16,0))</f>
        <v/>
      </c>
      <c r="AA53" s="22"/>
    </row>
    <row r="54" hidden="1" outlineLevel="1">
      <c r="A54" s="9" t="str">
        <f t="shared" si="1"/>
        <v>3105001</v>
      </c>
      <c r="B54" s="18">
        <v>310500.0</v>
      </c>
      <c r="C54" s="19" t="s">
        <v>96</v>
      </c>
      <c r="D54" s="9"/>
      <c r="E54" s="9"/>
      <c r="F54" s="9">
        <v>35.0</v>
      </c>
      <c r="G54" s="20" t="s">
        <v>35</v>
      </c>
      <c r="H54" s="18" t="s">
        <v>97</v>
      </c>
      <c r="I54" s="9" t="s">
        <v>31</v>
      </c>
      <c r="J54" s="9" t="s">
        <v>32</v>
      </c>
      <c r="K54" s="21">
        <v>44842.0</v>
      </c>
      <c r="L54" s="21">
        <v>44842.0</v>
      </c>
      <c r="M54" s="21">
        <v>44842.0</v>
      </c>
      <c r="N54" s="9">
        <v>1.0</v>
      </c>
      <c r="O54" s="21">
        <v>44852.0</v>
      </c>
      <c r="P54" s="19"/>
      <c r="Q54" s="9" t="s">
        <v>42</v>
      </c>
      <c r="R54" s="9" t="s">
        <v>42</v>
      </c>
      <c r="S54" s="9" t="s">
        <v>37</v>
      </c>
      <c r="T54" s="22" t="str">
        <f t="shared" si="2"/>
        <v>-</v>
      </c>
      <c r="U54" s="22" t="str">
        <f t="shared" si="7"/>
        <v>-</v>
      </c>
      <c r="V54" s="22">
        <f t="shared" si="4"/>
        <v>905</v>
      </c>
      <c r="W54" s="22" t="str">
        <f t="shared" si="5"/>
        <v/>
      </c>
      <c r="X54" s="22" t="str">
        <f t="shared" si="6"/>
        <v/>
      </c>
      <c r="Y54" s="22" t="str">
        <f>IFERROR(VLOOKUP(CONCATENATE(A54,"si"),TQT!$1:$111,17,0))</f>
        <v/>
      </c>
      <c r="Z54" s="22" t="str">
        <f>IFERROR(VLOOKUP(CONCATENATE(A54,"si"),PVE!$A$2:$X$279,16,0))</f>
        <v/>
      </c>
      <c r="AA54" s="22"/>
    </row>
    <row r="55" hidden="1" outlineLevel="1">
      <c r="A55" s="9" t="str">
        <f t="shared" si="1"/>
        <v>3105002</v>
      </c>
      <c r="B55" s="18">
        <v>310500.0</v>
      </c>
      <c r="C55" s="19" t="s">
        <v>96</v>
      </c>
      <c r="D55" s="9" t="s">
        <v>28</v>
      </c>
      <c r="E55" s="9"/>
      <c r="F55" s="9"/>
      <c r="G55" s="20"/>
      <c r="H55" s="18"/>
      <c r="I55" s="9"/>
      <c r="J55" s="9"/>
      <c r="K55" s="21">
        <v>44842.0</v>
      </c>
      <c r="L55" s="21"/>
      <c r="M55" s="21">
        <v>44847.0</v>
      </c>
      <c r="N55" s="9">
        <v>2.0</v>
      </c>
      <c r="O55" s="21">
        <v>44852.0</v>
      </c>
      <c r="P55" s="19" t="s">
        <v>41</v>
      </c>
      <c r="Q55" s="9" t="s">
        <v>42</v>
      </c>
      <c r="R55" s="9" t="s">
        <v>42</v>
      </c>
      <c r="S55" s="9" t="s">
        <v>37</v>
      </c>
      <c r="T55" s="22" t="str">
        <f t="shared" si="2"/>
        <v>-</v>
      </c>
      <c r="U55" s="22" t="str">
        <f t="shared" si="7"/>
        <v>-</v>
      </c>
      <c r="V55" s="22">
        <f t="shared" si="4"/>
        <v>900</v>
      </c>
      <c r="W55" s="22" t="str">
        <f t="shared" si="5"/>
        <v/>
      </c>
      <c r="X55" s="22" t="str">
        <f t="shared" si="6"/>
        <v/>
      </c>
      <c r="Y55" s="22" t="str">
        <f>IFERROR(VLOOKUP(CONCATENATE(A55,"si"),TQT!$1:$111,17,0))</f>
        <v/>
      </c>
      <c r="Z55" s="22" t="str">
        <f>IFERROR(VLOOKUP(CONCATENATE(A55,"si"),PVE!$A$2:$X$279,16,0))</f>
        <v/>
      </c>
      <c r="AA55" s="22"/>
    </row>
    <row r="56" hidden="1" outlineLevel="1">
      <c r="A56" s="9" t="str">
        <f t="shared" si="1"/>
        <v>3105851</v>
      </c>
      <c r="B56" s="18">
        <v>310585.0</v>
      </c>
      <c r="C56" s="19" t="s">
        <v>98</v>
      </c>
      <c r="D56" s="9" t="s">
        <v>28</v>
      </c>
      <c r="E56" s="9"/>
      <c r="F56" s="9">
        <v>66.0</v>
      </c>
      <c r="G56" s="20" t="s">
        <v>29</v>
      </c>
      <c r="H56" s="18" t="s">
        <v>99</v>
      </c>
      <c r="I56" s="9" t="s">
        <v>31</v>
      </c>
      <c r="J56" s="9" t="s">
        <v>32</v>
      </c>
      <c r="K56" s="21">
        <v>44843.0</v>
      </c>
      <c r="L56" s="21">
        <v>44843.0</v>
      </c>
      <c r="M56" s="21">
        <v>44843.0</v>
      </c>
      <c r="N56" s="9">
        <v>1.0</v>
      </c>
      <c r="O56" s="21">
        <v>44847.0</v>
      </c>
      <c r="P56" s="19" t="s">
        <v>33</v>
      </c>
      <c r="Q56" s="9" t="s">
        <v>42</v>
      </c>
      <c r="R56" s="9" t="s">
        <v>42</v>
      </c>
      <c r="S56" s="9" t="s">
        <v>37</v>
      </c>
      <c r="T56" s="22" t="str">
        <f t="shared" si="2"/>
        <v>-</v>
      </c>
      <c r="U56" s="22" t="str">
        <f t="shared" si="7"/>
        <v>-</v>
      </c>
      <c r="V56" s="22">
        <f t="shared" si="4"/>
        <v>4</v>
      </c>
      <c r="W56" s="22" t="str">
        <f t="shared" si="5"/>
        <v/>
      </c>
      <c r="X56" s="22">
        <f t="shared" si="6"/>
        <v>4</v>
      </c>
      <c r="Y56" s="22" t="str">
        <f>IFERROR(VLOOKUP(CONCATENATE(A56,"si"),TQT!$1:$111,17,0))</f>
        <v/>
      </c>
      <c r="Z56" s="22" t="str">
        <f>IFERROR(VLOOKUP(CONCATENATE(A56,"si"),PVE!$A$2:$X$279,16,0))</f>
        <v/>
      </c>
      <c r="AA56" s="22"/>
    </row>
    <row r="57" hidden="1" outlineLevel="1">
      <c r="A57" s="9" t="str">
        <f t="shared" si="1"/>
        <v>3106241</v>
      </c>
      <c r="B57" s="18">
        <v>310624.0</v>
      </c>
      <c r="C57" s="19" t="s">
        <v>100</v>
      </c>
      <c r="D57" s="9" t="s">
        <v>28</v>
      </c>
      <c r="E57" s="9"/>
      <c r="F57" s="9">
        <v>50.0</v>
      </c>
      <c r="G57" s="20" t="s">
        <v>29</v>
      </c>
      <c r="H57" s="18" t="s">
        <v>68</v>
      </c>
      <c r="I57" s="9" t="s">
        <v>31</v>
      </c>
      <c r="J57" s="9" t="s">
        <v>32</v>
      </c>
      <c r="K57" s="21">
        <v>44843.0</v>
      </c>
      <c r="L57" s="21">
        <v>44844.0</v>
      </c>
      <c r="M57" s="21">
        <v>44843.0</v>
      </c>
      <c r="N57" s="9">
        <v>1.0</v>
      </c>
      <c r="O57" s="21">
        <v>44845.0</v>
      </c>
      <c r="P57" s="19" t="s">
        <v>33</v>
      </c>
      <c r="Q57" s="9" t="s">
        <v>42</v>
      </c>
      <c r="R57" s="9" t="s">
        <v>42</v>
      </c>
      <c r="S57" s="9" t="s">
        <v>37</v>
      </c>
      <c r="T57" s="22" t="str">
        <f t="shared" si="2"/>
        <v>-</v>
      </c>
      <c r="U57" s="22" t="str">
        <f t="shared" si="7"/>
        <v>-</v>
      </c>
      <c r="V57" s="22">
        <f t="shared" si="4"/>
        <v>2</v>
      </c>
      <c r="W57" s="22" t="str">
        <f t="shared" si="5"/>
        <v/>
      </c>
      <c r="X57" s="22">
        <f t="shared" si="6"/>
        <v>2</v>
      </c>
      <c r="Y57" s="22" t="str">
        <f>IFERROR(VLOOKUP(CONCATENATE(A57,"si"),TQT!$1:$111,17,0))</f>
        <v/>
      </c>
      <c r="Z57" s="22" t="str">
        <f>IFERROR(VLOOKUP(CONCATENATE(A57,"si"),PVE!$A$2:$X$279,16,0))</f>
        <v/>
      </c>
      <c r="AA57" s="22"/>
    </row>
    <row r="58" hidden="1" outlineLevel="1">
      <c r="A58" s="9" t="str">
        <f t="shared" si="1"/>
        <v>3107601</v>
      </c>
      <c r="B58" s="18">
        <v>310760.0</v>
      </c>
      <c r="C58" s="19" t="s">
        <v>101</v>
      </c>
      <c r="D58" s="9" t="s">
        <v>28</v>
      </c>
      <c r="E58" s="9"/>
      <c r="F58" s="9">
        <v>58.0</v>
      </c>
      <c r="G58" s="20" t="s">
        <v>35</v>
      </c>
      <c r="H58" s="18" t="s">
        <v>53</v>
      </c>
      <c r="I58" s="9" t="s">
        <v>40</v>
      </c>
      <c r="J58" s="9" t="s">
        <v>32</v>
      </c>
      <c r="K58" s="21">
        <v>44844.0</v>
      </c>
      <c r="L58" s="21">
        <v>44845.0</v>
      </c>
      <c r="M58" s="21">
        <v>44845.0</v>
      </c>
      <c r="N58" s="9">
        <v>1.0</v>
      </c>
      <c r="O58" s="21">
        <v>44848.0</v>
      </c>
      <c r="P58" s="19" t="s">
        <v>41</v>
      </c>
      <c r="Q58" s="9">
        <v>13.0</v>
      </c>
      <c r="R58" s="9">
        <v>41.0</v>
      </c>
      <c r="S58" s="9" t="s">
        <v>37</v>
      </c>
      <c r="T58" s="22" t="str">
        <f t="shared" si="2"/>
        <v>15%</v>
      </c>
      <c r="U58" s="22" t="str">
        <f t="shared" si="7"/>
        <v>1-10%</v>
      </c>
      <c r="V58" s="22">
        <f t="shared" si="4"/>
        <v>902</v>
      </c>
      <c r="W58" s="22" t="str">
        <f t="shared" si="5"/>
        <v/>
      </c>
      <c r="X58" s="22" t="str">
        <f t="shared" si="6"/>
        <v/>
      </c>
      <c r="Y58" s="22" t="str">
        <f>IFERROR(VLOOKUP(CONCATENATE(A58,"si"),TQT!$1:$111,17,0))</f>
        <v/>
      </c>
      <c r="Z58" s="22" t="str">
        <f>IFERROR(VLOOKUP(CONCATENATE(A58,"si"),PVE!$A$2:$X$279,16,0))</f>
        <v/>
      </c>
      <c r="AA58" s="22"/>
    </row>
    <row r="59" hidden="1" outlineLevel="1">
      <c r="A59" s="9" t="str">
        <f t="shared" si="1"/>
        <v>3107941</v>
      </c>
      <c r="B59" s="18">
        <v>310794.0</v>
      </c>
      <c r="C59" s="19" t="s">
        <v>102</v>
      </c>
      <c r="D59" s="9" t="s">
        <v>28</v>
      </c>
      <c r="E59" s="9"/>
      <c r="F59" s="9">
        <v>33.0</v>
      </c>
      <c r="G59" s="20" t="s">
        <v>35</v>
      </c>
      <c r="H59" s="18" t="s">
        <v>103</v>
      </c>
      <c r="I59" s="9" t="s">
        <v>31</v>
      </c>
      <c r="J59" s="9" t="s">
        <v>32</v>
      </c>
      <c r="K59" s="21">
        <v>44845.0</v>
      </c>
      <c r="L59" s="21">
        <v>44845.0</v>
      </c>
      <c r="M59" s="21">
        <v>44845.0</v>
      </c>
      <c r="N59" s="9">
        <v>1.0</v>
      </c>
      <c r="O59" s="21">
        <v>44848.0</v>
      </c>
      <c r="P59" s="19" t="s">
        <v>41</v>
      </c>
      <c r="Q59" s="9">
        <v>17.0</v>
      </c>
      <c r="R59" s="9">
        <v>65.0</v>
      </c>
      <c r="S59" s="9" t="s">
        <v>37</v>
      </c>
      <c r="T59" s="22" t="str">
        <f t="shared" si="2"/>
        <v>24%</v>
      </c>
      <c r="U59" s="22" t="str">
        <f t="shared" si="7"/>
        <v>40-50%</v>
      </c>
      <c r="V59" s="22">
        <f t="shared" si="4"/>
        <v>902</v>
      </c>
      <c r="W59" s="22" t="str">
        <f t="shared" si="5"/>
        <v/>
      </c>
      <c r="X59" s="22" t="str">
        <f t="shared" si="6"/>
        <v/>
      </c>
      <c r="Y59" s="22" t="str">
        <f>IFERROR(VLOOKUP(CONCATENATE(A59,"si"),TQT!$1:$111,17,0))</f>
        <v/>
      </c>
      <c r="Z59" s="22" t="str">
        <f>IFERROR(VLOOKUP(CONCATENATE(A59,"si"),PVE!$A$2:$X$279,16,0))</f>
        <v/>
      </c>
      <c r="AA59" s="22"/>
    </row>
    <row r="60" hidden="1" outlineLevel="1">
      <c r="A60" s="9" t="str">
        <f t="shared" si="1"/>
        <v>3113881</v>
      </c>
      <c r="B60" s="18">
        <v>311388.0</v>
      </c>
      <c r="C60" s="19" t="s">
        <v>104</v>
      </c>
      <c r="D60" s="9" t="s">
        <v>28</v>
      </c>
      <c r="E60" s="9"/>
      <c r="F60" s="9">
        <v>41.0</v>
      </c>
      <c r="G60" s="20" t="s">
        <v>35</v>
      </c>
      <c r="H60" s="18" t="s">
        <v>30</v>
      </c>
      <c r="I60" s="9" t="s">
        <v>31</v>
      </c>
      <c r="J60" s="9" t="s">
        <v>32</v>
      </c>
      <c r="K60" s="21">
        <v>44845.0</v>
      </c>
      <c r="L60" s="21">
        <v>44845.0</v>
      </c>
      <c r="M60" s="21">
        <v>44845.0</v>
      </c>
      <c r="N60" s="9">
        <v>1.0</v>
      </c>
      <c r="O60" s="21">
        <v>44848.0</v>
      </c>
      <c r="P60" s="19" t="s">
        <v>33</v>
      </c>
      <c r="Q60" s="9">
        <v>16.0</v>
      </c>
      <c r="R60" s="9">
        <v>57.0</v>
      </c>
      <c r="S60" s="9" t="s">
        <v>37</v>
      </c>
      <c r="T60" s="22" t="str">
        <f t="shared" si="2"/>
        <v>24%</v>
      </c>
      <c r="U60" s="22" t="str">
        <f t="shared" si="7"/>
        <v>20-30%</v>
      </c>
      <c r="V60" s="22">
        <f t="shared" si="4"/>
        <v>3</v>
      </c>
      <c r="W60" s="22" t="str">
        <f t="shared" si="5"/>
        <v/>
      </c>
      <c r="X60" s="22">
        <f t="shared" si="6"/>
        <v>3</v>
      </c>
      <c r="Y60" s="22" t="str">
        <f>IFERROR(VLOOKUP(CONCATENATE(A60,"si"),TQT!$1:$111,17,0))</f>
        <v/>
      </c>
      <c r="Z60" s="22" t="str">
        <f>IFERROR(VLOOKUP(CONCATENATE(A60,"si"),PVE!$A$2:$X$279,16,0))</f>
        <v/>
      </c>
      <c r="AA60" s="22"/>
    </row>
    <row r="61" hidden="1" outlineLevel="1">
      <c r="A61" s="9" t="str">
        <f t="shared" si="1"/>
        <v>3123531</v>
      </c>
      <c r="B61" s="18">
        <v>312353.0</v>
      </c>
      <c r="C61" s="19" t="s">
        <v>105</v>
      </c>
      <c r="D61" s="9" t="s">
        <v>28</v>
      </c>
      <c r="E61" s="9">
        <v>17.0</v>
      </c>
      <c r="F61" s="9">
        <v>54.0</v>
      </c>
      <c r="G61" s="20" t="s">
        <v>35</v>
      </c>
      <c r="H61" s="18" t="s">
        <v>48</v>
      </c>
      <c r="I61" s="9" t="s">
        <v>36</v>
      </c>
      <c r="J61" s="9" t="s">
        <v>32</v>
      </c>
      <c r="K61" s="21">
        <v>44846.0</v>
      </c>
      <c r="L61" s="21">
        <v>44849.0</v>
      </c>
      <c r="M61" s="21">
        <v>44849.0</v>
      </c>
      <c r="N61" s="9">
        <v>1.0</v>
      </c>
      <c r="O61" s="21">
        <v>44859.0</v>
      </c>
      <c r="P61" s="19" t="s">
        <v>41</v>
      </c>
      <c r="Q61" s="9" t="s">
        <v>42</v>
      </c>
      <c r="R61" s="9" t="s">
        <v>42</v>
      </c>
      <c r="S61" s="9" t="s">
        <v>37</v>
      </c>
      <c r="T61" s="22" t="str">
        <f t="shared" si="2"/>
        <v>-</v>
      </c>
      <c r="U61" s="22" t="str">
        <f t="shared" si="7"/>
        <v>-</v>
      </c>
      <c r="V61" s="22">
        <f t="shared" si="4"/>
        <v>898</v>
      </c>
      <c r="W61" s="22" t="str">
        <f t="shared" si="5"/>
        <v/>
      </c>
      <c r="X61" s="22" t="str">
        <f t="shared" si="6"/>
        <v/>
      </c>
      <c r="Y61" s="22" t="str">
        <f>IFERROR(VLOOKUP(CONCATENATE(A61,"si"),TQT!$1:$111,17,0))</f>
        <v/>
      </c>
      <c r="Z61" s="22" t="str">
        <f>IFERROR(VLOOKUP(CONCATENATE(A61,"si"),PVE!$A$2:$X$279,16,0))</f>
        <v/>
      </c>
      <c r="AA61" s="22"/>
    </row>
    <row r="62" hidden="1" outlineLevel="1">
      <c r="A62" s="9" t="str">
        <f t="shared" si="1"/>
        <v>3148691</v>
      </c>
      <c r="B62" s="18">
        <v>314869.0</v>
      </c>
      <c r="C62" s="19" t="s">
        <v>106</v>
      </c>
      <c r="D62" s="9" t="s">
        <v>28</v>
      </c>
      <c r="E62" s="9">
        <v>15.0</v>
      </c>
      <c r="F62" s="9">
        <v>29.0</v>
      </c>
      <c r="G62" s="20" t="s">
        <v>29</v>
      </c>
      <c r="H62" s="18" t="s">
        <v>107</v>
      </c>
      <c r="I62" s="9" t="s">
        <v>31</v>
      </c>
      <c r="J62" s="9" t="s">
        <v>32</v>
      </c>
      <c r="K62" s="21">
        <v>44848.0</v>
      </c>
      <c r="L62" s="21">
        <v>44849.0</v>
      </c>
      <c r="M62" s="21">
        <v>44850.0</v>
      </c>
      <c r="N62" s="9">
        <v>1.0</v>
      </c>
      <c r="O62" s="21">
        <v>44856.0</v>
      </c>
      <c r="P62" s="19" t="s">
        <v>41</v>
      </c>
      <c r="Q62" s="9">
        <v>11.0</v>
      </c>
      <c r="R62" s="9">
        <v>34.0</v>
      </c>
      <c r="S62" s="9" t="s">
        <v>37</v>
      </c>
      <c r="T62" s="22" t="str">
        <f t="shared" si="2"/>
        <v>15%</v>
      </c>
      <c r="U62" s="22" t="str">
        <f t="shared" si="7"/>
        <v>1-10%</v>
      </c>
      <c r="V62" s="22">
        <f t="shared" si="4"/>
        <v>897</v>
      </c>
      <c r="W62" s="22" t="str">
        <f t="shared" si="5"/>
        <v/>
      </c>
      <c r="X62" s="22" t="str">
        <f t="shared" si="6"/>
        <v/>
      </c>
      <c r="Y62" s="22" t="str">
        <f>IFERROR(VLOOKUP(CONCATENATE(A62,"si"),TQT!$1:$111,17,0))</f>
        <v/>
      </c>
      <c r="Z62" s="22" t="str">
        <f>IFERROR(VLOOKUP(CONCATENATE(A62,"si"),PVE!$A$2:$X$279,16,0))</f>
        <v/>
      </c>
      <c r="AA62" s="22"/>
    </row>
    <row r="63" hidden="1" outlineLevel="1">
      <c r="A63" s="9" t="str">
        <f t="shared" si="1"/>
        <v>3149801</v>
      </c>
      <c r="B63" s="18">
        <v>314980.0</v>
      </c>
      <c r="C63" s="19" t="s">
        <v>108</v>
      </c>
      <c r="D63" s="9" t="s">
        <v>28</v>
      </c>
      <c r="E63" s="9">
        <v>16.0</v>
      </c>
      <c r="F63" s="9">
        <v>27.0</v>
      </c>
      <c r="G63" s="20" t="s">
        <v>35</v>
      </c>
      <c r="H63" s="18" t="s">
        <v>97</v>
      </c>
      <c r="I63" s="9" t="s">
        <v>31</v>
      </c>
      <c r="J63" s="9" t="s">
        <v>32</v>
      </c>
      <c r="K63" s="21">
        <v>44850.0</v>
      </c>
      <c r="L63" s="21">
        <v>44850.0</v>
      </c>
      <c r="M63" s="21">
        <v>44850.0</v>
      </c>
      <c r="N63" s="9">
        <v>1.0</v>
      </c>
      <c r="O63" s="21">
        <v>44866.0</v>
      </c>
      <c r="P63" s="19" t="s">
        <v>41</v>
      </c>
      <c r="Q63" s="9">
        <v>15.0</v>
      </c>
      <c r="R63" s="9">
        <v>59.0</v>
      </c>
      <c r="S63" s="9" t="s">
        <v>37</v>
      </c>
      <c r="T63" s="22" t="str">
        <f t="shared" si="2"/>
        <v>24%</v>
      </c>
      <c r="U63" s="22" t="str">
        <f t="shared" si="7"/>
        <v>30-40%</v>
      </c>
      <c r="V63" s="22">
        <f t="shared" si="4"/>
        <v>897</v>
      </c>
      <c r="W63" s="22" t="str">
        <f t="shared" si="5"/>
        <v/>
      </c>
      <c r="X63" s="22" t="str">
        <f t="shared" si="6"/>
        <v/>
      </c>
      <c r="Y63" s="22" t="str">
        <f>IFERROR(VLOOKUP(CONCATENATE(A63,"si"),TQT!$1:$111,17,0))</f>
        <v/>
      </c>
      <c r="Z63" s="22" t="str">
        <f>IFERROR(VLOOKUP(CONCATENATE(A63,"si"),PVE!$A$2:$X$279,16,0))</f>
        <v/>
      </c>
      <c r="AA63" s="22"/>
    </row>
    <row r="64" hidden="1" outlineLevel="1">
      <c r="A64" s="9" t="str">
        <f t="shared" si="1"/>
        <v>3153671</v>
      </c>
      <c r="B64" s="18">
        <v>315367.0</v>
      </c>
      <c r="C64" s="19" t="s">
        <v>109</v>
      </c>
      <c r="D64" s="9" t="s">
        <v>28</v>
      </c>
      <c r="E64" s="9">
        <v>7.0</v>
      </c>
      <c r="F64" s="9">
        <v>45.0</v>
      </c>
      <c r="G64" s="20" t="s">
        <v>35</v>
      </c>
      <c r="H64" s="18" t="s">
        <v>53</v>
      </c>
      <c r="I64" s="9" t="s">
        <v>40</v>
      </c>
      <c r="J64" s="9" t="s">
        <v>32</v>
      </c>
      <c r="K64" s="21">
        <v>44851.0</v>
      </c>
      <c r="L64" s="21">
        <v>44853.0</v>
      </c>
      <c r="M64" s="21">
        <v>44853.0</v>
      </c>
      <c r="N64" s="9">
        <v>1.0</v>
      </c>
      <c r="O64" s="21">
        <v>44859.0</v>
      </c>
      <c r="P64" s="19" t="s">
        <v>41</v>
      </c>
      <c r="Q64" s="9" t="s">
        <v>42</v>
      </c>
      <c r="R64" s="9" t="s">
        <v>42</v>
      </c>
      <c r="S64" s="9" t="s">
        <v>37</v>
      </c>
      <c r="T64" s="22" t="str">
        <f t="shared" si="2"/>
        <v>-</v>
      </c>
      <c r="U64" s="22" t="str">
        <f t="shared" si="7"/>
        <v>-</v>
      </c>
      <c r="V64" s="22">
        <f t="shared" si="4"/>
        <v>894</v>
      </c>
      <c r="W64" s="22" t="str">
        <f t="shared" si="5"/>
        <v/>
      </c>
      <c r="X64" s="22" t="str">
        <f t="shared" si="6"/>
        <v/>
      </c>
      <c r="Y64" s="22" t="str">
        <f>IFERROR(VLOOKUP(CONCATENATE(A64,"si"),TQT!$1:$111,17,0))</f>
        <v/>
      </c>
      <c r="Z64" s="22" t="str">
        <f>IFERROR(VLOOKUP(CONCATENATE(A64,"si"),PVE!$A$2:$X$279,16,0))</f>
        <v/>
      </c>
      <c r="AA64" s="22"/>
    </row>
    <row r="65" hidden="1" outlineLevel="1">
      <c r="A65" s="9" t="str">
        <f t="shared" si="1"/>
        <v>3157081</v>
      </c>
      <c r="B65" s="18">
        <v>315708.0</v>
      </c>
      <c r="C65" s="19" t="s">
        <v>110</v>
      </c>
      <c r="D65" s="9" t="s">
        <v>28</v>
      </c>
      <c r="E65" s="9">
        <v>12.0</v>
      </c>
      <c r="F65" s="9">
        <v>37.0</v>
      </c>
      <c r="G65" s="20" t="s">
        <v>29</v>
      </c>
      <c r="H65" s="18" t="s">
        <v>30</v>
      </c>
      <c r="I65" s="9" t="s">
        <v>44</v>
      </c>
      <c r="J65" s="9" t="s">
        <v>32</v>
      </c>
      <c r="K65" s="21">
        <v>44851.0</v>
      </c>
      <c r="L65" s="21">
        <v>44851.0</v>
      </c>
      <c r="M65" s="21">
        <v>44846.0</v>
      </c>
      <c r="N65" s="9">
        <v>1.0</v>
      </c>
      <c r="O65" s="24">
        <v>44873.0</v>
      </c>
      <c r="P65" s="19" t="s">
        <v>41</v>
      </c>
      <c r="Q65" s="9">
        <v>16.0</v>
      </c>
      <c r="R65" s="9">
        <v>47.0</v>
      </c>
      <c r="S65" s="9" t="s">
        <v>37</v>
      </c>
      <c r="T65" s="22" t="str">
        <f t="shared" si="2"/>
        <v>24%</v>
      </c>
      <c r="U65" s="22" t="str">
        <f t="shared" si="7"/>
        <v>10-20%</v>
      </c>
      <c r="V65" s="22">
        <f t="shared" si="4"/>
        <v>901</v>
      </c>
      <c r="W65" s="22" t="str">
        <f t="shared" si="5"/>
        <v/>
      </c>
      <c r="X65" s="22" t="str">
        <f t="shared" si="6"/>
        <v/>
      </c>
      <c r="Y65" s="22" t="str">
        <f>IFERROR(VLOOKUP(CONCATENATE(A65,"si"),TQT!$1:$111,17,0))</f>
        <v/>
      </c>
      <c r="Z65" s="22" t="str">
        <f>IFERROR(VLOOKUP(CONCATENATE(A65,"si"),PVE!$A$2:$X$279,16,0))</f>
        <v/>
      </c>
      <c r="AA65" s="22"/>
    </row>
    <row r="66" hidden="1" outlineLevel="1">
      <c r="A66" s="9" t="str">
        <f t="shared" si="1"/>
        <v>3158021</v>
      </c>
      <c r="B66" s="18">
        <v>315802.0</v>
      </c>
      <c r="C66" s="19" t="s">
        <v>111</v>
      </c>
      <c r="D66" s="9" t="s">
        <v>28</v>
      </c>
      <c r="E66" s="9"/>
      <c r="F66" s="9">
        <v>53.0</v>
      </c>
      <c r="G66" s="20" t="s">
        <v>29</v>
      </c>
      <c r="H66" s="18" t="s">
        <v>68</v>
      </c>
      <c r="I66" s="9" t="s">
        <v>31</v>
      </c>
      <c r="J66" s="9" t="s">
        <v>32</v>
      </c>
      <c r="K66" s="21">
        <v>44851.0</v>
      </c>
      <c r="L66" s="21">
        <v>44852.0</v>
      </c>
      <c r="M66" s="21">
        <v>44851.0</v>
      </c>
      <c r="N66" s="9">
        <v>1.0</v>
      </c>
      <c r="O66" s="21">
        <v>44853.0</v>
      </c>
      <c r="P66" s="19" t="s">
        <v>33</v>
      </c>
      <c r="Q66" s="9">
        <v>20.0</v>
      </c>
      <c r="R66" s="9">
        <v>83.0</v>
      </c>
      <c r="S66" s="9" t="s">
        <v>37</v>
      </c>
      <c r="T66" s="22" t="str">
        <f t="shared" si="2"/>
        <v>40%</v>
      </c>
      <c r="U66" s="22" t="str">
        <f t="shared" si="7"/>
        <v>70-80%</v>
      </c>
      <c r="V66" s="22">
        <f t="shared" si="4"/>
        <v>2</v>
      </c>
      <c r="W66" s="22" t="str">
        <f t="shared" si="5"/>
        <v/>
      </c>
      <c r="X66" s="22">
        <f t="shared" si="6"/>
        <v>2</v>
      </c>
      <c r="Y66" s="22" t="str">
        <f>IFERROR(VLOOKUP(CONCATENATE(A66,"si"),TQT!$1:$111,17,0))</f>
        <v/>
      </c>
      <c r="Z66" s="22" t="str">
        <f>IFERROR(VLOOKUP(CONCATENATE(A66,"si"),PVE!$A$2:$X$279,16,0))</f>
        <v/>
      </c>
      <c r="AA66" s="22"/>
    </row>
    <row r="67" hidden="1" outlineLevel="1">
      <c r="A67" s="9" t="str">
        <f t="shared" si="1"/>
        <v>3160851</v>
      </c>
      <c r="B67" s="18">
        <v>316085.0</v>
      </c>
      <c r="C67" s="19" t="s">
        <v>112</v>
      </c>
      <c r="D67" s="9" t="s">
        <v>28</v>
      </c>
      <c r="E67" s="9"/>
      <c r="F67" s="9">
        <v>27.0</v>
      </c>
      <c r="G67" s="20" t="s">
        <v>35</v>
      </c>
      <c r="H67" s="18" t="s">
        <v>97</v>
      </c>
      <c r="I67" s="9" t="s">
        <v>31</v>
      </c>
      <c r="J67" s="9" t="s">
        <v>32</v>
      </c>
      <c r="K67" s="21">
        <v>44851.0</v>
      </c>
      <c r="L67" s="21">
        <v>44852.0</v>
      </c>
      <c r="M67" s="21">
        <v>44851.0</v>
      </c>
      <c r="N67" s="9">
        <v>1.0</v>
      </c>
      <c r="O67" s="21">
        <v>44853.0</v>
      </c>
      <c r="P67" s="19" t="s">
        <v>33</v>
      </c>
      <c r="Q67" s="9" t="s">
        <v>42</v>
      </c>
      <c r="R67" s="9" t="s">
        <v>42</v>
      </c>
      <c r="S67" s="9" t="s">
        <v>37</v>
      </c>
      <c r="T67" s="22" t="str">
        <f t="shared" si="2"/>
        <v>-</v>
      </c>
      <c r="U67" s="22" t="str">
        <f t="shared" si="7"/>
        <v>-</v>
      </c>
      <c r="V67" s="22">
        <f t="shared" si="4"/>
        <v>2</v>
      </c>
      <c r="W67" s="22" t="str">
        <f t="shared" si="5"/>
        <v/>
      </c>
      <c r="X67" s="22">
        <f t="shared" si="6"/>
        <v>2</v>
      </c>
      <c r="Y67" s="22" t="str">
        <f>IFERROR(VLOOKUP(CONCATENATE(A67,"si"),TQT!$1:$111,17,0))</f>
        <v/>
      </c>
      <c r="Z67" s="22" t="str">
        <f>IFERROR(VLOOKUP(CONCATENATE(A67,"si"),PVE!$A$2:$X$279,16,0))</f>
        <v/>
      </c>
      <c r="AA67" s="22"/>
    </row>
    <row r="68" hidden="1" outlineLevel="1">
      <c r="A68" s="9" t="str">
        <f t="shared" si="1"/>
        <v>3160971</v>
      </c>
      <c r="B68" s="18">
        <v>316097.0</v>
      </c>
      <c r="C68" s="19" t="s">
        <v>113</v>
      </c>
      <c r="D68" s="9" t="s">
        <v>28</v>
      </c>
      <c r="E68" s="9">
        <v>20.0</v>
      </c>
      <c r="F68" s="9">
        <v>29.0</v>
      </c>
      <c r="G68" s="20" t="s">
        <v>35</v>
      </c>
      <c r="H68" s="18" t="s">
        <v>68</v>
      </c>
      <c r="I68" s="9" t="s">
        <v>40</v>
      </c>
      <c r="J68" s="9" t="s">
        <v>32</v>
      </c>
      <c r="K68" s="21">
        <v>44851.0</v>
      </c>
      <c r="L68" s="21">
        <v>44852.0</v>
      </c>
      <c r="M68" s="21">
        <v>44852.0</v>
      </c>
      <c r="N68" s="9">
        <v>1.0</v>
      </c>
      <c r="O68" s="21">
        <v>44860.0</v>
      </c>
      <c r="P68" s="19" t="s">
        <v>33</v>
      </c>
      <c r="Q68" s="9">
        <v>17.0</v>
      </c>
      <c r="R68" s="9">
        <v>34.0</v>
      </c>
      <c r="S68" s="9" t="s">
        <v>37</v>
      </c>
      <c r="T68" s="22" t="str">
        <f t="shared" si="2"/>
        <v>24%</v>
      </c>
      <c r="U68" s="22" t="str">
        <f t="shared" si="7"/>
        <v>1-10%</v>
      </c>
      <c r="V68" s="22">
        <f t="shared" si="4"/>
        <v>8</v>
      </c>
      <c r="W68" s="22" t="str">
        <f t="shared" si="5"/>
        <v/>
      </c>
      <c r="X68" s="22">
        <f t="shared" si="6"/>
        <v>8</v>
      </c>
      <c r="Y68" s="22" t="str">
        <f>IFERROR(VLOOKUP(CONCATENATE(A68,"si"),TQT!$1:$111,17,0))</f>
        <v/>
      </c>
      <c r="Z68" s="22" t="str">
        <f>IFERROR(VLOOKUP(CONCATENATE(A68,"si"),PVE!$A$2:$X$279,16,0))</f>
        <v/>
      </c>
      <c r="AA68" s="22"/>
    </row>
    <row r="69" hidden="1" outlineLevel="1">
      <c r="A69" s="9" t="str">
        <f t="shared" si="1"/>
        <v>3179081</v>
      </c>
      <c r="B69" s="18">
        <v>317908.0</v>
      </c>
      <c r="C69" s="19" t="s">
        <v>114</v>
      </c>
      <c r="D69" s="9" t="s">
        <v>28</v>
      </c>
      <c r="E69" s="9">
        <v>13.0</v>
      </c>
      <c r="F69" s="9">
        <v>40.0</v>
      </c>
      <c r="G69" s="20" t="s">
        <v>35</v>
      </c>
      <c r="H69" s="18" t="s">
        <v>53</v>
      </c>
      <c r="I69" s="9" t="s">
        <v>40</v>
      </c>
      <c r="J69" s="9" t="s">
        <v>32</v>
      </c>
      <c r="K69" s="21">
        <v>44853.0</v>
      </c>
      <c r="L69" s="21">
        <v>44862.0</v>
      </c>
      <c r="M69" s="21">
        <v>44862.0</v>
      </c>
      <c r="N69" s="9">
        <v>1.0</v>
      </c>
      <c r="O69" s="21">
        <v>44906.0</v>
      </c>
      <c r="P69" s="19" t="s">
        <v>41</v>
      </c>
      <c r="Q69" s="9">
        <v>17.0</v>
      </c>
      <c r="R69" s="9">
        <v>47.0</v>
      </c>
      <c r="S69" s="9" t="s">
        <v>37</v>
      </c>
      <c r="T69" s="22" t="str">
        <f t="shared" si="2"/>
        <v>24%</v>
      </c>
      <c r="U69" s="22" t="str">
        <f t="shared" si="7"/>
        <v>10-20%</v>
      </c>
      <c r="V69" s="22">
        <f t="shared" si="4"/>
        <v>885</v>
      </c>
      <c r="W69" s="22" t="str">
        <f t="shared" si="5"/>
        <v/>
      </c>
      <c r="X69" s="22" t="str">
        <f t="shared" si="6"/>
        <v/>
      </c>
      <c r="Y69" s="22" t="str">
        <f>IFERROR(VLOOKUP(CONCATENATE(A69,"si"),TQT!$1:$111,17,0))</f>
        <v/>
      </c>
      <c r="Z69" s="22" t="str">
        <f>IFERROR(VLOOKUP(CONCATENATE(A69,"si"),PVE!$A$2:$X$279,16,0))</f>
        <v/>
      </c>
      <c r="AA69" s="22"/>
    </row>
    <row r="70" hidden="1" outlineLevel="1">
      <c r="A70" s="9" t="str">
        <f t="shared" si="1"/>
        <v>3190431</v>
      </c>
      <c r="B70" s="18">
        <v>319043.0</v>
      </c>
      <c r="C70" s="19" t="s">
        <v>115</v>
      </c>
      <c r="D70" s="9" t="s">
        <v>28</v>
      </c>
      <c r="E70" s="9">
        <v>1.0</v>
      </c>
      <c r="F70" s="9">
        <v>32.0</v>
      </c>
      <c r="G70" s="20" t="s">
        <v>29</v>
      </c>
      <c r="H70" s="18" t="s">
        <v>30</v>
      </c>
      <c r="I70" s="9" t="s">
        <v>31</v>
      </c>
      <c r="J70" s="9" t="s">
        <v>32</v>
      </c>
      <c r="K70" s="21">
        <v>44856.0</v>
      </c>
      <c r="L70" s="21">
        <v>44856.0</v>
      </c>
      <c r="M70" s="21">
        <v>44856.0</v>
      </c>
      <c r="N70" s="9">
        <v>1.0</v>
      </c>
      <c r="O70" s="21">
        <v>44856.0</v>
      </c>
      <c r="P70" s="19" t="s">
        <v>33</v>
      </c>
      <c r="Q70" s="9" t="s">
        <v>42</v>
      </c>
      <c r="R70" s="9" t="s">
        <v>42</v>
      </c>
      <c r="S70" s="9" t="s">
        <v>37</v>
      </c>
      <c r="T70" s="22" t="str">
        <f t="shared" si="2"/>
        <v>-</v>
      </c>
      <c r="U70" s="22" t="str">
        <f t="shared" si="7"/>
        <v>-</v>
      </c>
      <c r="V70" s="22">
        <f t="shared" si="4"/>
        <v>0</v>
      </c>
      <c r="W70" s="22" t="str">
        <f t="shared" si="5"/>
        <v/>
      </c>
      <c r="X70" s="22">
        <f t="shared" si="6"/>
        <v>0</v>
      </c>
      <c r="Y70" s="22" t="str">
        <f>IFERROR(VLOOKUP(CONCATENATE(A70,"si"),TQT!$1:$111,17,0))</f>
        <v/>
      </c>
      <c r="Z70" s="22" t="str">
        <f>IFERROR(VLOOKUP(CONCATENATE(A70,"si"),PVE!$A$2:$X$279,16,0))</f>
        <v/>
      </c>
      <c r="AA70" s="22"/>
    </row>
    <row r="71" hidden="1" outlineLevel="1">
      <c r="A71" s="9" t="str">
        <f t="shared" si="1"/>
        <v>3190631</v>
      </c>
      <c r="B71" s="18">
        <v>319063.0</v>
      </c>
      <c r="C71" s="19" t="s">
        <v>116</v>
      </c>
      <c r="D71" s="9" t="s">
        <v>28</v>
      </c>
      <c r="E71" s="9">
        <v>13.0</v>
      </c>
      <c r="F71" s="9">
        <v>30.0</v>
      </c>
      <c r="G71" s="20" t="s">
        <v>35</v>
      </c>
      <c r="H71" s="18" t="s">
        <v>50</v>
      </c>
      <c r="I71" s="9" t="s">
        <v>40</v>
      </c>
      <c r="J71" s="9" t="s">
        <v>32</v>
      </c>
      <c r="K71" s="21">
        <v>44855.0</v>
      </c>
      <c r="L71" s="21">
        <v>44855.0</v>
      </c>
      <c r="M71" s="21">
        <v>44855.0</v>
      </c>
      <c r="N71" s="9">
        <v>1.0</v>
      </c>
      <c r="O71" s="21">
        <v>44860.0</v>
      </c>
      <c r="P71" s="19" t="s">
        <v>41</v>
      </c>
      <c r="Q71" s="9">
        <v>15.0</v>
      </c>
      <c r="R71" s="9">
        <v>55.0</v>
      </c>
      <c r="S71" s="9" t="s">
        <v>37</v>
      </c>
      <c r="T71" s="22" t="str">
        <f t="shared" si="2"/>
        <v>24%</v>
      </c>
      <c r="U71" s="22" t="str">
        <f t="shared" si="7"/>
        <v>20-30%</v>
      </c>
      <c r="V71" s="22">
        <f t="shared" si="4"/>
        <v>892</v>
      </c>
      <c r="W71" s="22" t="str">
        <f t="shared" si="5"/>
        <v/>
      </c>
      <c r="X71" s="22" t="str">
        <f t="shared" si="6"/>
        <v/>
      </c>
      <c r="Y71" s="22" t="str">
        <f>IFERROR(VLOOKUP(CONCATENATE(A71,"si"),TQT!$1:$111,17,0))</f>
        <v/>
      </c>
      <c r="Z71" s="22" t="str">
        <f>IFERROR(VLOOKUP(CONCATENATE(A71,"si"),PVE!$A$2:$X$279,16,0))</f>
        <v/>
      </c>
      <c r="AA71" s="22"/>
    </row>
    <row r="72" hidden="1" outlineLevel="1">
      <c r="A72" s="9" t="str">
        <f t="shared" si="1"/>
        <v>3200781</v>
      </c>
      <c r="B72" s="18">
        <v>320078.0</v>
      </c>
      <c r="C72" s="19" t="s">
        <v>117</v>
      </c>
      <c r="D72" s="9" t="s">
        <v>28</v>
      </c>
      <c r="E72" s="9">
        <v>10.0</v>
      </c>
      <c r="F72" s="9">
        <v>64.0</v>
      </c>
      <c r="G72" s="20" t="s">
        <v>35</v>
      </c>
      <c r="H72" s="18" t="s">
        <v>68</v>
      </c>
      <c r="I72" s="9" t="s">
        <v>31</v>
      </c>
      <c r="J72" s="9" t="s">
        <v>32</v>
      </c>
      <c r="K72" s="21">
        <v>44856.0</v>
      </c>
      <c r="L72" s="21">
        <v>44856.0</v>
      </c>
      <c r="M72" s="21">
        <v>44856.0</v>
      </c>
      <c r="N72" s="9">
        <v>1.0</v>
      </c>
      <c r="O72" s="21">
        <v>44856.0</v>
      </c>
      <c r="P72" s="19" t="s">
        <v>33</v>
      </c>
      <c r="Q72" s="9" t="s">
        <v>42</v>
      </c>
      <c r="R72" s="9" t="s">
        <v>42</v>
      </c>
      <c r="S72" s="9" t="s">
        <v>37</v>
      </c>
      <c r="T72" s="22" t="str">
        <f t="shared" si="2"/>
        <v>-</v>
      </c>
      <c r="U72" s="22" t="str">
        <f t="shared" si="7"/>
        <v>-</v>
      </c>
      <c r="V72" s="22">
        <f t="shared" si="4"/>
        <v>0</v>
      </c>
      <c r="W72" s="22" t="str">
        <f t="shared" si="5"/>
        <v/>
      </c>
      <c r="X72" s="22">
        <f t="shared" si="6"/>
        <v>0</v>
      </c>
      <c r="Y72" s="22" t="str">
        <f>IFERROR(VLOOKUP(CONCATENATE(A72,"si"),TQT!$1:$111,17,0))</f>
        <v/>
      </c>
      <c r="Z72" s="22" t="str">
        <f>IFERROR(VLOOKUP(CONCATENATE(A72,"si"),PVE!$A$2:$X$279,16,0))</f>
        <v/>
      </c>
      <c r="AA72" s="22"/>
    </row>
    <row r="73" hidden="1" outlineLevel="1">
      <c r="A73" s="9" t="str">
        <f t="shared" si="1"/>
        <v>3211811</v>
      </c>
      <c r="B73" s="18">
        <v>321181.0</v>
      </c>
      <c r="C73" s="19" t="s">
        <v>118</v>
      </c>
      <c r="D73" s="9" t="s">
        <v>28</v>
      </c>
      <c r="E73" s="9">
        <v>15.0</v>
      </c>
      <c r="F73" s="9">
        <v>57.0</v>
      </c>
      <c r="G73" s="20" t="s">
        <v>35</v>
      </c>
      <c r="H73" s="18" t="s">
        <v>53</v>
      </c>
      <c r="I73" s="9" t="s">
        <v>40</v>
      </c>
      <c r="J73" s="9" t="s">
        <v>46</v>
      </c>
      <c r="K73" s="21">
        <v>44858.0</v>
      </c>
      <c r="L73" s="21">
        <v>44862.0</v>
      </c>
      <c r="M73" s="21">
        <v>44862.0</v>
      </c>
      <c r="N73" s="9">
        <v>1.0</v>
      </c>
      <c r="O73" s="21">
        <v>44866.0</v>
      </c>
      <c r="P73" s="19" t="s">
        <v>41</v>
      </c>
      <c r="Q73" s="9">
        <v>13.0</v>
      </c>
      <c r="R73" s="9">
        <v>41.0</v>
      </c>
      <c r="S73" s="9" t="s">
        <v>37</v>
      </c>
      <c r="T73" s="22" t="str">
        <f t="shared" si="2"/>
        <v>15%</v>
      </c>
      <c r="U73" s="22" t="str">
        <f t="shared" si="7"/>
        <v>1-10%</v>
      </c>
      <c r="V73" s="22">
        <f t="shared" si="4"/>
        <v>885</v>
      </c>
      <c r="W73" s="22" t="str">
        <f t="shared" si="5"/>
        <v/>
      </c>
      <c r="X73" s="22" t="str">
        <f t="shared" si="6"/>
        <v/>
      </c>
      <c r="Y73" s="22" t="str">
        <f>IFERROR(VLOOKUP(CONCATENATE(A73,"si"),TQT!$1:$111,17,0))</f>
        <v/>
      </c>
      <c r="Z73" s="22" t="str">
        <f>IFERROR(VLOOKUP(CONCATENATE(A73,"si"),PVE!$A$2:$X$279,16,0))</f>
        <v/>
      </c>
      <c r="AA73" s="22"/>
    </row>
    <row r="74" hidden="1" outlineLevel="1">
      <c r="A74" s="9" t="str">
        <f t="shared" si="1"/>
        <v>3214471</v>
      </c>
      <c r="B74" s="18">
        <v>321447.0</v>
      </c>
      <c r="C74" s="19" t="s">
        <v>119</v>
      </c>
      <c r="D74" s="9" t="s">
        <v>28</v>
      </c>
      <c r="E74" s="9">
        <v>14.0</v>
      </c>
      <c r="F74" s="9">
        <v>76.0</v>
      </c>
      <c r="G74" s="20" t="s">
        <v>35</v>
      </c>
      <c r="H74" s="18" t="s">
        <v>39</v>
      </c>
      <c r="I74" s="9" t="s">
        <v>36</v>
      </c>
      <c r="J74" s="9" t="s">
        <v>32</v>
      </c>
      <c r="K74" s="21">
        <v>44859.0</v>
      </c>
      <c r="L74" s="21">
        <v>44861.0</v>
      </c>
      <c r="M74" s="21">
        <v>44861.0</v>
      </c>
      <c r="N74" s="9">
        <v>1.0</v>
      </c>
      <c r="O74" s="21">
        <v>44866.0</v>
      </c>
      <c r="P74" s="19" t="s">
        <v>41</v>
      </c>
      <c r="Q74" s="9">
        <v>28.0</v>
      </c>
      <c r="R74" s="9">
        <v>57.0</v>
      </c>
      <c r="S74" s="9" t="s">
        <v>37</v>
      </c>
      <c r="T74" s="22" t="str">
        <f t="shared" si="2"/>
        <v>55%</v>
      </c>
      <c r="U74" s="22" t="str">
        <f t="shared" si="7"/>
        <v>20-30%</v>
      </c>
      <c r="V74" s="22">
        <f t="shared" si="4"/>
        <v>886</v>
      </c>
      <c r="W74" s="22" t="str">
        <f t="shared" si="5"/>
        <v/>
      </c>
      <c r="X74" s="22" t="str">
        <f t="shared" si="6"/>
        <v/>
      </c>
      <c r="Y74" s="22" t="str">
        <f>IFERROR(VLOOKUP(CONCATENATE(A74,"si"),TQT!$1:$111,17,0))</f>
        <v/>
      </c>
      <c r="Z74" s="22" t="str">
        <f>IFERROR(VLOOKUP(CONCATENATE(A74,"si"),PVE!$A$2:$X$279,16,0))</f>
        <v/>
      </c>
      <c r="AA74" s="22"/>
    </row>
    <row r="75" hidden="1" outlineLevel="1">
      <c r="A75" s="9" t="str">
        <f t="shared" si="1"/>
        <v>3214472</v>
      </c>
      <c r="B75" s="18">
        <v>321447.0</v>
      </c>
      <c r="C75" s="19" t="s">
        <v>120</v>
      </c>
      <c r="D75" s="9" t="s">
        <v>28</v>
      </c>
      <c r="E75" s="9">
        <v>16.0</v>
      </c>
      <c r="F75" s="9">
        <v>76.0</v>
      </c>
      <c r="G75" s="20" t="s">
        <v>35</v>
      </c>
      <c r="H75" s="18" t="s">
        <v>30</v>
      </c>
      <c r="I75" s="9" t="s">
        <v>36</v>
      </c>
      <c r="J75" s="9" t="s">
        <v>46</v>
      </c>
      <c r="K75" s="21">
        <v>44858.0</v>
      </c>
      <c r="L75" s="21">
        <v>44873.0</v>
      </c>
      <c r="M75" s="21">
        <v>44873.0</v>
      </c>
      <c r="N75" s="9">
        <v>2.0</v>
      </c>
      <c r="O75" s="21">
        <v>44879.0</v>
      </c>
      <c r="P75" s="19" t="s">
        <v>41</v>
      </c>
      <c r="Q75" s="9">
        <v>28.0</v>
      </c>
      <c r="R75" s="9">
        <v>76.0</v>
      </c>
      <c r="S75" s="9" t="s">
        <v>37</v>
      </c>
      <c r="T75" s="22" t="str">
        <f t="shared" si="2"/>
        <v>55%</v>
      </c>
      <c r="U75" s="22" t="str">
        <f t="shared" si="7"/>
        <v>60-70</v>
      </c>
      <c r="V75" s="22">
        <f t="shared" si="4"/>
        <v>874</v>
      </c>
      <c r="W75" s="22" t="str">
        <f t="shared" si="5"/>
        <v/>
      </c>
      <c r="X75" s="22" t="str">
        <f t="shared" si="6"/>
        <v/>
      </c>
      <c r="Y75" s="22" t="str">
        <f>IFERROR(VLOOKUP(CONCATENATE(A75,"si"),TQT!$1:$111,17,0))</f>
        <v/>
      </c>
      <c r="Z75" s="22" t="str">
        <f>IFERROR(VLOOKUP(CONCATENATE(A75,"si"),PVE!$A$2:$X$279,16,0))</f>
        <v/>
      </c>
      <c r="AA75" s="22"/>
    </row>
    <row r="76" hidden="1" outlineLevel="1">
      <c r="A76" s="9" t="str">
        <f t="shared" si="1"/>
        <v>3237821</v>
      </c>
      <c r="B76" s="18">
        <v>323782.0</v>
      </c>
      <c r="C76" s="19" t="s">
        <v>121</v>
      </c>
      <c r="D76" s="9" t="s">
        <v>28</v>
      </c>
      <c r="E76" s="9">
        <v>7.0</v>
      </c>
      <c r="F76" s="9">
        <v>56.0</v>
      </c>
      <c r="G76" s="20" t="s">
        <v>35</v>
      </c>
      <c r="H76" s="18" t="s">
        <v>39</v>
      </c>
      <c r="I76" s="9" t="s">
        <v>40</v>
      </c>
      <c r="J76" s="9" t="s">
        <v>32</v>
      </c>
      <c r="K76" s="21">
        <v>44849.0</v>
      </c>
      <c r="L76" s="21">
        <v>44862.0</v>
      </c>
      <c r="M76" s="21">
        <v>44862.0</v>
      </c>
      <c r="N76" s="9">
        <v>1.0</v>
      </c>
      <c r="O76" s="21">
        <v>44862.0</v>
      </c>
      <c r="P76" s="19" t="s">
        <v>33</v>
      </c>
      <c r="Q76" s="9" t="s">
        <v>42</v>
      </c>
      <c r="R76" s="9" t="s">
        <v>42</v>
      </c>
      <c r="S76" s="9" t="s">
        <v>37</v>
      </c>
      <c r="T76" s="22" t="str">
        <f t="shared" si="2"/>
        <v>-</v>
      </c>
      <c r="U76" s="22" t="str">
        <f t="shared" si="7"/>
        <v>-</v>
      </c>
      <c r="V76" s="22">
        <f t="shared" si="4"/>
        <v>0</v>
      </c>
      <c r="W76" s="22" t="str">
        <f t="shared" si="5"/>
        <v/>
      </c>
      <c r="X76" s="22">
        <f t="shared" si="6"/>
        <v>0</v>
      </c>
      <c r="Y76" s="22" t="str">
        <f>IFERROR(VLOOKUP(CONCATENATE(A76,"si"),TQT!$1:$111,17,0))</f>
        <v/>
      </c>
      <c r="Z76" s="22" t="str">
        <f>IFERROR(VLOOKUP(CONCATENATE(A76,"si"),PVE!$A$2:$X$279,16,0))</f>
        <v/>
      </c>
      <c r="AA76" s="22"/>
    </row>
    <row r="77" hidden="1" outlineLevel="1">
      <c r="A77" s="9" t="str">
        <f t="shared" si="1"/>
        <v>3251301</v>
      </c>
      <c r="B77" s="18">
        <v>325130.0</v>
      </c>
      <c r="C77" s="19" t="s">
        <v>122</v>
      </c>
      <c r="D77" s="9" t="s">
        <v>28</v>
      </c>
      <c r="E77" s="9">
        <v>4.0</v>
      </c>
      <c r="F77" s="9">
        <v>19.0</v>
      </c>
      <c r="G77" s="20" t="s">
        <v>35</v>
      </c>
      <c r="H77" s="18" t="s">
        <v>30</v>
      </c>
      <c r="I77" s="9" t="s">
        <v>31</v>
      </c>
      <c r="J77" s="9" t="s">
        <v>32</v>
      </c>
      <c r="K77" s="21">
        <v>44862.0</v>
      </c>
      <c r="L77" s="21">
        <v>44863.0</v>
      </c>
      <c r="M77" s="21">
        <v>44862.0</v>
      </c>
      <c r="N77" s="9">
        <v>1.0</v>
      </c>
      <c r="O77" s="21">
        <v>44876.0</v>
      </c>
      <c r="P77" s="19" t="s">
        <v>80</v>
      </c>
      <c r="Q77" s="9" t="s">
        <v>42</v>
      </c>
      <c r="R77" s="9" t="s">
        <v>42</v>
      </c>
      <c r="S77" s="9" t="s">
        <v>37</v>
      </c>
      <c r="T77" s="22" t="str">
        <f t="shared" si="2"/>
        <v>-</v>
      </c>
      <c r="U77" s="22" t="str">
        <f t="shared" si="7"/>
        <v>-</v>
      </c>
      <c r="V77" s="22">
        <f t="shared" si="4"/>
        <v>14</v>
      </c>
      <c r="W77" s="22">
        <f t="shared" si="5"/>
        <v>14</v>
      </c>
      <c r="X77" s="22" t="str">
        <f t="shared" si="6"/>
        <v/>
      </c>
      <c r="Y77" s="22" t="str">
        <f>IFERROR(VLOOKUP(CONCATENATE(A77,"si"),TQT!$1:$111,17,0))</f>
        <v/>
      </c>
      <c r="Z77" s="22" t="str">
        <f>IFERROR(VLOOKUP(CONCATENATE(A77,"si"),PVE!$A$2:$X$279,16,0))</f>
        <v/>
      </c>
      <c r="AA77" s="22"/>
    </row>
    <row r="78" hidden="1" outlineLevel="1">
      <c r="A78" s="9" t="str">
        <f t="shared" si="1"/>
        <v>3255321</v>
      </c>
      <c r="B78" s="18">
        <v>325532.0</v>
      </c>
      <c r="C78" s="19" t="s">
        <v>123</v>
      </c>
      <c r="D78" s="9" t="s">
        <v>28</v>
      </c>
      <c r="E78" s="9">
        <v>17.0</v>
      </c>
      <c r="F78" s="9">
        <v>58.0</v>
      </c>
      <c r="G78" s="20" t="s">
        <v>29</v>
      </c>
      <c r="H78" s="18" t="s">
        <v>30</v>
      </c>
      <c r="I78" s="9" t="s">
        <v>31</v>
      </c>
      <c r="J78" s="9" t="s">
        <v>32</v>
      </c>
      <c r="K78" s="21">
        <v>44863.0</v>
      </c>
      <c r="L78" s="21">
        <v>44864.0</v>
      </c>
      <c r="M78" s="21">
        <v>44864.0</v>
      </c>
      <c r="N78" s="9">
        <v>1.0</v>
      </c>
      <c r="O78" s="21">
        <v>44864.0</v>
      </c>
      <c r="P78" s="19" t="s">
        <v>33</v>
      </c>
      <c r="Q78" s="9" t="s">
        <v>42</v>
      </c>
      <c r="R78" s="9" t="s">
        <v>42</v>
      </c>
      <c r="S78" s="9" t="s">
        <v>37</v>
      </c>
      <c r="T78" s="22" t="str">
        <f t="shared" si="2"/>
        <v>-</v>
      </c>
      <c r="U78" s="22" t="str">
        <f t="shared" si="7"/>
        <v>-</v>
      </c>
      <c r="V78" s="22">
        <f t="shared" si="4"/>
        <v>0</v>
      </c>
      <c r="W78" s="22" t="str">
        <f t="shared" si="5"/>
        <v/>
      </c>
      <c r="X78" s="22">
        <f t="shared" si="6"/>
        <v>0</v>
      </c>
      <c r="Y78" s="22" t="str">
        <f>IFERROR(VLOOKUP(CONCATENATE(A78,"si"),TQT!$1:$111,17,0))</f>
        <v/>
      </c>
      <c r="Z78" s="22" t="str">
        <f>IFERROR(VLOOKUP(CONCATENATE(A78,"si"),PVE!$A$2:$X$279,16,0))</f>
        <v/>
      </c>
      <c r="AA78" s="22"/>
    </row>
    <row r="79" hidden="1" outlineLevel="1">
      <c r="A79" s="9" t="str">
        <f t="shared" si="1"/>
        <v>3255541</v>
      </c>
      <c r="B79" s="18">
        <v>325554.0</v>
      </c>
      <c r="C79" s="19" t="s">
        <v>124</v>
      </c>
      <c r="D79" s="9" t="s">
        <v>28</v>
      </c>
      <c r="E79" s="9">
        <v>7.0</v>
      </c>
      <c r="F79" s="9">
        <v>78.0</v>
      </c>
      <c r="G79" s="20" t="s">
        <v>35</v>
      </c>
      <c r="H79" s="18" t="s">
        <v>30</v>
      </c>
      <c r="I79" s="9" t="s">
        <v>40</v>
      </c>
      <c r="J79" s="9" t="s">
        <v>32</v>
      </c>
      <c r="K79" s="21">
        <v>44864.0</v>
      </c>
      <c r="L79" s="21">
        <v>44865.0</v>
      </c>
      <c r="M79" s="21">
        <v>44865.0</v>
      </c>
      <c r="N79" s="9">
        <v>1.0</v>
      </c>
      <c r="O79" s="21">
        <v>44867.0</v>
      </c>
      <c r="P79" s="19" t="s">
        <v>33</v>
      </c>
      <c r="Q79" s="9">
        <v>22.0</v>
      </c>
      <c r="R79" s="9" t="s">
        <v>42</v>
      </c>
      <c r="S79" s="9" t="s">
        <v>37</v>
      </c>
      <c r="T79" s="22" t="str">
        <f t="shared" si="2"/>
        <v>40%</v>
      </c>
      <c r="U79" s="22" t="str">
        <f>IF(R79="-","-",IF(R79="","",(IF(R79&lt;21,"0%",IF(AND(R79&gt;21,R79&lt;45),"1-10%",IF(AND(R79&gt;44,R79&lt;53),"10-20%",IF(AND(R79&gt;52,R79&lt;58),"20-30%",IF(AND(R79&gt;57,R79&lt;63),"30-40%",IF(AND(R79&gt;62,R79&lt;68),"40-50%",IF(AND(R79&gt;67,R79&lt;73),"50-60%",IF(AND(R79&gt;72,R79&lt;79),"60-70",IF(AND(R79&gt;78,R79&lt;87),"70-80%",IF(AND(R79&gt;86,R79&lt;97),"80-90%",IF(AND(R79&gt;96,R79&lt;113),"90-95%",IF(AND(R79&gt;112,R79&lt;160),"95-99%",IF(R79&gt;159,"100%","faltan datos"))))))))))))))))</f>
        <v>-</v>
      </c>
      <c r="V79" s="22">
        <f t="shared" si="4"/>
        <v>2</v>
      </c>
      <c r="W79" s="22" t="str">
        <f t="shared" si="5"/>
        <v/>
      </c>
      <c r="X79" s="22">
        <f t="shared" si="6"/>
        <v>2</v>
      </c>
      <c r="Y79" s="22" t="str">
        <f>IFERROR(VLOOKUP(CONCATENATE(A79,"si"),TQT!$1:$111,17,0))</f>
        <v/>
      </c>
      <c r="Z79" s="22" t="str">
        <f>IFERROR(VLOOKUP(CONCATENATE(A79,"si"),PVE!$A$2:$X$279,16,0))</f>
        <v/>
      </c>
      <c r="AA79" s="22"/>
    </row>
    <row r="80" hidden="1" outlineLevel="1">
      <c r="A80" s="9" t="str">
        <f t="shared" si="1"/>
        <v>3256571</v>
      </c>
      <c r="B80" s="18">
        <v>325657.0</v>
      </c>
      <c r="C80" s="19" t="s">
        <v>125</v>
      </c>
      <c r="D80" s="9" t="s">
        <v>28</v>
      </c>
      <c r="E80" s="9">
        <v>14.0</v>
      </c>
      <c r="F80" s="9">
        <v>60.0</v>
      </c>
      <c r="G80" s="20" t="s">
        <v>35</v>
      </c>
      <c r="H80" s="18" t="s">
        <v>39</v>
      </c>
      <c r="I80" s="9" t="s">
        <v>36</v>
      </c>
      <c r="J80" s="9" t="s">
        <v>32</v>
      </c>
      <c r="K80" s="21">
        <v>44864.0</v>
      </c>
      <c r="L80" s="21">
        <v>44866.0</v>
      </c>
      <c r="M80" s="21">
        <v>44866.0</v>
      </c>
      <c r="N80" s="9">
        <v>1.0</v>
      </c>
      <c r="O80" s="21">
        <v>44875.0</v>
      </c>
      <c r="P80" s="19" t="s">
        <v>41</v>
      </c>
      <c r="Q80" s="9">
        <v>16.0</v>
      </c>
      <c r="R80" s="9">
        <v>44.0</v>
      </c>
      <c r="S80" s="9" t="s">
        <v>37</v>
      </c>
      <c r="T80" s="22" t="str">
        <f t="shared" si="2"/>
        <v>24%</v>
      </c>
      <c r="U80" s="22" t="str">
        <f t="shared" ref="U80:U242" si="8">IF(R80="-","-",IF(R80="","",(IF(R80&lt;21,"0%",IF(AND(R80&gt;21,R80&lt;45),"1-10%",IF(AND(R80&gt;44,R80&lt;53),"10-20%",IF(AND(R80&gt;52,R80&lt;58),"20-30%",IF(AND(R80&gt;57,R80&lt;63),"30-40%",IF(AND(R80&gt;62,R80&lt;68),"40-50%",IF(AND(R80&gt;67,R80&lt;73),"50-60%",IF(AND(R80&gt;72,R80&lt;79),"60-70",IF(AND(R80&gt;78,R80&lt;87),"70-80%",IF(AND(R80&gt;86,R80&lt;97),"80-90%",IF(AND(R80&gt;96,R80&lt;113),"90-95%",IF(AND(R80&gt;112,R80&lt;160),"95-99%",IF(R80&gt;159,"100%","faltan datos"))))))))))))))))</f>
        <v>1-10%</v>
      </c>
      <c r="V80" s="22">
        <f t="shared" si="4"/>
        <v>881</v>
      </c>
      <c r="W80" s="22" t="str">
        <f t="shared" si="5"/>
        <v/>
      </c>
      <c r="X80" s="22" t="str">
        <f t="shared" si="6"/>
        <v/>
      </c>
      <c r="Y80" s="22" t="str">
        <f>IFERROR(VLOOKUP(CONCATENATE(A80,"si"),TQT!$1:$111,17,0))</f>
        <v/>
      </c>
      <c r="Z80" s="22" t="str">
        <f>IFERROR(VLOOKUP(CONCATENATE(A80,"si"),PVE!$A$2:$X$279,16,0))</f>
        <v/>
      </c>
      <c r="AA80" s="22"/>
    </row>
    <row r="81" hidden="1" outlineLevel="1">
      <c r="A81" s="9" t="str">
        <f t="shared" si="1"/>
        <v>3256841</v>
      </c>
      <c r="B81" s="18">
        <v>325684.0</v>
      </c>
      <c r="C81" s="19" t="s">
        <v>126</v>
      </c>
      <c r="D81" s="9" t="s">
        <v>28</v>
      </c>
      <c r="E81" s="9">
        <v>17.0</v>
      </c>
      <c r="F81" s="9">
        <v>69.0</v>
      </c>
      <c r="G81" s="20" t="s">
        <v>35</v>
      </c>
      <c r="H81" s="18" t="s">
        <v>30</v>
      </c>
      <c r="I81" s="9" t="s">
        <v>31</v>
      </c>
      <c r="J81" s="9" t="s">
        <v>32</v>
      </c>
      <c r="K81" s="21">
        <v>44865.0</v>
      </c>
      <c r="L81" s="21">
        <v>44865.0</v>
      </c>
      <c r="M81" s="21">
        <v>44865.0</v>
      </c>
      <c r="N81" s="9">
        <v>1.0</v>
      </c>
      <c r="O81" s="21">
        <v>44867.0</v>
      </c>
      <c r="P81" s="19" t="s">
        <v>33</v>
      </c>
      <c r="Q81" s="9">
        <v>21.0</v>
      </c>
      <c r="R81" s="9">
        <v>70.0</v>
      </c>
      <c r="S81" s="9" t="s">
        <v>37</v>
      </c>
      <c r="T81" s="22" t="str">
        <f t="shared" si="2"/>
        <v>40%</v>
      </c>
      <c r="U81" s="22" t="str">
        <f t="shared" si="8"/>
        <v>50-60%</v>
      </c>
      <c r="V81" s="22">
        <f t="shared" si="4"/>
        <v>2</v>
      </c>
      <c r="W81" s="22" t="str">
        <f t="shared" si="5"/>
        <v/>
      </c>
      <c r="X81" s="22">
        <f t="shared" si="6"/>
        <v>2</v>
      </c>
      <c r="Y81" s="22" t="str">
        <f>IFERROR(VLOOKUP(CONCATENATE(A81,"si"),TQT!$1:$111,17,0))</f>
        <v/>
      </c>
      <c r="Z81" s="22" t="str">
        <f>IFERROR(VLOOKUP(CONCATENATE(A81,"si"),PVE!$A$2:$X$279,16,0))</f>
        <v/>
      </c>
      <c r="AA81" s="22"/>
    </row>
    <row r="82" hidden="1" outlineLevel="1">
      <c r="A82" s="9" t="str">
        <f t="shared" si="1"/>
        <v>3265151</v>
      </c>
      <c r="B82" s="18">
        <v>326515.0</v>
      </c>
      <c r="C82" s="19" t="s">
        <v>127</v>
      </c>
      <c r="D82" s="9" t="s">
        <v>28</v>
      </c>
      <c r="E82" s="9">
        <v>19.0</v>
      </c>
      <c r="F82" s="9">
        <v>35.0</v>
      </c>
      <c r="G82" s="20" t="s">
        <v>29</v>
      </c>
      <c r="H82" s="18" t="s">
        <v>30</v>
      </c>
      <c r="I82" s="9" t="s">
        <v>44</v>
      </c>
      <c r="J82" s="9" t="s">
        <v>32</v>
      </c>
      <c r="K82" s="21">
        <v>44865.0</v>
      </c>
      <c r="L82" s="21">
        <v>44865.0</v>
      </c>
      <c r="M82" s="21">
        <v>44865.0</v>
      </c>
      <c r="N82" s="9">
        <v>1.0</v>
      </c>
      <c r="O82" s="21">
        <v>44874.0</v>
      </c>
      <c r="P82" s="19" t="s">
        <v>41</v>
      </c>
      <c r="Q82" s="9" t="s">
        <v>42</v>
      </c>
      <c r="R82" s="9" t="s">
        <v>42</v>
      </c>
      <c r="S82" s="9" t="s">
        <v>37</v>
      </c>
      <c r="T82" s="22" t="str">
        <f t="shared" si="2"/>
        <v>-</v>
      </c>
      <c r="U82" s="22" t="str">
        <f t="shared" si="8"/>
        <v>-</v>
      </c>
      <c r="V82" s="22">
        <f t="shared" si="4"/>
        <v>882</v>
      </c>
      <c r="W82" s="22" t="str">
        <f t="shared" si="5"/>
        <v/>
      </c>
      <c r="X82" s="22" t="str">
        <f t="shared" si="6"/>
        <v/>
      </c>
      <c r="Y82" s="22" t="str">
        <f>IFERROR(VLOOKUP(CONCATENATE(A82,"si"),TQT!$1:$111,17,0))</f>
        <v/>
      </c>
      <c r="Z82" s="22" t="str">
        <f>IFERROR(VLOOKUP(CONCATENATE(A82,"si"),PVE!$A$2:$X$279,16,0))</f>
        <v/>
      </c>
      <c r="AA82" s="22"/>
    </row>
    <row r="83" hidden="1" outlineLevel="1">
      <c r="A83" s="9" t="str">
        <f t="shared" si="1"/>
        <v>3287101</v>
      </c>
      <c r="B83" s="18">
        <v>328710.0</v>
      </c>
      <c r="C83" s="19" t="s">
        <v>128</v>
      </c>
      <c r="D83" s="9" t="s">
        <v>28</v>
      </c>
      <c r="E83" s="9">
        <v>7.0</v>
      </c>
      <c r="F83" s="9">
        <v>27.0</v>
      </c>
      <c r="G83" s="20" t="s">
        <v>35</v>
      </c>
      <c r="H83" s="18" t="s">
        <v>50</v>
      </c>
      <c r="I83" s="9" t="s">
        <v>40</v>
      </c>
      <c r="J83" s="9" t="s">
        <v>32</v>
      </c>
      <c r="K83" s="21">
        <v>44867.0</v>
      </c>
      <c r="L83" s="21">
        <v>44868.0</v>
      </c>
      <c r="M83" s="21">
        <v>44867.0</v>
      </c>
      <c r="N83" s="9">
        <v>1.0</v>
      </c>
      <c r="O83" s="21">
        <v>44872.0</v>
      </c>
      <c r="P83" s="19" t="s">
        <v>33</v>
      </c>
      <c r="Q83" s="9" t="s">
        <v>42</v>
      </c>
      <c r="R83" s="9" t="s">
        <v>42</v>
      </c>
      <c r="S83" s="9" t="s">
        <v>37</v>
      </c>
      <c r="T83" s="22" t="str">
        <f t="shared" si="2"/>
        <v>-</v>
      </c>
      <c r="U83" s="22" t="str">
        <f t="shared" si="8"/>
        <v>-</v>
      </c>
      <c r="V83" s="22">
        <f t="shared" si="4"/>
        <v>5</v>
      </c>
      <c r="W83" s="22" t="str">
        <f t="shared" si="5"/>
        <v/>
      </c>
      <c r="X83" s="22">
        <f t="shared" si="6"/>
        <v>5</v>
      </c>
      <c r="Y83" s="22" t="str">
        <f>IFERROR(VLOOKUP(CONCATENATE(A83,"si"),TQT!$1:$111,17,0))</f>
        <v/>
      </c>
      <c r="Z83" s="22" t="str">
        <f>IFERROR(VLOOKUP(CONCATENATE(A83,"si"),PVE!$A$2:$X$279,16,0))</f>
        <v/>
      </c>
      <c r="AA83" s="22"/>
    </row>
    <row r="84" hidden="1" outlineLevel="1">
      <c r="A84" s="9" t="str">
        <f t="shared" si="1"/>
        <v>3307451</v>
      </c>
      <c r="B84" s="18">
        <v>330745.0</v>
      </c>
      <c r="C84" s="19" t="s">
        <v>129</v>
      </c>
      <c r="D84" s="9"/>
      <c r="E84" s="9">
        <v>15.0</v>
      </c>
      <c r="F84" s="9">
        <v>32.0</v>
      </c>
      <c r="G84" s="20" t="s">
        <v>35</v>
      </c>
      <c r="H84" s="18" t="s">
        <v>97</v>
      </c>
      <c r="I84" s="9" t="s">
        <v>31</v>
      </c>
      <c r="J84" s="9" t="s">
        <v>32</v>
      </c>
      <c r="K84" s="21">
        <v>44870.0</v>
      </c>
      <c r="L84" s="21">
        <v>44871.0</v>
      </c>
      <c r="M84" s="21">
        <v>44870.0</v>
      </c>
      <c r="N84" s="9">
        <v>1.0</v>
      </c>
      <c r="O84" s="21">
        <v>44881.0</v>
      </c>
      <c r="P84" s="19"/>
      <c r="Q84" s="9">
        <v>13.0</v>
      </c>
      <c r="R84" s="9">
        <v>33.0</v>
      </c>
      <c r="S84" s="9" t="s">
        <v>37</v>
      </c>
      <c r="T84" s="22" t="str">
        <f t="shared" si="2"/>
        <v>15%</v>
      </c>
      <c r="U84" s="22" t="str">
        <f t="shared" si="8"/>
        <v>1-10%</v>
      </c>
      <c r="V84" s="22">
        <f t="shared" si="4"/>
        <v>877</v>
      </c>
      <c r="W84" s="22" t="str">
        <f t="shared" si="5"/>
        <v/>
      </c>
      <c r="X84" s="22" t="str">
        <f t="shared" si="6"/>
        <v/>
      </c>
      <c r="Y84" s="22" t="str">
        <f>IFERROR(VLOOKUP(CONCATENATE(A84,"si"),TQT!$1:$111,17,0))</f>
        <v/>
      </c>
      <c r="Z84" s="22" t="str">
        <f>IFERROR(VLOOKUP(CONCATENATE(A84,"si"),PVE!$A$2:$X$279,16,0))</f>
        <v/>
      </c>
      <c r="AA84" s="22"/>
    </row>
    <row r="85" hidden="1" outlineLevel="1">
      <c r="A85" s="9" t="str">
        <f t="shared" si="1"/>
        <v>3307452</v>
      </c>
      <c r="B85" s="18">
        <v>330745.0</v>
      </c>
      <c r="C85" s="19" t="s">
        <v>130</v>
      </c>
      <c r="D85" s="9" t="s">
        <v>28</v>
      </c>
      <c r="E85" s="9">
        <v>15.0</v>
      </c>
      <c r="F85" s="9"/>
      <c r="G85" s="20"/>
      <c r="H85" s="18"/>
      <c r="I85" s="9"/>
      <c r="J85" s="9"/>
      <c r="K85" s="21">
        <v>44870.0</v>
      </c>
      <c r="L85" s="21"/>
      <c r="M85" s="21">
        <v>44874.0</v>
      </c>
      <c r="N85" s="9">
        <v>2.0</v>
      </c>
      <c r="O85" s="21">
        <v>44881.0</v>
      </c>
      <c r="P85" s="19" t="s">
        <v>41</v>
      </c>
      <c r="Q85" s="26"/>
      <c r="R85" s="26"/>
      <c r="S85" s="9" t="s">
        <v>37</v>
      </c>
      <c r="T85" s="22" t="str">
        <f t="shared" si="2"/>
        <v/>
      </c>
      <c r="U85" s="22" t="str">
        <f t="shared" si="8"/>
        <v/>
      </c>
      <c r="V85" s="22">
        <f t="shared" si="4"/>
        <v>873</v>
      </c>
      <c r="W85" s="22" t="str">
        <f t="shared" si="5"/>
        <v/>
      </c>
      <c r="X85" s="22" t="str">
        <f t="shared" si="6"/>
        <v/>
      </c>
      <c r="Y85" s="22" t="str">
        <f>IFERROR(VLOOKUP(CONCATENATE(A85,"si"),TQT!$1:$111,17,0))</f>
        <v/>
      </c>
      <c r="Z85" s="22" t="str">
        <f>IFERROR(VLOOKUP(CONCATENATE(A85,"si"),PVE!$A$2:$X$279,16,0))</f>
        <v/>
      </c>
      <c r="AA85" s="22"/>
    </row>
    <row r="86" hidden="1" outlineLevel="1">
      <c r="A86" s="9" t="str">
        <f t="shared" si="1"/>
        <v>3307741</v>
      </c>
      <c r="B86" s="18">
        <v>330774.0</v>
      </c>
      <c r="C86" s="19" t="s">
        <v>131</v>
      </c>
      <c r="D86" s="9" t="s">
        <v>28</v>
      </c>
      <c r="E86" s="9">
        <v>8.0</v>
      </c>
      <c r="F86" s="9">
        <v>69.0</v>
      </c>
      <c r="G86" s="20" t="s">
        <v>29</v>
      </c>
      <c r="H86" s="18" t="s">
        <v>39</v>
      </c>
      <c r="I86" s="9" t="s">
        <v>40</v>
      </c>
      <c r="J86" s="9" t="s">
        <v>32</v>
      </c>
      <c r="K86" s="21">
        <v>44871.0</v>
      </c>
      <c r="L86" s="21">
        <v>44872.0</v>
      </c>
      <c r="M86" s="21">
        <v>44872.0</v>
      </c>
      <c r="N86" s="9">
        <v>1.0</v>
      </c>
      <c r="O86" s="21">
        <v>44887.0</v>
      </c>
      <c r="P86" s="19" t="s">
        <v>41</v>
      </c>
      <c r="Q86" s="9">
        <v>35.0</v>
      </c>
      <c r="R86" s="9">
        <v>95.0</v>
      </c>
      <c r="S86" s="9" t="s">
        <v>37</v>
      </c>
      <c r="T86" s="22" t="str">
        <f t="shared" si="2"/>
        <v>85%</v>
      </c>
      <c r="U86" s="22" t="str">
        <f t="shared" si="8"/>
        <v>80-90%</v>
      </c>
      <c r="V86" s="22">
        <f t="shared" si="4"/>
        <v>875</v>
      </c>
      <c r="W86" s="22" t="str">
        <f t="shared" si="5"/>
        <v/>
      </c>
      <c r="X86" s="22" t="str">
        <f t="shared" si="6"/>
        <v/>
      </c>
      <c r="Y86" s="22" t="str">
        <f>IFERROR(VLOOKUP(CONCATENATE(A86,"si"),TQT!$1:$111,17,0))</f>
        <v/>
      </c>
      <c r="Z86" s="22" t="str">
        <f>IFERROR(VLOOKUP(CONCATENATE(A86,"si"),PVE!$A$2:$X$279,16,0))</f>
        <v/>
      </c>
      <c r="AA86" s="22"/>
    </row>
    <row r="87" hidden="1" outlineLevel="1">
      <c r="A87" s="9" t="str">
        <f t="shared" si="1"/>
        <v>3309161</v>
      </c>
      <c r="B87" s="18">
        <v>330916.0</v>
      </c>
      <c r="C87" s="19" t="s">
        <v>132</v>
      </c>
      <c r="D87" s="9" t="s">
        <v>28</v>
      </c>
      <c r="E87" s="9">
        <v>9.0</v>
      </c>
      <c r="F87" s="9">
        <v>49.0</v>
      </c>
      <c r="G87" s="20" t="s">
        <v>29</v>
      </c>
      <c r="H87" s="18" t="s">
        <v>48</v>
      </c>
      <c r="I87" s="9" t="s">
        <v>36</v>
      </c>
      <c r="J87" s="9" t="s">
        <v>32</v>
      </c>
      <c r="K87" s="21">
        <v>44872.0</v>
      </c>
      <c r="L87" s="21">
        <v>44874.0</v>
      </c>
      <c r="M87" s="21">
        <v>44875.0</v>
      </c>
      <c r="N87" s="9">
        <v>1.0</v>
      </c>
      <c r="O87" s="21">
        <v>44880.0</v>
      </c>
      <c r="P87" s="19" t="s">
        <v>33</v>
      </c>
      <c r="Q87" s="9">
        <v>13.0</v>
      </c>
      <c r="R87" s="9">
        <v>65.0</v>
      </c>
      <c r="S87" s="9" t="s">
        <v>37</v>
      </c>
      <c r="T87" s="22" t="str">
        <f t="shared" si="2"/>
        <v>15%</v>
      </c>
      <c r="U87" s="22" t="str">
        <f t="shared" si="8"/>
        <v>40-50%</v>
      </c>
      <c r="V87" s="22">
        <f t="shared" si="4"/>
        <v>5</v>
      </c>
      <c r="W87" s="22" t="str">
        <f t="shared" si="5"/>
        <v/>
      </c>
      <c r="X87" s="22">
        <f t="shared" si="6"/>
        <v>5</v>
      </c>
      <c r="Y87" s="22" t="str">
        <f>IFERROR(VLOOKUP(CONCATENATE(A87,"si"),TQT!$1:$111,17,0))</f>
        <v/>
      </c>
      <c r="Z87" s="22" t="str">
        <f>IFERROR(VLOOKUP(CONCATENATE(A87,"si"),PVE!$A$2:$X$279,16,0))</f>
        <v/>
      </c>
      <c r="AA87" s="22"/>
    </row>
    <row r="88" hidden="1" outlineLevel="1">
      <c r="A88" s="9" t="str">
        <f t="shared" si="1"/>
        <v>3310071</v>
      </c>
      <c r="B88" s="18">
        <v>331007.0</v>
      </c>
      <c r="C88" s="19" t="s">
        <v>133</v>
      </c>
      <c r="D88" s="9" t="s">
        <v>28</v>
      </c>
      <c r="E88" s="9">
        <v>17.0</v>
      </c>
      <c r="F88" s="9">
        <v>67.0</v>
      </c>
      <c r="G88" s="20" t="s">
        <v>35</v>
      </c>
      <c r="H88" s="18" t="s">
        <v>30</v>
      </c>
      <c r="I88" s="9" t="s">
        <v>31</v>
      </c>
      <c r="J88" s="9" t="s">
        <v>32</v>
      </c>
      <c r="K88" s="21">
        <v>44872.0</v>
      </c>
      <c r="L88" s="21">
        <v>44872.0</v>
      </c>
      <c r="M88" s="21">
        <v>44872.0</v>
      </c>
      <c r="N88" s="9">
        <v>1.0</v>
      </c>
      <c r="O88" s="21">
        <v>44881.0</v>
      </c>
      <c r="P88" s="19" t="s">
        <v>33</v>
      </c>
      <c r="Q88" s="9" t="s">
        <v>42</v>
      </c>
      <c r="R88" s="9" t="s">
        <v>42</v>
      </c>
      <c r="S88" s="9" t="s">
        <v>37</v>
      </c>
      <c r="T88" s="22" t="str">
        <f t="shared" si="2"/>
        <v>-</v>
      </c>
      <c r="U88" s="22" t="str">
        <f t="shared" si="8"/>
        <v>-</v>
      </c>
      <c r="V88" s="22">
        <f t="shared" si="4"/>
        <v>9</v>
      </c>
      <c r="W88" s="22" t="str">
        <f t="shared" si="5"/>
        <v/>
      </c>
      <c r="X88" s="22">
        <f t="shared" si="6"/>
        <v>9</v>
      </c>
      <c r="Y88" s="22" t="str">
        <f>IFERROR(VLOOKUP(CONCATENATE(A88,"si"),TQT!$1:$111,17,0))</f>
        <v/>
      </c>
      <c r="Z88" s="22" t="str">
        <f>IFERROR(VLOOKUP(CONCATENATE(A88,"si"),PVE!$A$2:$X$279,16,0))</f>
        <v/>
      </c>
      <c r="AA88" s="22"/>
    </row>
    <row r="89" hidden="1" outlineLevel="1">
      <c r="A89" s="9" t="str">
        <f t="shared" si="1"/>
        <v>3319721</v>
      </c>
      <c r="B89" s="18">
        <v>331972.0</v>
      </c>
      <c r="C89" s="19" t="s">
        <v>134</v>
      </c>
      <c r="D89" s="9"/>
      <c r="E89" s="9">
        <v>1.0</v>
      </c>
      <c r="F89" s="9">
        <v>64.0</v>
      </c>
      <c r="G89" s="20" t="s">
        <v>29</v>
      </c>
      <c r="H89" s="18" t="s">
        <v>53</v>
      </c>
      <c r="I89" s="9" t="s">
        <v>36</v>
      </c>
      <c r="J89" s="9" t="s">
        <v>32</v>
      </c>
      <c r="K89" s="21">
        <v>44873.0</v>
      </c>
      <c r="L89" s="21">
        <v>44875.0</v>
      </c>
      <c r="M89" s="21">
        <v>44875.0</v>
      </c>
      <c r="N89" s="9">
        <v>1.0</v>
      </c>
      <c r="O89" s="21">
        <v>44914.0</v>
      </c>
      <c r="P89" s="19" t="s">
        <v>41</v>
      </c>
      <c r="Q89" s="9">
        <v>15.0</v>
      </c>
      <c r="R89" s="9">
        <v>63.0</v>
      </c>
      <c r="S89" s="9" t="s">
        <v>37</v>
      </c>
      <c r="T89" s="22" t="str">
        <f t="shared" si="2"/>
        <v>24%</v>
      </c>
      <c r="U89" s="22" t="str">
        <f t="shared" si="8"/>
        <v>40-50%</v>
      </c>
      <c r="V89" s="22">
        <f t="shared" si="4"/>
        <v>872</v>
      </c>
      <c r="W89" s="22" t="str">
        <f t="shared" si="5"/>
        <v/>
      </c>
      <c r="X89" s="22" t="str">
        <f t="shared" si="6"/>
        <v/>
      </c>
      <c r="Y89" s="22" t="str">
        <f>IFERROR(VLOOKUP(CONCATENATE(A89,"si"),TQT!$1:$111,17,0))</f>
        <v/>
      </c>
      <c r="Z89" s="22" t="str">
        <f>IFERROR(VLOOKUP(CONCATENATE(A89,"si"),PVE!$A$2:$X$279,16,0))</f>
        <v/>
      </c>
      <c r="AA89" s="22"/>
    </row>
    <row r="90" hidden="1" outlineLevel="1">
      <c r="A90" s="9" t="str">
        <f t="shared" si="1"/>
        <v>3319722</v>
      </c>
      <c r="B90" s="18">
        <v>331972.0</v>
      </c>
      <c r="C90" s="19" t="s">
        <v>134</v>
      </c>
      <c r="D90" s="9" t="s">
        <v>28</v>
      </c>
      <c r="E90" s="9">
        <v>3.0</v>
      </c>
      <c r="F90" s="9"/>
      <c r="G90" s="20"/>
      <c r="H90" s="18"/>
      <c r="I90" s="9" t="s">
        <v>40</v>
      </c>
      <c r="J90" s="9" t="s">
        <v>46</v>
      </c>
      <c r="K90" s="21">
        <v>44873.0</v>
      </c>
      <c r="L90" s="21">
        <v>44919.0</v>
      </c>
      <c r="M90" s="21">
        <v>44920.0</v>
      </c>
      <c r="N90" s="9">
        <v>2.0</v>
      </c>
      <c r="O90" s="21">
        <v>44933.0</v>
      </c>
      <c r="P90" s="19" t="s">
        <v>33</v>
      </c>
      <c r="Q90" s="9">
        <v>7.0</v>
      </c>
      <c r="R90" s="9">
        <v>63.0</v>
      </c>
      <c r="S90" s="9" t="s">
        <v>37</v>
      </c>
      <c r="T90" s="22" t="str">
        <f t="shared" si="2"/>
        <v>8%</v>
      </c>
      <c r="U90" s="22" t="str">
        <f t="shared" si="8"/>
        <v>40-50%</v>
      </c>
      <c r="V90" s="22">
        <f t="shared" si="4"/>
        <v>13</v>
      </c>
      <c r="W90" s="22" t="str">
        <f t="shared" si="5"/>
        <v/>
      </c>
      <c r="X90" s="22">
        <f t="shared" si="6"/>
        <v>13</v>
      </c>
      <c r="Y90" s="22" t="str">
        <f>IFERROR(VLOOKUP(CONCATENATE(A90,"si"),TQT!$1:$111,17,0))</f>
        <v/>
      </c>
      <c r="Z90" s="22" t="str">
        <f>IFERROR(VLOOKUP(CONCATENATE(A90,"si"),PVE!$A$2:$X$279,16,0))</f>
        <v/>
      </c>
      <c r="AA90" s="22"/>
    </row>
    <row r="91" hidden="1" outlineLevel="1">
      <c r="A91" s="9" t="str">
        <f t="shared" si="1"/>
        <v>3339431</v>
      </c>
      <c r="B91" s="18">
        <v>333943.0</v>
      </c>
      <c r="C91" s="19" t="s">
        <v>135</v>
      </c>
      <c r="D91" s="9" t="s">
        <v>28</v>
      </c>
      <c r="E91" s="9">
        <v>12.0</v>
      </c>
      <c r="F91" s="9">
        <v>58.0</v>
      </c>
      <c r="G91" s="20" t="s">
        <v>35</v>
      </c>
      <c r="H91" s="18" t="s">
        <v>53</v>
      </c>
      <c r="I91" s="9" t="s">
        <v>40</v>
      </c>
      <c r="J91" s="9" t="s">
        <v>32</v>
      </c>
      <c r="K91" s="21">
        <v>44875.0</v>
      </c>
      <c r="L91" s="21">
        <v>44880.0</v>
      </c>
      <c r="M91" s="21">
        <v>44880.0</v>
      </c>
      <c r="N91" s="9">
        <v>1.0</v>
      </c>
      <c r="O91" s="21">
        <v>44881.0</v>
      </c>
      <c r="P91" s="19" t="s">
        <v>33</v>
      </c>
      <c r="Q91" s="9" t="s">
        <v>42</v>
      </c>
      <c r="R91" s="9" t="s">
        <v>42</v>
      </c>
      <c r="S91" s="9" t="s">
        <v>37</v>
      </c>
      <c r="T91" s="22" t="str">
        <f t="shared" si="2"/>
        <v>-</v>
      </c>
      <c r="U91" s="22" t="str">
        <f t="shared" si="8"/>
        <v>-</v>
      </c>
      <c r="V91" s="22">
        <f t="shared" si="4"/>
        <v>1</v>
      </c>
      <c r="W91" s="22" t="str">
        <f t="shared" si="5"/>
        <v/>
      </c>
      <c r="X91" s="22">
        <f t="shared" si="6"/>
        <v>1</v>
      </c>
      <c r="Y91" s="22" t="str">
        <f>IFERROR(VLOOKUP(CONCATENATE(A91,"si"),TQT!$1:$111,17,0))</f>
        <v/>
      </c>
      <c r="Z91" s="22" t="str">
        <f>IFERROR(VLOOKUP(CONCATENATE(A91,"si"),PVE!$A$2:$X$279,16,0))</f>
        <v/>
      </c>
      <c r="AA91" s="22"/>
    </row>
    <row r="92" hidden="1" outlineLevel="1">
      <c r="A92" s="9" t="str">
        <f t="shared" si="1"/>
        <v>3341641</v>
      </c>
      <c r="B92" s="18">
        <v>334164.0</v>
      </c>
      <c r="C92" s="19" t="s">
        <v>136</v>
      </c>
      <c r="D92" s="9" t="s">
        <v>28</v>
      </c>
      <c r="E92" s="9">
        <v>14.0</v>
      </c>
      <c r="F92" s="9">
        <v>55.0</v>
      </c>
      <c r="G92" s="20" t="s">
        <v>29</v>
      </c>
      <c r="H92" s="18" t="s">
        <v>48</v>
      </c>
      <c r="I92" s="9"/>
      <c r="J92" s="9" t="s">
        <v>32</v>
      </c>
      <c r="K92" s="21">
        <v>44874.0</v>
      </c>
      <c r="L92" s="21">
        <v>44878.0</v>
      </c>
      <c r="M92" s="24">
        <v>44879.0</v>
      </c>
      <c r="N92" s="9">
        <v>1.0</v>
      </c>
      <c r="O92" s="21">
        <v>44880.0</v>
      </c>
      <c r="P92" s="19" t="s">
        <v>33</v>
      </c>
      <c r="Q92" s="9">
        <v>9.0</v>
      </c>
      <c r="R92" s="9">
        <v>56.0</v>
      </c>
      <c r="S92" s="9" t="s">
        <v>37</v>
      </c>
      <c r="T92" s="22" t="str">
        <f t="shared" si="2"/>
        <v>8%</v>
      </c>
      <c r="U92" s="22" t="str">
        <f t="shared" si="8"/>
        <v>20-30%</v>
      </c>
      <c r="V92" s="22">
        <f t="shared" si="4"/>
        <v>1</v>
      </c>
      <c r="W92" s="22" t="str">
        <f t="shared" si="5"/>
        <v/>
      </c>
      <c r="X92" s="22">
        <f t="shared" si="6"/>
        <v>1</v>
      </c>
      <c r="Y92" s="22" t="str">
        <f>IFERROR(VLOOKUP(CONCATENATE(A92,"si"),TQT!$1:$111,17,0))</f>
        <v/>
      </c>
      <c r="Z92" s="22" t="str">
        <f>IFERROR(VLOOKUP(CONCATENATE(A92,"si"),PVE!$A$2:$X$279,16,0))</f>
        <v/>
      </c>
      <c r="AA92" s="22"/>
    </row>
    <row r="93" hidden="1" outlineLevel="1">
      <c r="A93" s="9" t="str">
        <f t="shared" si="1"/>
        <v>3353341</v>
      </c>
      <c r="B93" s="18">
        <v>335334.0</v>
      </c>
      <c r="C93" s="19" t="s">
        <v>137</v>
      </c>
      <c r="D93" s="9" t="s">
        <v>28</v>
      </c>
      <c r="E93" s="9">
        <v>14.0</v>
      </c>
      <c r="F93" s="9">
        <v>29.0</v>
      </c>
      <c r="G93" s="20" t="s">
        <v>29</v>
      </c>
      <c r="H93" s="18" t="s">
        <v>50</v>
      </c>
      <c r="I93" s="9" t="s">
        <v>31</v>
      </c>
      <c r="J93" s="9" t="s">
        <v>32</v>
      </c>
      <c r="K93" s="21">
        <v>44876.0</v>
      </c>
      <c r="L93" s="21">
        <v>44876.0</v>
      </c>
      <c r="M93" s="21">
        <v>44876.0</v>
      </c>
      <c r="N93" s="9">
        <v>1.0</v>
      </c>
      <c r="O93" s="21">
        <v>44876.0</v>
      </c>
      <c r="P93" s="19" t="s">
        <v>33</v>
      </c>
      <c r="Q93" s="9" t="s">
        <v>42</v>
      </c>
      <c r="R93" s="9" t="s">
        <v>42</v>
      </c>
      <c r="S93" s="9" t="s">
        <v>37</v>
      </c>
      <c r="T93" s="22" t="str">
        <f t="shared" si="2"/>
        <v>-</v>
      </c>
      <c r="U93" s="22" t="str">
        <f t="shared" si="8"/>
        <v>-</v>
      </c>
      <c r="V93" s="22">
        <f t="shared" si="4"/>
        <v>0</v>
      </c>
      <c r="W93" s="22" t="str">
        <f t="shared" si="5"/>
        <v/>
      </c>
      <c r="X93" s="22">
        <f t="shared" si="6"/>
        <v>0</v>
      </c>
      <c r="Y93" s="22" t="str">
        <f>IFERROR(VLOOKUP(CONCATENATE(A93,"si"),TQT!$1:$111,17,0))</f>
        <v/>
      </c>
      <c r="Z93" s="22" t="str">
        <f>IFERROR(VLOOKUP(CONCATENATE(A93,"si"),PVE!$A$2:$X$279,16,0))</f>
        <v/>
      </c>
      <c r="AA93" s="22"/>
    </row>
    <row r="94" hidden="1" outlineLevel="1">
      <c r="A94" s="9" t="str">
        <f t="shared" si="1"/>
        <v>3356361</v>
      </c>
      <c r="B94" s="18">
        <v>335636.0</v>
      </c>
      <c r="C94" s="19" t="s">
        <v>138</v>
      </c>
      <c r="D94" s="9" t="s">
        <v>28</v>
      </c>
      <c r="E94" s="9">
        <v>16.0</v>
      </c>
      <c r="F94" s="9">
        <v>53.0</v>
      </c>
      <c r="G94" s="20" t="s">
        <v>35</v>
      </c>
      <c r="H94" s="18" t="s">
        <v>48</v>
      </c>
      <c r="I94" s="9" t="s">
        <v>36</v>
      </c>
      <c r="J94" s="9" t="s">
        <v>32</v>
      </c>
      <c r="K94" s="21">
        <v>44876.0</v>
      </c>
      <c r="L94" s="21">
        <v>44880.0</v>
      </c>
      <c r="M94" s="21">
        <v>44880.0</v>
      </c>
      <c r="N94" s="9">
        <v>1.0</v>
      </c>
      <c r="O94" s="21">
        <v>44943.0</v>
      </c>
      <c r="P94" s="19" t="s">
        <v>41</v>
      </c>
      <c r="Q94" s="9" t="s">
        <v>42</v>
      </c>
      <c r="R94" s="9" t="s">
        <v>42</v>
      </c>
      <c r="S94" s="9" t="s">
        <v>37</v>
      </c>
      <c r="T94" s="22" t="str">
        <f t="shared" si="2"/>
        <v>-</v>
      </c>
      <c r="U94" s="22" t="str">
        <f t="shared" si="8"/>
        <v>-</v>
      </c>
      <c r="V94" s="22">
        <f t="shared" si="4"/>
        <v>867</v>
      </c>
      <c r="W94" s="22" t="str">
        <f t="shared" si="5"/>
        <v/>
      </c>
      <c r="X94" s="22" t="str">
        <f t="shared" si="6"/>
        <v/>
      </c>
      <c r="Y94" s="22" t="str">
        <f>IFERROR(VLOOKUP(CONCATENATE(A94,"si"),TQT!$1:$111,17,0))</f>
        <v/>
      </c>
      <c r="Z94" s="22" t="str">
        <f>IFERROR(VLOOKUP(CONCATENATE(A94,"si"),PVE!$A$2:$X$279,16,0))</f>
        <v/>
      </c>
      <c r="AA94" s="22"/>
    </row>
    <row r="95" hidden="1" outlineLevel="1">
      <c r="A95" s="9" t="str">
        <f t="shared" si="1"/>
        <v>3359441</v>
      </c>
      <c r="B95" s="18">
        <v>335944.0</v>
      </c>
      <c r="C95" s="19" t="s">
        <v>139</v>
      </c>
      <c r="D95" s="9" t="s">
        <v>28</v>
      </c>
      <c r="E95" s="9">
        <v>3.0</v>
      </c>
      <c r="F95" s="9">
        <v>41.0</v>
      </c>
      <c r="G95" s="20" t="s">
        <v>35</v>
      </c>
      <c r="H95" s="18" t="s">
        <v>97</v>
      </c>
      <c r="I95" s="9" t="s">
        <v>31</v>
      </c>
      <c r="J95" s="9" t="s">
        <v>32</v>
      </c>
      <c r="K95" s="21">
        <v>44877.0</v>
      </c>
      <c r="L95" s="21">
        <v>44877.0</v>
      </c>
      <c r="M95" s="21">
        <v>44877.0</v>
      </c>
      <c r="N95" s="9">
        <v>1.0</v>
      </c>
      <c r="O95" s="21">
        <v>44882.0</v>
      </c>
      <c r="P95" s="19" t="s">
        <v>33</v>
      </c>
      <c r="Q95" s="9" t="s">
        <v>42</v>
      </c>
      <c r="R95" s="9" t="s">
        <v>42</v>
      </c>
      <c r="S95" s="9" t="s">
        <v>37</v>
      </c>
      <c r="T95" s="22" t="str">
        <f t="shared" si="2"/>
        <v>-</v>
      </c>
      <c r="U95" s="22" t="str">
        <f t="shared" si="8"/>
        <v>-</v>
      </c>
      <c r="V95" s="22">
        <f t="shared" si="4"/>
        <v>5</v>
      </c>
      <c r="W95" s="22" t="str">
        <f t="shared" si="5"/>
        <v/>
      </c>
      <c r="X95" s="22">
        <f t="shared" si="6"/>
        <v>5</v>
      </c>
      <c r="Y95" s="22" t="str">
        <f>IFERROR(VLOOKUP(CONCATENATE(A95,"si"),TQT!$1:$111,17,0))</f>
        <v/>
      </c>
      <c r="Z95" s="22" t="str">
        <f>IFERROR(VLOOKUP(CONCATENATE(A95,"si"),PVE!$A$2:$X$279,16,0))</f>
        <v/>
      </c>
      <c r="AA95" s="22"/>
    </row>
    <row r="96" hidden="1" outlineLevel="1">
      <c r="A96" s="9" t="str">
        <f t="shared" si="1"/>
        <v>3359881</v>
      </c>
      <c r="B96" s="18">
        <v>335988.0</v>
      </c>
      <c r="C96" s="19" t="s">
        <v>140</v>
      </c>
      <c r="D96" s="9" t="s">
        <v>28</v>
      </c>
      <c r="E96" s="9">
        <v>14.0</v>
      </c>
      <c r="F96" s="9">
        <v>82.0</v>
      </c>
      <c r="G96" s="20" t="s">
        <v>35</v>
      </c>
      <c r="H96" s="18" t="s">
        <v>53</v>
      </c>
      <c r="I96" s="9" t="s">
        <v>40</v>
      </c>
      <c r="J96" s="9" t="s">
        <v>32</v>
      </c>
      <c r="K96" s="21">
        <v>44877.0</v>
      </c>
      <c r="L96" s="21">
        <v>44881.0</v>
      </c>
      <c r="M96" s="21">
        <v>44881.0</v>
      </c>
      <c r="N96" s="9">
        <v>1.0</v>
      </c>
      <c r="O96" s="21">
        <v>44882.0</v>
      </c>
      <c r="P96" s="19" t="s">
        <v>33</v>
      </c>
      <c r="Q96" s="9">
        <v>28.0</v>
      </c>
      <c r="R96" s="9">
        <v>87.0</v>
      </c>
      <c r="S96" s="9" t="s">
        <v>37</v>
      </c>
      <c r="T96" s="22" t="str">
        <f t="shared" si="2"/>
        <v>55%</v>
      </c>
      <c r="U96" s="22" t="str">
        <f t="shared" si="8"/>
        <v>80-90%</v>
      </c>
      <c r="V96" s="22">
        <f t="shared" si="4"/>
        <v>1</v>
      </c>
      <c r="W96" s="22" t="str">
        <f t="shared" si="5"/>
        <v/>
      </c>
      <c r="X96" s="22">
        <f t="shared" si="6"/>
        <v>1</v>
      </c>
      <c r="Y96" s="22" t="str">
        <f>IFERROR(VLOOKUP(CONCATENATE(A96,"si"),TQT!$1:$111,17,0))</f>
        <v/>
      </c>
      <c r="Z96" s="22" t="str">
        <f>IFERROR(VLOOKUP(CONCATENATE(A96,"si"),PVE!$A$2:$X$279,16,0))</f>
        <v/>
      </c>
      <c r="AA96" s="22"/>
    </row>
    <row r="97" hidden="1" outlineLevel="1">
      <c r="A97" s="9" t="str">
        <f t="shared" si="1"/>
        <v>3360261</v>
      </c>
      <c r="B97" s="18">
        <v>336026.0</v>
      </c>
      <c r="C97" s="19" t="s">
        <v>141</v>
      </c>
      <c r="D97" s="9" t="s">
        <v>28</v>
      </c>
      <c r="E97" s="9">
        <v>15.0</v>
      </c>
      <c r="F97" s="9">
        <v>75.0</v>
      </c>
      <c r="G97" s="20" t="s">
        <v>29</v>
      </c>
      <c r="H97" s="18" t="s">
        <v>48</v>
      </c>
      <c r="I97" s="9" t="s">
        <v>36</v>
      </c>
      <c r="J97" s="9" t="s">
        <v>46</v>
      </c>
      <c r="K97" s="21">
        <v>44878.0</v>
      </c>
      <c r="L97" s="21">
        <v>44887.0</v>
      </c>
      <c r="M97" s="21">
        <v>44887.0</v>
      </c>
      <c r="N97" s="9">
        <v>1.0</v>
      </c>
      <c r="O97" s="21">
        <v>44969.0</v>
      </c>
      <c r="P97" s="19" t="s">
        <v>33</v>
      </c>
      <c r="Q97" s="9" t="s">
        <v>42</v>
      </c>
      <c r="R97" s="9" t="s">
        <v>42</v>
      </c>
      <c r="S97" s="9" t="s">
        <v>37</v>
      </c>
      <c r="T97" s="22" t="str">
        <f t="shared" si="2"/>
        <v>-</v>
      </c>
      <c r="U97" s="22" t="str">
        <f t="shared" si="8"/>
        <v>-</v>
      </c>
      <c r="V97" s="22">
        <f t="shared" si="4"/>
        <v>82</v>
      </c>
      <c r="W97" s="22" t="str">
        <f t="shared" si="5"/>
        <v/>
      </c>
      <c r="X97" s="22">
        <f t="shared" si="6"/>
        <v>82</v>
      </c>
      <c r="Y97" s="22" t="str">
        <f>IFERROR(VLOOKUP(CONCATENATE(A97,"si"),TQT!$1:$111,17,0))</f>
        <v/>
      </c>
      <c r="Z97" s="22" t="str">
        <f>IFERROR(VLOOKUP(CONCATENATE(A97,"si"),PVE!$A$2:$X$279,16,0))</f>
        <v/>
      </c>
      <c r="AA97" s="22"/>
    </row>
    <row r="98" hidden="1" outlineLevel="1">
      <c r="A98" s="9" t="str">
        <f t="shared" si="1"/>
        <v>3367741</v>
      </c>
      <c r="B98" s="18">
        <v>336774.0</v>
      </c>
      <c r="C98" s="19" t="s">
        <v>142</v>
      </c>
      <c r="D98" s="9" t="s">
        <v>28</v>
      </c>
      <c r="E98" s="9">
        <v>4.0</v>
      </c>
      <c r="F98" s="9">
        <v>57.0</v>
      </c>
      <c r="G98" s="20" t="s">
        <v>35</v>
      </c>
      <c r="H98" s="18" t="s">
        <v>53</v>
      </c>
      <c r="I98" s="9" t="s">
        <v>40</v>
      </c>
      <c r="J98" s="9" t="s">
        <v>32</v>
      </c>
      <c r="K98" s="21">
        <v>44879.0</v>
      </c>
      <c r="L98" s="21">
        <v>44880.0</v>
      </c>
      <c r="M98" s="21">
        <v>44880.0</v>
      </c>
      <c r="N98" s="9">
        <v>1.0</v>
      </c>
      <c r="O98" s="21">
        <v>44900.0</v>
      </c>
      <c r="P98" s="19" t="s">
        <v>41</v>
      </c>
      <c r="Q98" s="9" t="s">
        <v>42</v>
      </c>
      <c r="R98" s="9" t="s">
        <v>42</v>
      </c>
      <c r="S98" s="9" t="s">
        <v>37</v>
      </c>
      <c r="T98" s="22" t="str">
        <f t="shared" si="2"/>
        <v>-</v>
      </c>
      <c r="U98" s="22" t="str">
        <f t="shared" si="8"/>
        <v>-</v>
      </c>
      <c r="V98" s="22">
        <f t="shared" si="4"/>
        <v>867</v>
      </c>
      <c r="W98" s="22" t="str">
        <f t="shared" si="5"/>
        <v/>
      </c>
      <c r="X98" s="22" t="str">
        <f t="shared" si="6"/>
        <v/>
      </c>
      <c r="Y98" s="22" t="str">
        <f>IFERROR(VLOOKUP(CONCATENATE(A98,"si"),TQT!$1:$111,17,0))</f>
        <v/>
      </c>
      <c r="Z98" s="22" t="str">
        <f>IFERROR(VLOOKUP(CONCATENATE(A98,"si"),PVE!$A$2:$X$279,16,0))</f>
        <v/>
      </c>
      <c r="AA98" s="22"/>
    </row>
    <row r="99" hidden="1" outlineLevel="1">
      <c r="A99" s="9" t="str">
        <f t="shared" si="1"/>
        <v>3371571</v>
      </c>
      <c r="B99" s="18">
        <v>337157.0</v>
      </c>
      <c r="C99" s="19" t="s">
        <v>143</v>
      </c>
      <c r="D99" s="9" t="s">
        <v>28</v>
      </c>
      <c r="E99" s="9">
        <v>3.0</v>
      </c>
      <c r="F99" s="9">
        <v>66.0</v>
      </c>
      <c r="G99" s="20" t="s">
        <v>35</v>
      </c>
      <c r="H99" s="18" t="s">
        <v>30</v>
      </c>
      <c r="I99" s="9" t="s">
        <v>36</v>
      </c>
      <c r="J99" s="9" t="s">
        <v>46</v>
      </c>
      <c r="K99" s="21">
        <v>44758.0</v>
      </c>
      <c r="L99" s="21">
        <v>44883.0</v>
      </c>
      <c r="M99" s="21">
        <v>44883.0</v>
      </c>
      <c r="N99" s="9">
        <v>1.0</v>
      </c>
      <c r="O99" s="21">
        <v>44889.0</v>
      </c>
      <c r="P99" s="19" t="s">
        <v>41</v>
      </c>
      <c r="Q99" s="9">
        <v>39.0</v>
      </c>
      <c r="R99" s="9">
        <v>91.0</v>
      </c>
      <c r="S99" s="9" t="s">
        <v>37</v>
      </c>
      <c r="T99" s="22" t="str">
        <f t="shared" si="2"/>
        <v>85%</v>
      </c>
      <c r="U99" s="22" t="str">
        <f t="shared" si="8"/>
        <v>80-90%</v>
      </c>
      <c r="V99" s="22">
        <f t="shared" si="4"/>
        <v>864</v>
      </c>
      <c r="W99" s="22" t="str">
        <f t="shared" si="5"/>
        <v/>
      </c>
      <c r="X99" s="22" t="str">
        <f t="shared" si="6"/>
        <v/>
      </c>
      <c r="Y99" s="22" t="str">
        <f>IFERROR(VLOOKUP(CONCATENATE(A99,"si"),TQT!$1:$111,17,0))</f>
        <v/>
      </c>
      <c r="Z99" s="22" t="str">
        <f>IFERROR(VLOOKUP(CONCATENATE(A99,"si"),PVE!$A$2:$X$279,16,0))</f>
        <v/>
      </c>
      <c r="AA99" s="22"/>
    </row>
    <row r="100" hidden="1" outlineLevel="1">
      <c r="A100" s="9" t="str">
        <f t="shared" si="1"/>
        <v>3381121</v>
      </c>
      <c r="B100" s="18">
        <v>338112.0</v>
      </c>
      <c r="C100" s="19" t="s">
        <v>144</v>
      </c>
      <c r="D100" s="9" t="s">
        <v>28</v>
      </c>
      <c r="E100" s="9">
        <v>5.0</v>
      </c>
      <c r="F100" s="9">
        <v>64.0</v>
      </c>
      <c r="G100" s="20" t="s">
        <v>29</v>
      </c>
      <c r="H100" s="18" t="s">
        <v>53</v>
      </c>
      <c r="I100" s="9" t="s">
        <v>40</v>
      </c>
      <c r="J100" s="9" t="s">
        <v>32</v>
      </c>
      <c r="K100" s="21">
        <v>44880.0</v>
      </c>
      <c r="L100" s="21">
        <v>44881.0</v>
      </c>
      <c r="M100" s="21">
        <v>44881.0</v>
      </c>
      <c r="N100" s="9">
        <v>1.0</v>
      </c>
      <c r="O100" s="21">
        <v>44898.0</v>
      </c>
      <c r="P100" s="19" t="s">
        <v>33</v>
      </c>
      <c r="Q100" s="9">
        <v>21.0</v>
      </c>
      <c r="R100" s="9">
        <v>60.0</v>
      </c>
      <c r="S100" s="9" t="s">
        <v>37</v>
      </c>
      <c r="T100" s="22" t="str">
        <f t="shared" si="2"/>
        <v>40%</v>
      </c>
      <c r="U100" s="22" t="str">
        <f t="shared" si="8"/>
        <v>30-40%</v>
      </c>
      <c r="V100" s="22">
        <f t="shared" si="4"/>
        <v>17</v>
      </c>
      <c r="W100" s="22" t="str">
        <f t="shared" si="5"/>
        <v/>
      </c>
      <c r="X100" s="22">
        <f t="shared" si="6"/>
        <v>17</v>
      </c>
      <c r="Y100" s="22" t="str">
        <f>IFERROR(VLOOKUP(CONCATENATE(A100,"si"),TQT!$1:$111,17,0))</f>
        <v/>
      </c>
      <c r="Z100" s="22" t="str">
        <f>IFERROR(VLOOKUP(CONCATENATE(A100,"si"),PVE!$A$2:$X$279,16,0))</f>
        <v/>
      </c>
      <c r="AA100" s="22"/>
    </row>
    <row r="101" hidden="1" outlineLevel="1">
      <c r="A101" s="9" t="str">
        <f t="shared" si="1"/>
        <v>3388371</v>
      </c>
      <c r="B101" s="18">
        <v>338837.0</v>
      </c>
      <c r="C101" s="19" t="s">
        <v>145</v>
      </c>
      <c r="D101" s="9" t="s">
        <v>28</v>
      </c>
      <c r="E101" s="9">
        <v>14.0</v>
      </c>
      <c r="F101" s="9">
        <v>59.0</v>
      </c>
      <c r="G101" s="20" t="s">
        <v>29</v>
      </c>
      <c r="H101" s="18" t="s">
        <v>53</v>
      </c>
      <c r="I101" s="9" t="s">
        <v>40</v>
      </c>
      <c r="J101" s="9" t="s">
        <v>46</v>
      </c>
      <c r="K101" s="21">
        <v>44882.0</v>
      </c>
      <c r="L101" s="21">
        <v>44888.0</v>
      </c>
      <c r="M101" s="21">
        <v>44888.0</v>
      </c>
      <c r="N101" s="9">
        <v>1.0</v>
      </c>
      <c r="O101" s="21">
        <v>44892.0</v>
      </c>
      <c r="P101" s="19" t="s">
        <v>41</v>
      </c>
      <c r="Q101" s="9">
        <v>9.0</v>
      </c>
      <c r="R101" s="9">
        <v>50.0</v>
      </c>
      <c r="S101" s="9" t="s">
        <v>37</v>
      </c>
      <c r="T101" s="22" t="str">
        <f t="shared" si="2"/>
        <v>8%</v>
      </c>
      <c r="U101" s="22" t="str">
        <f t="shared" si="8"/>
        <v>10-20%</v>
      </c>
      <c r="V101" s="22">
        <f t="shared" si="4"/>
        <v>859</v>
      </c>
      <c r="W101" s="22" t="str">
        <f t="shared" si="5"/>
        <v/>
      </c>
      <c r="X101" s="22" t="str">
        <f t="shared" si="6"/>
        <v/>
      </c>
      <c r="Y101" s="22" t="str">
        <f>IFERROR(VLOOKUP(CONCATENATE(A101,"si"),TQT!$1:$111,17,0))</f>
        <v/>
      </c>
      <c r="Z101" s="22" t="str">
        <f>IFERROR(VLOOKUP(CONCATENATE(A101,"si"),PVE!$A$2:$X$279,16,0))</f>
        <v/>
      </c>
      <c r="AA101" s="22"/>
    </row>
    <row r="102" hidden="1" outlineLevel="1">
      <c r="A102" s="9" t="str">
        <f t="shared" si="1"/>
        <v>3405801</v>
      </c>
      <c r="B102" s="18">
        <v>340580.0</v>
      </c>
      <c r="C102" s="19" t="s">
        <v>146</v>
      </c>
      <c r="D102" s="9" t="s">
        <v>28</v>
      </c>
      <c r="E102" s="9">
        <v>3.0</v>
      </c>
      <c r="F102" s="9">
        <v>37.0</v>
      </c>
      <c r="G102" s="20" t="s">
        <v>35</v>
      </c>
      <c r="H102" s="18" t="s">
        <v>53</v>
      </c>
      <c r="I102" s="9" t="s">
        <v>40</v>
      </c>
      <c r="J102" s="9" t="s">
        <v>32</v>
      </c>
      <c r="K102" s="21">
        <v>44883.0</v>
      </c>
      <c r="L102" s="21">
        <v>44889.0</v>
      </c>
      <c r="M102" s="21">
        <v>44889.0</v>
      </c>
      <c r="N102" s="9">
        <v>1.0</v>
      </c>
      <c r="O102" s="21">
        <v>44891.0</v>
      </c>
      <c r="P102" s="19" t="s">
        <v>33</v>
      </c>
      <c r="Q102" s="9" t="s">
        <v>42</v>
      </c>
      <c r="R102" s="9" t="s">
        <v>42</v>
      </c>
      <c r="S102" s="9" t="s">
        <v>37</v>
      </c>
      <c r="T102" s="22" t="str">
        <f t="shared" si="2"/>
        <v>-</v>
      </c>
      <c r="U102" s="22" t="str">
        <f t="shared" si="8"/>
        <v>-</v>
      </c>
      <c r="V102" s="22">
        <f t="shared" si="4"/>
        <v>2</v>
      </c>
      <c r="W102" s="22" t="str">
        <f t="shared" si="5"/>
        <v/>
      </c>
      <c r="X102" s="22">
        <f t="shared" si="6"/>
        <v>2</v>
      </c>
      <c r="Y102" s="22" t="str">
        <f>IFERROR(VLOOKUP(CONCATENATE(A102,"si"),TQT!$1:$111,17,0))</f>
        <v/>
      </c>
      <c r="Z102" s="22" t="str">
        <f>IFERROR(VLOOKUP(CONCATENATE(A102,"si"),PVE!$A$2:$X$279,16,0))</f>
        <v/>
      </c>
      <c r="AA102" s="22"/>
    </row>
    <row r="103" hidden="1" outlineLevel="1">
      <c r="A103" s="9" t="str">
        <f t="shared" si="1"/>
        <v>3406831</v>
      </c>
      <c r="B103" s="18">
        <v>340683.0</v>
      </c>
      <c r="C103" s="19" t="s">
        <v>147</v>
      </c>
      <c r="D103" s="9" t="s">
        <v>28</v>
      </c>
      <c r="E103" s="9">
        <v>18.0</v>
      </c>
      <c r="F103" s="9">
        <v>67.0</v>
      </c>
      <c r="G103" s="20" t="s">
        <v>29</v>
      </c>
      <c r="H103" s="18" t="s">
        <v>39</v>
      </c>
      <c r="I103" s="9" t="s">
        <v>40</v>
      </c>
      <c r="J103" s="9" t="s">
        <v>32</v>
      </c>
      <c r="K103" s="21">
        <v>44883.0</v>
      </c>
      <c r="L103" s="21">
        <v>44883.0</v>
      </c>
      <c r="M103" s="21">
        <v>44883.0</v>
      </c>
      <c r="N103" s="9">
        <v>1.0</v>
      </c>
      <c r="O103" s="21">
        <v>44884.0</v>
      </c>
      <c r="P103" s="19" t="s">
        <v>33</v>
      </c>
      <c r="Q103" s="9" t="s">
        <v>42</v>
      </c>
      <c r="R103" s="9" t="s">
        <v>42</v>
      </c>
      <c r="S103" s="9" t="s">
        <v>37</v>
      </c>
      <c r="T103" s="22" t="str">
        <f t="shared" si="2"/>
        <v>-</v>
      </c>
      <c r="U103" s="22" t="str">
        <f t="shared" si="8"/>
        <v>-</v>
      </c>
      <c r="V103" s="22">
        <f t="shared" si="4"/>
        <v>1</v>
      </c>
      <c r="W103" s="22" t="str">
        <f t="shared" si="5"/>
        <v/>
      </c>
      <c r="X103" s="22">
        <f t="shared" si="6"/>
        <v>1</v>
      </c>
      <c r="Y103" s="22" t="str">
        <f>IFERROR(VLOOKUP(CONCATENATE(A103,"si"),TQT!$1:$111,17,0))</f>
        <v/>
      </c>
      <c r="Z103" s="22" t="str">
        <f>IFERROR(VLOOKUP(CONCATENATE(A103,"si"),PVE!$A$2:$X$279,16,0))</f>
        <v/>
      </c>
      <c r="AA103" s="22"/>
    </row>
    <row r="104" hidden="1" outlineLevel="1">
      <c r="A104" s="9" t="str">
        <f t="shared" si="1"/>
        <v>3411851</v>
      </c>
      <c r="B104" s="18">
        <v>341185.0</v>
      </c>
      <c r="C104" s="19" t="s">
        <v>148</v>
      </c>
      <c r="D104" s="9" t="s">
        <v>28</v>
      </c>
      <c r="E104" s="9">
        <v>7.0</v>
      </c>
      <c r="F104" s="9">
        <v>31.0</v>
      </c>
      <c r="G104" s="20" t="s">
        <v>35</v>
      </c>
      <c r="H104" s="18" t="s">
        <v>30</v>
      </c>
      <c r="I104" s="9" t="s">
        <v>31</v>
      </c>
      <c r="J104" s="9" t="s">
        <v>32</v>
      </c>
      <c r="K104" s="21">
        <v>44884.0</v>
      </c>
      <c r="L104" s="21">
        <v>44885.0</v>
      </c>
      <c r="M104" s="21">
        <v>44884.0</v>
      </c>
      <c r="N104" s="9">
        <v>1.0</v>
      </c>
      <c r="O104" s="21">
        <v>44923.0</v>
      </c>
      <c r="P104" s="19" t="s">
        <v>41</v>
      </c>
      <c r="Q104" s="9">
        <v>15.0</v>
      </c>
      <c r="R104" s="9" t="s">
        <v>42</v>
      </c>
      <c r="S104" s="9" t="s">
        <v>37</v>
      </c>
      <c r="T104" s="22" t="str">
        <f t="shared" si="2"/>
        <v>24%</v>
      </c>
      <c r="U104" s="22" t="str">
        <f t="shared" si="8"/>
        <v>-</v>
      </c>
      <c r="V104" s="22">
        <f t="shared" si="4"/>
        <v>863</v>
      </c>
      <c r="W104" s="22" t="str">
        <f t="shared" si="5"/>
        <v/>
      </c>
      <c r="X104" s="22" t="str">
        <f t="shared" si="6"/>
        <v/>
      </c>
      <c r="Y104" s="22" t="str">
        <f>IFERROR(VLOOKUP(CONCATENATE(A104,"si"),TQT!$1:$111,17,0))</f>
        <v/>
      </c>
      <c r="Z104" s="22" t="str">
        <f>IFERROR(VLOOKUP(CONCATENATE(A104,"si"),PVE!$A$2:$X$279,16,0))</f>
        <v/>
      </c>
      <c r="AA104" s="22"/>
    </row>
    <row r="105" hidden="1" outlineLevel="1">
      <c r="A105" s="9" t="str">
        <f t="shared" si="1"/>
        <v>3411971</v>
      </c>
      <c r="B105" s="18">
        <v>341197.0</v>
      </c>
      <c r="C105" s="19" t="s">
        <v>149</v>
      </c>
      <c r="D105" s="9" t="s">
        <v>28</v>
      </c>
      <c r="E105" s="9">
        <v>15.0</v>
      </c>
      <c r="F105" s="9">
        <v>75.0</v>
      </c>
      <c r="G105" s="20" t="s">
        <v>29</v>
      </c>
      <c r="H105" s="18" t="s">
        <v>53</v>
      </c>
      <c r="I105" s="9" t="s">
        <v>31</v>
      </c>
      <c r="J105" s="9" t="s">
        <v>32</v>
      </c>
      <c r="K105" s="21">
        <v>44883.0</v>
      </c>
      <c r="L105" s="21">
        <v>44886.0</v>
      </c>
      <c r="M105" s="21">
        <v>44886.0</v>
      </c>
      <c r="N105" s="9">
        <v>1.0</v>
      </c>
      <c r="O105" s="21">
        <v>44886.0</v>
      </c>
      <c r="P105" s="19" t="s">
        <v>33</v>
      </c>
      <c r="Q105" s="9">
        <v>26.0</v>
      </c>
      <c r="R105" s="9">
        <v>96.0</v>
      </c>
      <c r="S105" s="9" t="s">
        <v>37</v>
      </c>
      <c r="T105" s="22" t="str">
        <f t="shared" si="2"/>
        <v>55%</v>
      </c>
      <c r="U105" s="22" t="str">
        <f t="shared" si="8"/>
        <v>80-90%</v>
      </c>
      <c r="V105" s="22">
        <f t="shared" si="4"/>
        <v>0</v>
      </c>
      <c r="W105" s="22" t="str">
        <f t="shared" si="5"/>
        <v/>
      </c>
      <c r="X105" s="22">
        <f t="shared" si="6"/>
        <v>0</v>
      </c>
      <c r="Y105" s="22" t="str">
        <f>IFERROR(VLOOKUP(CONCATENATE(A105,"si"),TQT!$1:$111,17,0))</f>
        <v/>
      </c>
      <c r="Z105" s="22" t="str">
        <f>IFERROR(VLOOKUP(CONCATENATE(A105,"si"),PVE!$A$2:$X$279,16,0))</f>
        <v/>
      </c>
      <c r="AA105" s="22"/>
    </row>
    <row r="106" hidden="1" outlineLevel="1">
      <c r="A106" s="9" t="str">
        <f t="shared" si="1"/>
        <v>3412731</v>
      </c>
      <c r="B106" s="18">
        <v>341273.0</v>
      </c>
      <c r="C106" s="19" t="s">
        <v>150</v>
      </c>
      <c r="D106" s="9" t="s">
        <v>28</v>
      </c>
      <c r="E106" s="9">
        <v>18.0</v>
      </c>
      <c r="F106" s="9">
        <v>55.0</v>
      </c>
      <c r="G106" s="20" t="s">
        <v>35</v>
      </c>
      <c r="H106" s="18" t="s">
        <v>68</v>
      </c>
      <c r="I106" s="9" t="s">
        <v>31</v>
      </c>
      <c r="J106" s="9" t="s">
        <v>32</v>
      </c>
      <c r="K106" s="21">
        <v>44885.0</v>
      </c>
      <c r="L106" s="21">
        <v>44885.0</v>
      </c>
      <c r="M106" s="21">
        <v>44885.0</v>
      </c>
      <c r="N106" s="9">
        <v>1.0</v>
      </c>
      <c r="O106" s="21">
        <v>44907.0</v>
      </c>
      <c r="P106" s="19" t="s">
        <v>41</v>
      </c>
      <c r="Q106" s="9">
        <v>19.0</v>
      </c>
      <c r="R106" s="9">
        <v>51.0</v>
      </c>
      <c r="S106" s="9" t="s">
        <v>37</v>
      </c>
      <c r="T106" s="22" t="str">
        <f t="shared" si="2"/>
        <v>24%</v>
      </c>
      <c r="U106" s="22" t="str">
        <f t="shared" si="8"/>
        <v>10-20%</v>
      </c>
      <c r="V106" s="22">
        <f t="shared" si="4"/>
        <v>862</v>
      </c>
      <c r="W106" s="22" t="str">
        <f t="shared" si="5"/>
        <v/>
      </c>
      <c r="X106" s="22" t="str">
        <f t="shared" si="6"/>
        <v/>
      </c>
      <c r="Y106" s="22" t="str">
        <f>IFERROR(VLOOKUP(CONCATENATE(A106,"si"),TQT!$1:$111,17,0))</f>
        <v/>
      </c>
      <c r="Z106" s="22" t="str">
        <f>IFERROR(VLOOKUP(CONCATENATE(A106,"si"),PVE!$A$2:$X$279,16,0))</f>
        <v/>
      </c>
      <c r="AA106" s="22"/>
    </row>
    <row r="107" hidden="1" outlineLevel="1">
      <c r="A107" s="9" t="str">
        <f t="shared" si="1"/>
        <v>3413131</v>
      </c>
      <c r="B107" s="18">
        <v>341313.0</v>
      </c>
      <c r="C107" s="19" t="s">
        <v>151</v>
      </c>
      <c r="D107" s="9" t="s">
        <v>28</v>
      </c>
      <c r="E107" s="9">
        <v>13.0</v>
      </c>
      <c r="F107" s="9">
        <v>63.0</v>
      </c>
      <c r="G107" s="20" t="s">
        <v>29</v>
      </c>
      <c r="H107" s="18" t="s">
        <v>30</v>
      </c>
      <c r="I107" s="9" t="s">
        <v>36</v>
      </c>
      <c r="J107" s="9" t="s">
        <v>46</v>
      </c>
      <c r="K107" s="21">
        <v>44875.0</v>
      </c>
      <c r="L107" s="21">
        <v>44919.0</v>
      </c>
      <c r="M107" s="21">
        <v>44919.0</v>
      </c>
      <c r="N107" s="9">
        <v>1.0</v>
      </c>
      <c r="O107" s="21">
        <v>44919.0</v>
      </c>
      <c r="P107" s="19" t="s">
        <v>33</v>
      </c>
      <c r="Q107" s="9" t="s">
        <v>42</v>
      </c>
      <c r="R107" s="9" t="s">
        <v>42</v>
      </c>
      <c r="S107" s="9" t="s">
        <v>37</v>
      </c>
      <c r="T107" s="22" t="str">
        <f t="shared" si="2"/>
        <v>-</v>
      </c>
      <c r="U107" s="22" t="str">
        <f t="shared" si="8"/>
        <v>-</v>
      </c>
      <c r="V107" s="22">
        <f t="shared" si="4"/>
        <v>0</v>
      </c>
      <c r="W107" s="22" t="str">
        <f t="shared" si="5"/>
        <v/>
      </c>
      <c r="X107" s="22">
        <f t="shared" si="6"/>
        <v>0</v>
      </c>
      <c r="Y107" s="22" t="str">
        <f>IFERROR(VLOOKUP(CONCATENATE(A107,"si"),TQT!$1:$111,17,0))</f>
        <v/>
      </c>
      <c r="Z107" s="22" t="str">
        <f>IFERROR(VLOOKUP(CONCATENATE(A107,"si"),PVE!$A$2:$X$279,16,0))</f>
        <v/>
      </c>
      <c r="AA107" s="22"/>
    </row>
    <row r="108" hidden="1" outlineLevel="1">
      <c r="A108" s="9" t="str">
        <f t="shared" si="1"/>
        <v>3413801</v>
      </c>
      <c r="B108" s="18">
        <v>341380.0</v>
      </c>
      <c r="C108" s="19" t="s">
        <v>152</v>
      </c>
      <c r="D108" s="9" t="s">
        <v>28</v>
      </c>
      <c r="E108" s="9">
        <v>19.0</v>
      </c>
      <c r="F108" s="9">
        <v>46.0</v>
      </c>
      <c r="G108" s="20" t="s">
        <v>35</v>
      </c>
      <c r="H108" s="18" t="s">
        <v>68</v>
      </c>
      <c r="I108" s="9" t="s">
        <v>40</v>
      </c>
      <c r="J108" s="9" t="s">
        <v>46</v>
      </c>
      <c r="K108" s="21">
        <v>44886.0</v>
      </c>
      <c r="L108" s="21">
        <v>44892.0</v>
      </c>
      <c r="M108" s="21">
        <v>44892.0</v>
      </c>
      <c r="N108" s="9">
        <v>1.0</v>
      </c>
      <c r="O108" s="21">
        <v>44903.0</v>
      </c>
      <c r="P108" s="19" t="s">
        <v>41</v>
      </c>
      <c r="Q108" s="9">
        <v>29.0</v>
      </c>
      <c r="R108" s="9">
        <v>68.0</v>
      </c>
      <c r="S108" s="9" t="s">
        <v>37</v>
      </c>
      <c r="T108" s="22" t="str">
        <f t="shared" si="2"/>
        <v>55%</v>
      </c>
      <c r="U108" s="22" t="str">
        <f t="shared" si="8"/>
        <v>50-60%</v>
      </c>
      <c r="V108" s="22">
        <f t="shared" si="4"/>
        <v>855</v>
      </c>
      <c r="W108" s="22" t="str">
        <f t="shared" si="5"/>
        <v/>
      </c>
      <c r="X108" s="22" t="str">
        <f t="shared" si="6"/>
        <v/>
      </c>
      <c r="Y108" s="22" t="str">
        <f>IFERROR(VLOOKUP(CONCATENATE(A108,"si"),TQT!$1:$111,17,0))</f>
        <v/>
      </c>
      <c r="Z108" s="22" t="str">
        <f>IFERROR(VLOOKUP(CONCATENATE(A108,"si"),PVE!$A$2:$X$279,16,0))</f>
        <v/>
      </c>
      <c r="AA108" s="22"/>
    </row>
    <row r="109" hidden="1" outlineLevel="1">
      <c r="A109" s="9" t="str">
        <f t="shared" si="1"/>
        <v>3413811</v>
      </c>
      <c r="B109" s="18">
        <v>341381.0</v>
      </c>
      <c r="C109" s="19" t="s">
        <v>153</v>
      </c>
      <c r="D109" s="9" t="s">
        <v>28</v>
      </c>
      <c r="E109" s="9">
        <v>17.0</v>
      </c>
      <c r="F109" s="9">
        <v>22.0</v>
      </c>
      <c r="G109" s="20" t="s">
        <v>35</v>
      </c>
      <c r="H109" s="18" t="s">
        <v>30</v>
      </c>
      <c r="I109" s="9" t="s">
        <v>31</v>
      </c>
      <c r="J109" s="9" t="s">
        <v>32</v>
      </c>
      <c r="K109" s="21">
        <v>44886.0</v>
      </c>
      <c r="L109" s="21">
        <v>44886.0</v>
      </c>
      <c r="M109" s="21">
        <v>44886.0</v>
      </c>
      <c r="N109" s="9">
        <v>1.0</v>
      </c>
      <c r="O109" s="21">
        <v>44895.0</v>
      </c>
      <c r="P109" s="19" t="s">
        <v>33</v>
      </c>
      <c r="Q109" s="9" t="s">
        <v>42</v>
      </c>
      <c r="R109" s="9" t="s">
        <v>42</v>
      </c>
      <c r="S109" s="9" t="s">
        <v>37</v>
      </c>
      <c r="T109" s="22" t="str">
        <f t="shared" si="2"/>
        <v>-</v>
      </c>
      <c r="U109" s="22" t="str">
        <f t="shared" si="8"/>
        <v>-</v>
      </c>
      <c r="V109" s="22">
        <f t="shared" si="4"/>
        <v>9</v>
      </c>
      <c r="W109" s="22" t="str">
        <f t="shared" si="5"/>
        <v/>
      </c>
      <c r="X109" s="22">
        <f t="shared" si="6"/>
        <v>9</v>
      </c>
      <c r="Y109" s="22" t="str">
        <f>IFERROR(VLOOKUP(CONCATENATE(A109,"si"),TQT!$1:$111,17,0))</f>
        <v/>
      </c>
      <c r="Z109" s="22" t="str">
        <f>IFERROR(VLOOKUP(CONCATENATE(A109,"si"),PVE!$A$2:$X$279,16,0))</f>
        <v/>
      </c>
      <c r="AA109" s="22"/>
    </row>
    <row r="110" hidden="1" outlineLevel="1">
      <c r="A110" s="9" t="str">
        <f t="shared" si="1"/>
        <v>3423981</v>
      </c>
      <c r="B110" s="18">
        <v>342398.0</v>
      </c>
      <c r="C110" s="19" t="s">
        <v>154</v>
      </c>
      <c r="D110" s="9" t="s">
        <v>28</v>
      </c>
      <c r="E110" s="9">
        <v>11.0</v>
      </c>
      <c r="F110" s="9">
        <v>65.0</v>
      </c>
      <c r="G110" s="20" t="s">
        <v>35</v>
      </c>
      <c r="H110" s="18" t="s">
        <v>30</v>
      </c>
      <c r="I110" s="9" t="s">
        <v>31</v>
      </c>
      <c r="J110" s="9" t="s">
        <v>32</v>
      </c>
      <c r="K110" s="21">
        <v>44887.0</v>
      </c>
      <c r="L110" s="21">
        <v>44888.0</v>
      </c>
      <c r="M110" s="21">
        <v>44891.0</v>
      </c>
      <c r="N110" s="9">
        <v>1.0</v>
      </c>
      <c r="O110" s="21">
        <v>44896.0</v>
      </c>
      <c r="P110" s="19" t="s">
        <v>33</v>
      </c>
      <c r="Q110" s="9">
        <v>19.0</v>
      </c>
      <c r="R110" s="9">
        <v>61.0</v>
      </c>
      <c r="S110" s="9" t="s">
        <v>37</v>
      </c>
      <c r="T110" s="22" t="str">
        <f t="shared" si="2"/>
        <v>24%</v>
      </c>
      <c r="U110" s="22" t="str">
        <f t="shared" si="8"/>
        <v>30-40%</v>
      </c>
      <c r="V110" s="22">
        <f t="shared" si="4"/>
        <v>5</v>
      </c>
      <c r="W110" s="22" t="str">
        <f t="shared" si="5"/>
        <v/>
      </c>
      <c r="X110" s="22">
        <f t="shared" si="6"/>
        <v>5</v>
      </c>
      <c r="Y110" s="22" t="str">
        <f>IFERROR(VLOOKUP(CONCATENATE(A110,"si"),TQT!$1:$111,17,0))</f>
        <v/>
      </c>
      <c r="Z110" s="22" t="str">
        <f>IFERROR(VLOOKUP(CONCATENATE(A110,"si"),PVE!$A$2:$X$279,16,0))</f>
        <v/>
      </c>
      <c r="AA110" s="22"/>
    </row>
    <row r="111" hidden="1" outlineLevel="1">
      <c r="A111" s="9" t="str">
        <f t="shared" si="1"/>
        <v>3425991</v>
      </c>
      <c r="B111" s="18">
        <v>342599.0</v>
      </c>
      <c r="C111" s="19" t="s">
        <v>155</v>
      </c>
      <c r="D111" s="9" t="s">
        <v>28</v>
      </c>
      <c r="E111" s="9">
        <v>8.0</v>
      </c>
      <c r="F111" s="9">
        <v>36.0</v>
      </c>
      <c r="G111" s="20" t="s">
        <v>35</v>
      </c>
      <c r="H111" s="18" t="s">
        <v>68</v>
      </c>
      <c r="I111" s="9" t="s">
        <v>31</v>
      </c>
      <c r="J111" s="9" t="s">
        <v>32</v>
      </c>
      <c r="K111" s="21">
        <v>44887.0</v>
      </c>
      <c r="L111" s="21">
        <v>44888.0</v>
      </c>
      <c r="M111" s="21">
        <v>44887.0</v>
      </c>
      <c r="N111" s="9">
        <v>1.0</v>
      </c>
      <c r="O111" s="21">
        <v>44896.0</v>
      </c>
      <c r="P111" s="19" t="s">
        <v>33</v>
      </c>
      <c r="Q111" s="9">
        <v>11.0</v>
      </c>
      <c r="R111" s="9">
        <v>56.0</v>
      </c>
      <c r="S111" s="9" t="s">
        <v>37</v>
      </c>
      <c r="T111" s="22" t="str">
        <f t="shared" si="2"/>
        <v>15%</v>
      </c>
      <c r="U111" s="22" t="str">
        <f t="shared" si="8"/>
        <v>20-30%</v>
      </c>
      <c r="V111" s="22">
        <f t="shared" si="4"/>
        <v>9</v>
      </c>
      <c r="W111" s="22" t="str">
        <f t="shared" si="5"/>
        <v/>
      </c>
      <c r="X111" s="22">
        <f t="shared" si="6"/>
        <v>9</v>
      </c>
      <c r="Y111" s="22" t="str">
        <f>IFERROR(VLOOKUP(CONCATENATE(A111,"si"),TQT!$1:$111,17,0))</f>
        <v/>
      </c>
      <c r="Z111" s="22" t="str">
        <f>IFERROR(VLOOKUP(CONCATENATE(A111,"si"),PVE!$A$2:$X$279,16,0))</f>
        <v/>
      </c>
      <c r="AA111" s="22"/>
    </row>
    <row r="112" hidden="1" outlineLevel="1">
      <c r="A112" s="9" t="str">
        <f t="shared" si="1"/>
        <v>3437241</v>
      </c>
      <c r="B112" s="18">
        <v>343724.0</v>
      </c>
      <c r="C112" s="19" t="s">
        <v>156</v>
      </c>
      <c r="D112" s="9" t="s">
        <v>28</v>
      </c>
      <c r="E112" s="9">
        <v>9.0</v>
      </c>
      <c r="F112" s="9">
        <v>32.0</v>
      </c>
      <c r="G112" s="20" t="s">
        <v>29</v>
      </c>
      <c r="H112" s="18" t="s">
        <v>48</v>
      </c>
      <c r="I112" s="9" t="s">
        <v>36</v>
      </c>
      <c r="J112" s="9" t="s">
        <v>32</v>
      </c>
      <c r="K112" s="21">
        <v>44889.0</v>
      </c>
      <c r="L112" s="21">
        <v>44892.0</v>
      </c>
      <c r="M112" s="21">
        <v>44895.0</v>
      </c>
      <c r="N112" s="9">
        <v>1.0</v>
      </c>
      <c r="O112" s="21">
        <v>44904.0</v>
      </c>
      <c r="P112" s="19" t="s">
        <v>41</v>
      </c>
      <c r="Q112" s="9">
        <v>6.0</v>
      </c>
      <c r="R112" s="9">
        <v>57.0</v>
      </c>
      <c r="S112" s="9" t="s">
        <v>37</v>
      </c>
      <c r="T112" s="22" t="str">
        <f t="shared" si="2"/>
        <v>8%</v>
      </c>
      <c r="U112" s="22" t="str">
        <f t="shared" si="8"/>
        <v>20-30%</v>
      </c>
      <c r="V112" s="22">
        <f t="shared" si="4"/>
        <v>852</v>
      </c>
      <c r="W112" s="22" t="str">
        <f t="shared" si="5"/>
        <v/>
      </c>
      <c r="X112" s="22" t="str">
        <f t="shared" si="6"/>
        <v/>
      </c>
      <c r="Y112" s="22" t="str">
        <f>IFERROR(VLOOKUP(CONCATENATE(A112,"si"),TQT!$1:$111,17,0))</f>
        <v/>
      </c>
      <c r="Z112" s="22" t="str">
        <f>IFERROR(VLOOKUP(CONCATENATE(A112,"si"),PVE!$A$2:$X$279,16,0))</f>
        <v/>
      </c>
      <c r="AA112" s="22"/>
    </row>
    <row r="113" hidden="1" outlineLevel="1">
      <c r="A113" s="9" t="str">
        <f t="shared" si="1"/>
        <v>3440611</v>
      </c>
      <c r="B113" s="18">
        <v>344061.0</v>
      </c>
      <c r="C113" s="19" t="s">
        <v>157</v>
      </c>
      <c r="D113" s="9" t="s">
        <v>28</v>
      </c>
      <c r="E113" s="9">
        <v>6.0</v>
      </c>
      <c r="F113" s="9">
        <v>77.0</v>
      </c>
      <c r="G113" s="20" t="s">
        <v>35</v>
      </c>
      <c r="H113" s="18" t="s">
        <v>30</v>
      </c>
      <c r="I113" s="9" t="s">
        <v>40</v>
      </c>
      <c r="J113" s="9" t="s">
        <v>32</v>
      </c>
      <c r="K113" s="21">
        <v>44893.0</v>
      </c>
      <c r="L113" s="21">
        <v>44893.0</v>
      </c>
      <c r="M113" s="21">
        <v>44893.0</v>
      </c>
      <c r="N113" s="9">
        <v>1.0</v>
      </c>
      <c r="O113" s="21">
        <v>44896.0</v>
      </c>
      <c r="P113" s="19" t="s">
        <v>33</v>
      </c>
      <c r="Q113" s="9">
        <v>25.0</v>
      </c>
      <c r="R113" s="9">
        <v>74.0</v>
      </c>
      <c r="S113" s="9" t="s">
        <v>37</v>
      </c>
      <c r="T113" s="22" t="str">
        <f t="shared" si="2"/>
        <v>55%</v>
      </c>
      <c r="U113" s="22" t="str">
        <f t="shared" si="8"/>
        <v>60-70</v>
      </c>
      <c r="V113" s="22">
        <f t="shared" si="4"/>
        <v>3</v>
      </c>
      <c r="W113" s="22" t="str">
        <f t="shared" si="5"/>
        <v/>
      </c>
      <c r="X113" s="22">
        <f t="shared" si="6"/>
        <v>3</v>
      </c>
      <c r="Y113" s="22" t="str">
        <f>IFERROR(VLOOKUP(CONCATENATE(A113,"si"),TQT!$1:$111,17,0))</f>
        <v/>
      </c>
      <c r="Z113" s="22" t="str">
        <f>IFERROR(VLOOKUP(CONCATENATE(A113,"si"),PVE!$A$2:$X$279,16,0))</f>
        <v/>
      </c>
      <c r="AA113" s="22"/>
    </row>
    <row r="114" hidden="1" outlineLevel="1">
      <c r="A114" s="9" t="str">
        <f t="shared" si="1"/>
        <v>3448001</v>
      </c>
      <c r="B114" s="18">
        <v>344800.0</v>
      </c>
      <c r="C114" s="19" t="s">
        <v>158</v>
      </c>
      <c r="D114" s="9" t="s">
        <v>28</v>
      </c>
      <c r="E114" s="9">
        <v>2.0</v>
      </c>
      <c r="F114" s="9">
        <v>50.0</v>
      </c>
      <c r="G114" s="20" t="s">
        <v>35</v>
      </c>
      <c r="H114" s="18" t="s">
        <v>50</v>
      </c>
      <c r="I114" s="9" t="s">
        <v>31</v>
      </c>
      <c r="J114" s="9" t="s">
        <v>32</v>
      </c>
      <c r="K114" s="21">
        <v>44889.0</v>
      </c>
      <c r="L114" s="21">
        <v>44890.0</v>
      </c>
      <c r="M114" s="21">
        <v>44890.0</v>
      </c>
      <c r="N114" s="9">
        <v>1.0</v>
      </c>
      <c r="O114" s="21">
        <v>44892.0</v>
      </c>
      <c r="P114" s="19" t="s">
        <v>33</v>
      </c>
      <c r="Q114" s="9" t="s">
        <v>42</v>
      </c>
      <c r="R114" s="9" t="s">
        <v>42</v>
      </c>
      <c r="S114" s="9" t="s">
        <v>37</v>
      </c>
      <c r="T114" s="22" t="str">
        <f t="shared" si="2"/>
        <v>-</v>
      </c>
      <c r="U114" s="22" t="str">
        <f t="shared" si="8"/>
        <v>-</v>
      </c>
      <c r="V114" s="22">
        <f t="shared" si="4"/>
        <v>2</v>
      </c>
      <c r="W114" s="22" t="str">
        <f t="shared" si="5"/>
        <v/>
      </c>
      <c r="X114" s="22">
        <f t="shared" si="6"/>
        <v>2</v>
      </c>
      <c r="Y114" s="22" t="str">
        <f>IFERROR(VLOOKUP(CONCATENATE(A114,"si"),TQT!$1:$111,17,0))</f>
        <v/>
      </c>
      <c r="Z114" s="22" t="str">
        <f>IFERROR(VLOOKUP(CONCATENATE(A114,"si"),PVE!$A$2:$X$279,16,0))</f>
        <v/>
      </c>
      <c r="AA114" s="22"/>
    </row>
    <row r="115" hidden="1" outlineLevel="1">
      <c r="A115" s="9" t="str">
        <f t="shared" si="1"/>
        <v>3456921</v>
      </c>
      <c r="B115" s="18">
        <v>345692.0</v>
      </c>
      <c r="C115" s="19" t="s">
        <v>159</v>
      </c>
      <c r="D115" s="9" t="s">
        <v>28</v>
      </c>
      <c r="E115" s="9">
        <v>2.0</v>
      </c>
      <c r="F115" s="9">
        <v>68.0</v>
      </c>
      <c r="G115" s="20" t="s">
        <v>29</v>
      </c>
      <c r="H115" s="18" t="s">
        <v>53</v>
      </c>
      <c r="I115" s="9" t="s">
        <v>36</v>
      </c>
      <c r="J115" s="9" t="s">
        <v>32</v>
      </c>
      <c r="K115" s="21">
        <v>44889.0</v>
      </c>
      <c r="L115" s="21">
        <v>44894.0</v>
      </c>
      <c r="M115" s="21">
        <v>44894.0</v>
      </c>
      <c r="N115" s="9">
        <v>1.0</v>
      </c>
      <c r="O115" s="21">
        <v>44895.0</v>
      </c>
      <c r="P115" s="19" t="s">
        <v>33</v>
      </c>
      <c r="Q115" s="9">
        <v>17.0</v>
      </c>
      <c r="R115" s="9" t="s">
        <v>42</v>
      </c>
      <c r="S115" s="9" t="s">
        <v>37</v>
      </c>
      <c r="T115" s="22" t="str">
        <f t="shared" si="2"/>
        <v>24%</v>
      </c>
      <c r="U115" s="22" t="str">
        <f t="shared" si="8"/>
        <v>-</v>
      </c>
      <c r="V115" s="22">
        <f t="shared" si="4"/>
        <v>1</v>
      </c>
      <c r="W115" s="22" t="str">
        <f t="shared" si="5"/>
        <v/>
      </c>
      <c r="X115" s="22">
        <f t="shared" si="6"/>
        <v>1</v>
      </c>
      <c r="Y115" s="22" t="str">
        <f>IFERROR(VLOOKUP(CONCATENATE(A115,"si"),TQT!$1:$111,17,0))</f>
        <v/>
      </c>
      <c r="Z115" s="22" t="str">
        <f>IFERROR(VLOOKUP(CONCATENATE(A115,"si"),PVE!$A$2:$X$279,16,0))</f>
        <v/>
      </c>
      <c r="AA115" s="22"/>
    </row>
    <row r="116" hidden="1" outlineLevel="1">
      <c r="A116" s="9" t="str">
        <f t="shared" si="1"/>
        <v>3458031</v>
      </c>
      <c r="B116" s="18">
        <v>345803.0</v>
      </c>
      <c r="C116" s="19" t="s">
        <v>160</v>
      </c>
      <c r="D116" s="9" t="s">
        <v>28</v>
      </c>
      <c r="E116" s="9">
        <v>13.0</v>
      </c>
      <c r="F116" s="9">
        <v>69.0</v>
      </c>
      <c r="G116" s="20" t="s">
        <v>35</v>
      </c>
      <c r="H116" s="18" t="s">
        <v>68</v>
      </c>
      <c r="I116" s="9" t="s">
        <v>40</v>
      </c>
      <c r="J116" s="9" t="s">
        <v>32</v>
      </c>
      <c r="K116" s="21">
        <v>44891.0</v>
      </c>
      <c r="L116" s="21">
        <v>44908.0</v>
      </c>
      <c r="M116" s="21">
        <v>44908.0</v>
      </c>
      <c r="N116" s="9">
        <v>1.0</v>
      </c>
      <c r="O116" s="21">
        <v>44910.0</v>
      </c>
      <c r="P116" s="19" t="s">
        <v>41</v>
      </c>
      <c r="Q116" s="9">
        <v>21.0</v>
      </c>
      <c r="R116" s="9">
        <v>46.0</v>
      </c>
      <c r="S116" s="9" t="s">
        <v>37</v>
      </c>
      <c r="T116" s="22" t="str">
        <f t="shared" si="2"/>
        <v>40%</v>
      </c>
      <c r="U116" s="22" t="str">
        <f t="shared" si="8"/>
        <v>10-20%</v>
      </c>
      <c r="V116" s="22">
        <f t="shared" si="4"/>
        <v>839</v>
      </c>
      <c r="W116" s="22" t="str">
        <f t="shared" si="5"/>
        <v/>
      </c>
      <c r="X116" s="22" t="str">
        <f t="shared" si="6"/>
        <v/>
      </c>
      <c r="Y116" s="22" t="str">
        <f>IFERROR(VLOOKUP(CONCATENATE(A116,"si"),TQT!$1:$111,17,0))</f>
        <v/>
      </c>
      <c r="Z116" s="22" t="str">
        <f>IFERROR(VLOOKUP(CONCATENATE(A116,"si"),PVE!$A$2:$X$279,16,0))</f>
        <v/>
      </c>
      <c r="AA116" s="22"/>
    </row>
    <row r="117" hidden="1" outlineLevel="1">
      <c r="A117" s="9" t="str">
        <f t="shared" si="1"/>
        <v>3478721</v>
      </c>
      <c r="B117" s="18">
        <v>347872.0</v>
      </c>
      <c r="C117" s="19" t="s">
        <v>161</v>
      </c>
      <c r="D117" s="9" t="s">
        <v>28</v>
      </c>
      <c r="E117" s="9">
        <v>8.0</v>
      </c>
      <c r="F117" s="9">
        <v>76.0</v>
      </c>
      <c r="G117" s="20" t="s">
        <v>35</v>
      </c>
      <c r="H117" s="18" t="s">
        <v>39</v>
      </c>
      <c r="I117" s="9" t="s">
        <v>40</v>
      </c>
      <c r="J117" s="9" t="s">
        <v>32</v>
      </c>
      <c r="K117" s="21">
        <v>44894.0</v>
      </c>
      <c r="L117" s="21">
        <v>44897.0</v>
      </c>
      <c r="M117" s="21">
        <v>44897.0</v>
      </c>
      <c r="N117" s="9">
        <v>1.0</v>
      </c>
      <c r="O117" s="21">
        <v>44906.0</v>
      </c>
      <c r="P117" s="19" t="s">
        <v>33</v>
      </c>
      <c r="Q117" s="9" t="s">
        <v>42</v>
      </c>
      <c r="R117" s="9" t="s">
        <v>42</v>
      </c>
      <c r="S117" s="9" t="s">
        <v>37</v>
      </c>
      <c r="T117" s="22" t="str">
        <f t="shared" si="2"/>
        <v>-</v>
      </c>
      <c r="U117" s="22" t="str">
        <f t="shared" si="8"/>
        <v>-</v>
      </c>
      <c r="V117" s="22">
        <f t="shared" si="4"/>
        <v>9</v>
      </c>
      <c r="W117" s="22" t="str">
        <f t="shared" si="5"/>
        <v/>
      </c>
      <c r="X117" s="22">
        <f t="shared" si="6"/>
        <v>9</v>
      </c>
      <c r="Y117" s="22" t="str">
        <f>IFERROR(VLOOKUP(CONCATENATE(A117,"si"),TQT!$1:$111,17,0))</f>
        <v/>
      </c>
      <c r="Z117" s="22" t="str">
        <f>IFERROR(VLOOKUP(CONCATENATE(A117,"si"),PVE!$A$2:$X$279,16,0))</f>
        <v/>
      </c>
      <c r="AA117" s="22"/>
    </row>
    <row r="118" hidden="1" outlineLevel="1">
      <c r="A118" s="9" t="str">
        <f t="shared" si="1"/>
        <v>3485921</v>
      </c>
      <c r="B118" s="18">
        <v>348592.0</v>
      </c>
      <c r="C118" s="19" t="s">
        <v>47</v>
      </c>
      <c r="D118" s="9" t="s">
        <v>28</v>
      </c>
      <c r="E118" s="9">
        <v>17.0</v>
      </c>
      <c r="F118" s="9"/>
      <c r="G118" s="20"/>
      <c r="H118" s="18" t="s">
        <v>53</v>
      </c>
      <c r="I118" s="9" t="s">
        <v>40</v>
      </c>
      <c r="J118" s="9" t="s">
        <v>32</v>
      </c>
      <c r="K118" s="21">
        <v>44895.0</v>
      </c>
      <c r="L118" s="21">
        <v>44895.0</v>
      </c>
      <c r="M118" s="21">
        <v>44895.0</v>
      </c>
      <c r="N118" s="9">
        <v>1.0</v>
      </c>
      <c r="O118" s="21">
        <v>44897.0</v>
      </c>
      <c r="P118" s="19" t="s">
        <v>33</v>
      </c>
      <c r="Q118" s="9" t="s">
        <v>42</v>
      </c>
      <c r="R118" s="9" t="s">
        <v>42</v>
      </c>
      <c r="S118" s="9" t="s">
        <v>37</v>
      </c>
      <c r="T118" s="22" t="str">
        <f t="shared" si="2"/>
        <v>-</v>
      </c>
      <c r="U118" s="22" t="str">
        <f t="shared" si="8"/>
        <v>-</v>
      </c>
      <c r="V118" s="22">
        <f t="shared" si="4"/>
        <v>2</v>
      </c>
      <c r="W118" s="22" t="str">
        <f t="shared" si="5"/>
        <v/>
      </c>
      <c r="X118" s="22">
        <f t="shared" si="6"/>
        <v>2</v>
      </c>
      <c r="Y118" s="22" t="str">
        <f>IFERROR(VLOOKUP(CONCATENATE(A118,"si"),TQT!$1:$111,17,0))</f>
        <v/>
      </c>
      <c r="Z118" s="22" t="str">
        <f>IFERROR(VLOOKUP(CONCATENATE(A118,"si"),PVE!$A$2:$X$279,16,0))</f>
        <v/>
      </c>
      <c r="AA118" s="22"/>
    </row>
    <row r="119" hidden="1" outlineLevel="1">
      <c r="A119" s="9" t="str">
        <f t="shared" si="1"/>
        <v>3490591</v>
      </c>
      <c r="B119" s="18">
        <v>349059.0</v>
      </c>
      <c r="C119" s="19" t="s">
        <v>162</v>
      </c>
      <c r="D119" s="9" t="s">
        <v>28</v>
      </c>
      <c r="E119" s="9">
        <v>17.0</v>
      </c>
      <c r="F119" s="9">
        <v>50.0</v>
      </c>
      <c r="G119" s="20" t="s">
        <v>35</v>
      </c>
      <c r="H119" s="18" t="s">
        <v>50</v>
      </c>
      <c r="I119" s="9" t="s">
        <v>36</v>
      </c>
      <c r="J119" s="9" t="s">
        <v>32</v>
      </c>
      <c r="K119" s="21">
        <v>44896.0</v>
      </c>
      <c r="L119" s="21">
        <v>44898.0</v>
      </c>
      <c r="M119" s="21">
        <v>44899.0</v>
      </c>
      <c r="N119" s="9">
        <v>1.0</v>
      </c>
      <c r="O119" s="21">
        <v>44929.0</v>
      </c>
      <c r="P119" s="19" t="s">
        <v>41</v>
      </c>
      <c r="Q119" s="9" t="s">
        <v>42</v>
      </c>
      <c r="R119" s="9" t="s">
        <v>42</v>
      </c>
      <c r="S119" s="9" t="s">
        <v>37</v>
      </c>
      <c r="T119" s="22" t="str">
        <f t="shared" si="2"/>
        <v>-</v>
      </c>
      <c r="U119" s="22" t="str">
        <f t="shared" si="8"/>
        <v>-</v>
      </c>
      <c r="V119" s="22">
        <f t="shared" si="4"/>
        <v>848</v>
      </c>
      <c r="W119" s="22" t="str">
        <f t="shared" si="5"/>
        <v/>
      </c>
      <c r="X119" s="22" t="str">
        <f t="shared" si="6"/>
        <v/>
      </c>
      <c r="Y119" s="22" t="str">
        <f>IFERROR(VLOOKUP(CONCATENATE(A119,"si"),TQT!$1:$111,17,0))</f>
        <v/>
      </c>
      <c r="Z119" s="22" t="str">
        <f>IFERROR(VLOOKUP(CONCATENATE(A119,"si"),PVE!$A$2:$X$279,16,0))</f>
        <v/>
      </c>
      <c r="AA119" s="22"/>
    </row>
    <row r="120" hidden="1" outlineLevel="1">
      <c r="A120" s="9" t="str">
        <f t="shared" si="1"/>
        <v>3498501</v>
      </c>
      <c r="B120" s="18">
        <v>349850.0</v>
      </c>
      <c r="C120" s="19" t="s">
        <v>163</v>
      </c>
      <c r="D120" s="9" t="s">
        <v>28</v>
      </c>
      <c r="E120" s="9">
        <v>20.0</v>
      </c>
      <c r="F120" s="9">
        <v>23.0</v>
      </c>
      <c r="G120" s="20" t="s">
        <v>35</v>
      </c>
      <c r="H120" s="18" t="s">
        <v>103</v>
      </c>
      <c r="I120" s="9" t="s">
        <v>44</v>
      </c>
      <c r="J120" s="9" t="s">
        <v>32</v>
      </c>
      <c r="K120" s="21">
        <v>44890.0</v>
      </c>
      <c r="L120" s="21">
        <v>44896.0</v>
      </c>
      <c r="M120" s="21">
        <v>44890.0</v>
      </c>
      <c r="N120" s="9">
        <v>1.0</v>
      </c>
      <c r="O120" s="21">
        <v>44899.0</v>
      </c>
      <c r="P120" s="19" t="s">
        <v>41</v>
      </c>
      <c r="Q120" s="9">
        <v>4.0</v>
      </c>
      <c r="R120" s="9">
        <v>40.0</v>
      </c>
      <c r="S120" s="9" t="s">
        <v>37</v>
      </c>
      <c r="T120" s="22" t="str">
        <f t="shared" si="2"/>
        <v>4%</v>
      </c>
      <c r="U120" s="22" t="str">
        <f t="shared" si="8"/>
        <v>1-10%</v>
      </c>
      <c r="V120" s="22">
        <f t="shared" si="4"/>
        <v>857</v>
      </c>
      <c r="W120" s="22" t="str">
        <f t="shared" si="5"/>
        <v/>
      </c>
      <c r="X120" s="22" t="str">
        <f t="shared" si="6"/>
        <v/>
      </c>
      <c r="Y120" s="22" t="str">
        <f>IFERROR(VLOOKUP(CONCATENATE(A120,"si"),TQT!$1:$111,17,0))</f>
        <v/>
      </c>
      <c r="Z120" s="22" t="str">
        <f>IFERROR(VLOOKUP(CONCATENATE(A120,"si"),PVE!$A$2:$X$279,16,0))</f>
        <v/>
      </c>
      <c r="AA120" s="22"/>
    </row>
    <row r="121" hidden="1" outlineLevel="1">
      <c r="A121" s="9" t="str">
        <f t="shared" si="1"/>
        <v>3500671</v>
      </c>
      <c r="B121" s="18">
        <v>350067.0</v>
      </c>
      <c r="C121" s="19" t="s">
        <v>164</v>
      </c>
      <c r="D121" s="9" t="s">
        <v>28</v>
      </c>
      <c r="E121" s="9">
        <v>6.0</v>
      </c>
      <c r="F121" s="9">
        <v>20.0</v>
      </c>
      <c r="G121" s="20" t="s">
        <v>29</v>
      </c>
      <c r="H121" s="18" t="s">
        <v>107</v>
      </c>
      <c r="I121" s="9" t="s">
        <v>36</v>
      </c>
      <c r="J121" s="9" t="s">
        <v>32</v>
      </c>
      <c r="K121" s="21">
        <v>44894.0</v>
      </c>
      <c r="L121" s="21">
        <v>44900.0</v>
      </c>
      <c r="M121" s="21">
        <v>44900.0</v>
      </c>
      <c r="N121" s="9">
        <v>1.0</v>
      </c>
      <c r="O121" s="21">
        <v>44911.0</v>
      </c>
      <c r="P121" s="19" t="s">
        <v>41</v>
      </c>
      <c r="Q121" s="9">
        <v>11.0</v>
      </c>
      <c r="R121" s="9">
        <v>70.0</v>
      </c>
      <c r="S121" s="9" t="s">
        <v>37</v>
      </c>
      <c r="T121" s="22" t="str">
        <f t="shared" si="2"/>
        <v>15%</v>
      </c>
      <c r="U121" s="22" t="str">
        <f t="shared" si="8"/>
        <v>50-60%</v>
      </c>
      <c r="V121" s="22">
        <f t="shared" si="4"/>
        <v>847</v>
      </c>
      <c r="W121" s="22" t="str">
        <f t="shared" si="5"/>
        <v/>
      </c>
      <c r="X121" s="22" t="str">
        <f t="shared" si="6"/>
        <v/>
      </c>
      <c r="Y121" s="22" t="str">
        <f>IFERROR(VLOOKUP(CONCATENATE(A121,"si"),TQT!$1:$111,17,0))</f>
        <v/>
      </c>
      <c r="Z121" s="22" t="str">
        <f>IFERROR(VLOOKUP(CONCATENATE(A121,"si"),PVE!$A$2:$X$279,16,0))</f>
        <v/>
      </c>
      <c r="AA121" s="22"/>
    </row>
    <row r="122" hidden="1" outlineLevel="1">
      <c r="A122" s="9" t="str">
        <f t="shared" si="1"/>
        <v>3511791</v>
      </c>
      <c r="B122" s="18">
        <v>351179.0</v>
      </c>
      <c r="C122" s="19" t="s">
        <v>165</v>
      </c>
      <c r="D122" s="9" t="s">
        <v>28</v>
      </c>
      <c r="E122" s="9">
        <v>3.0</v>
      </c>
      <c r="F122" s="9">
        <v>61.0</v>
      </c>
      <c r="G122" s="20" t="s">
        <v>29</v>
      </c>
      <c r="H122" s="18" t="s">
        <v>99</v>
      </c>
      <c r="I122" s="9" t="s">
        <v>31</v>
      </c>
      <c r="J122" s="9" t="s">
        <v>32</v>
      </c>
      <c r="K122" s="21">
        <v>44898.0</v>
      </c>
      <c r="L122" s="21">
        <v>44898.0</v>
      </c>
      <c r="M122" s="21">
        <v>44898.0</v>
      </c>
      <c r="N122" s="9">
        <v>1.0</v>
      </c>
      <c r="O122" s="21">
        <v>44899.0</v>
      </c>
      <c r="P122" s="19" t="s">
        <v>33</v>
      </c>
      <c r="Q122" s="9">
        <v>27.0</v>
      </c>
      <c r="R122" s="9">
        <v>104.0</v>
      </c>
      <c r="S122" s="9" t="s">
        <v>37</v>
      </c>
      <c r="T122" s="22" t="str">
        <f t="shared" si="2"/>
        <v>55%</v>
      </c>
      <c r="U122" s="22" t="str">
        <f t="shared" si="8"/>
        <v>90-95%</v>
      </c>
      <c r="V122" s="22">
        <f t="shared" si="4"/>
        <v>1</v>
      </c>
      <c r="W122" s="22" t="str">
        <f t="shared" si="5"/>
        <v/>
      </c>
      <c r="X122" s="22">
        <f t="shared" si="6"/>
        <v>1</v>
      </c>
      <c r="Y122" s="22" t="str">
        <f>IFERROR(VLOOKUP(CONCATENATE(A122,"si"),TQT!$1:$111,17,0))</f>
        <v/>
      </c>
      <c r="Z122" s="22" t="str">
        <f>IFERROR(VLOOKUP(CONCATENATE(A122,"si"),PVE!$A$2:$X$279,16,0))</f>
        <v/>
      </c>
      <c r="AA122" s="22"/>
    </row>
    <row r="123" hidden="1" outlineLevel="1">
      <c r="A123" s="9" t="str">
        <f t="shared" si="1"/>
        <v>3511801</v>
      </c>
      <c r="B123" s="18">
        <v>351180.0</v>
      </c>
      <c r="C123" s="19" t="s">
        <v>166</v>
      </c>
      <c r="D123" s="9" t="s">
        <v>28</v>
      </c>
      <c r="E123" s="9">
        <v>12.0</v>
      </c>
      <c r="F123" s="9">
        <v>19.0</v>
      </c>
      <c r="G123" s="20" t="s">
        <v>35</v>
      </c>
      <c r="H123" s="18" t="s">
        <v>50</v>
      </c>
      <c r="I123" s="9" t="s">
        <v>31</v>
      </c>
      <c r="J123" s="9" t="s">
        <v>32</v>
      </c>
      <c r="K123" s="21">
        <v>44898.0</v>
      </c>
      <c r="L123" s="21">
        <v>44898.0</v>
      </c>
      <c r="M123" s="21">
        <v>44898.0</v>
      </c>
      <c r="N123" s="9">
        <v>1.0</v>
      </c>
      <c r="O123" s="21">
        <v>44903.0</v>
      </c>
      <c r="P123" s="19" t="s">
        <v>41</v>
      </c>
      <c r="Q123" s="9">
        <v>17.0</v>
      </c>
      <c r="R123" s="9">
        <v>45.0</v>
      </c>
      <c r="S123" s="9" t="s">
        <v>37</v>
      </c>
      <c r="T123" s="22" t="str">
        <f t="shared" si="2"/>
        <v>24%</v>
      </c>
      <c r="U123" s="22" t="str">
        <f t="shared" si="8"/>
        <v>10-20%</v>
      </c>
      <c r="V123" s="22">
        <f t="shared" si="4"/>
        <v>849</v>
      </c>
      <c r="W123" s="22" t="str">
        <f t="shared" si="5"/>
        <v/>
      </c>
      <c r="X123" s="22" t="str">
        <f t="shared" si="6"/>
        <v/>
      </c>
      <c r="Y123" s="22" t="str">
        <f>IFERROR(VLOOKUP(CONCATENATE(A123,"si"),TQT!$1:$111,17,0))</f>
        <v/>
      </c>
      <c r="Z123" s="22" t="str">
        <f>IFERROR(VLOOKUP(CONCATENATE(A123,"si"),PVE!$A$2:$X$279,16,0))</f>
        <v/>
      </c>
      <c r="AA123" s="22"/>
    </row>
    <row r="124" hidden="1" outlineLevel="1">
      <c r="A124" s="9" t="str">
        <f t="shared" si="1"/>
        <v>3513211</v>
      </c>
      <c r="B124" s="18">
        <v>351321.0</v>
      </c>
      <c r="C124" s="19" t="s">
        <v>167</v>
      </c>
      <c r="D124" s="9" t="s">
        <v>28</v>
      </c>
      <c r="E124" s="9">
        <v>2.0</v>
      </c>
      <c r="F124" s="9">
        <v>48.0</v>
      </c>
      <c r="G124" s="20" t="s">
        <v>29</v>
      </c>
      <c r="H124" s="18" t="s">
        <v>50</v>
      </c>
      <c r="I124" s="9" t="s">
        <v>40</v>
      </c>
      <c r="J124" s="9" t="s">
        <v>32</v>
      </c>
      <c r="K124" s="21">
        <v>44899.0</v>
      </c>
      <c r="L124" s="21">
        <v>44899.0</v>
      </c>
      <c r="M124" s="21">
        <v>44899.0</v>
      </c>
      <c r="N124" s="9">
        <v>1.0</v>
      </c>
      <c r="O124" s="21">
        <v>44902.0</v>
      </c>
      <c r="P124" s="19" t="s">
        <v>41</v>
      </c>
      <c r="Q124" s="9">
        <v>20.0</v>
      </c>
      <c r="R124" s="9">
        <v>42.0</v>
      </c>
      <c r="S124" s="9" t="s">
        <v>37</v>
      </c>
      <c r="T124" s="22" t="str">
        <f t="shared" si="2"/>
        <v>40%</v>
      </c>
      <c r="U124" s="22" t="str">
        <f t="shared" si="8"/>
        <v>1-10%</v>
      </c>
      <c r="V124" s="22">
        <f t="shared" si="4"/>
        <v>848</v>
      </c>
      <c r="W124" s="22" t="str">
        <f t="shared" si="5"/>
        <v/>
      </c>
      <c r="X124" s="22" t="str">
        <f t="shared" si="6"/>
        <v/>
      </c>
      <c r="Y124" s="22" t="str">
        <f>IFERROR(VLOOKUP(CONCATENATE(A124,"si"),TQT!$1:$111,17,0))</f>
        <v/>
      </c>
      <c r="Z124" s="22" t="str">
        <f>IFERROR(VLOOKUP(CONCATENATE(A124,"si"),PVE!$A$2:$X$279,16,0))</f>
        <v/>
      </c>
      <c r="AA124" s="22"/>
    </row>
    <row r="125" hidden="1" outlineLevel="1">
      <c r="A125" s="9" t="str">
        <f t="shared" si="1"/>
        <v>3513601</v>
      </c>
      <c r="B125" s="18">
        <v>351360.0</v>
      </c>
      <c r="C125" s="19" t="s">
        <v>168</v>
      </c>
      <c r="D125" s="9" t="s">
        <v>28</v>
      </c>
      <c r="E125" s="9">
        <v>11.0</v>
      </c>
      <c r="F125" s="9">
        <v>41.0</v>
      </c>
      <c r="G125" s="20" t="s">
        <v>35</v>
      </c>
      <c r="H125" s="18" t="s">
        <v>39</v>
      </c>
      <c r="I125" s="9" t="s">
        <v>31</v>
      </c>
      <c r="J125" s="9" t="s">
        <v>32</v>
      </c>
      <c r="K125" s="21">
        <v>44900.0</v>
      </c>
      <c r="L125" s="21">
        <v>44900.0</v>
      </c>
      <c r="M125" s="21">
        <v>44900.0</v>
      </c>
      <c r="N125" s="9">
        <v>1.0</v>
      </c>
      <c r="O125" s="21">
        <v>44906.0</v>
      </c>
      <c r="P125" s="19" t="s">
        <v>33</v>
      </c>
      <c r="Q125" s="9">
        <v>10.0</v>
      </c>
      <c r="R125" s="9">
        <v>43.0</v>
      </c>
      <c r="S125" s="9" t="s">
        <v>37</v>
      </c>
      <c r="T125" s="22" t="str">
        <f t="shared" si="2"/>
        <v>15%</v>
      </c>
      <c r="U125" s="22" t="str">
        <f t="shared" si="8"/>
        <v>1-10%</v>
      </c>
      <c r="V125" s="22">
        <f t="shared" si="4"/>
        <v>6</v>
      </c>
      <c r="W125" s="22" t="str">
        <f t="shared" si="5"/>
        <v/>
      </c>
      <c r="X125" s="22">
        <f t="shared" si="6"/>
        <v>6</v>
      </c>
      <c r="Y125" s="22" t="str">
        <f>IFERROR(VLOOKUP(CONCATENATE(A125,"si"),TQT!$1:$111,17,0))</f>
        <v/>
      </c>
      <c r="Z125" s="22" t="str">
        <f>IFERROR(VLOOKUP(CONCATENATE(A125,"si"),PVE!$A$2:$X$279,16,0))</f>
        <v/>
      </c>
      <c r="AA125" s="22"/>
    </row>
    <row r="126" hidden="1" outlineLevel="1">
      <c r="A126" s="9" t="str">
        <f t="shared" si="1"/>
        <v>3515291</v>
      </c>
      <c r="B126" s="18">
        <v>351529.0</v>
      </c>
      <c r="C126" s="19" t="s">
        <v>169</v>
      </c>
      <c r="D126" s="9" t="s">
        <v>28</v>
      </c>
      <c r="E126" s="9">
        <v>5.0</v>
      </c>
      <c r="F126" s="9">
        <v>66.0</v>
      </c>
      <c r="G126" s="20" t="s">
        <v>35</v>
      </c>
      <c r="H126" s="18" t="s">
        <v>170</v>
      </c>
      <c r="I126" s="9" t="s">
        <v>36</v>
      </c>
      <c r="J126" s="9" t="s">
        <v>32</v>
      </c>
      <c r="K126" s="21">
        <v>44911.0</v>
      </c>
      <c r="L126" s="21">
        <v>44911.0</v>
      </c>
      <c r="M126" s="21">
        <v>44911.0</v>
      </c>
      <c r="N126" s="9">
        <v>1.0</v>
      </c>
      <c r="O126" s="21">
        <v>44917.0</v>
      </c>
      <c r="P126" s="19" t="s">
        <v>33</v>
      </c>
      <c r="Q126" s="9" t="s">
        <v>42</v>
      </c>
      <c r="R126" s="9" t="s">
        <v>42</v>
      </c>
      <c r="S126" s="9" t="s">
        <v>37</v>
      </c>
      <c r="T126" s="22" t="str">
        <f t="shared" si="2"/>
        <v>-</v>
      </c>
      <c r="U126" s="22" t="str">
        <f t="shared" si="8"/>
        <v>-</v>
      </c>
      <c r="V126" s="22">
        <f t="shared" si="4"/>
        <v>6</v>
      </c>
      <c r="W126" s="22" t="str">
        <f t="shared" si="5"/>
        <v/>
      </c>
      <c r="X126" s="22">
        <f t="shared" si="6"/>
        <v>6</v>
      </c>
      <c r="Y126" s="22" t="str">
        <f>IFERROR(VLOOKUP(CONCATENATE(A126,"si"),TQT!$1:$111,17,0))</f>
        <v/>
      </c>
      <c r="Z126" s="22" t="str">
        <f>IFERROR(VLOOKUP(CONCATENATE(A126,"si"),PVE!$A$2:$X$279,16,0))</f>
        <v/>
      </c>
      <c r="AA126" s="22"/>
    </row>
    <row r="127" hidden="1" outlineLevel="1">
      <c r="A127" s="9" t="str">
        <f t="shared" si="1"/>
        <v>3524601</v>
      </c>
      <c r="B127" s="18">
        <v>352460.0</v>
      </c>
      <c r="C127" s="19" t="s">
        <v>171</v>
      </c>
      <c r="D127" s="9" t="s">
        <v>28</v>
      </c>
      <c r="E127" s="9">
        <v>3.0</v>
      </c>
      <c r="F127" s="9">
        <v>36.0</v>
      </c>
      <c r="G127" s="20" t="s">
        <v>29</v>
      </c>
      <c r="H127" s="18" t="s">
        <v>68</v>
      </c>
      <c r="I127" s="9" t="s">
        <v>40</v>
      </c>
      <c r="J127" s="9" t="s">
        <v>32</v>
      </c>
      <c r="K127" s="21">
        <v>44900.0</v>
      </c>
      <c r="L127" s="21">
        <v>44901.0</v>
      </c>
      <c r="M127" s="21">
        <v>44901.0</v>
      </c>
      <c r="N127" s="9">
        <v>1.0</v>
      </c>
      <c r="O127" s="21">
        <v>44908.0</v>
      </c>
      <c r="P127" s="19" t="s">
        <v>33</v>
      </c>
      <c r="Q127" s="9" t="s">
        <v>42</v>
      </c>
      <c r="R127" s="9" t="s">
        <v>42</v>
      </c>
      <c r="S127" s="9" t="s">
        <v>37</v>
      </c>
      <c r="T127" s="22" t="str">
        <f t="shared" si="2"/>
        <v>-</v>
      </c>
      <c r="U127" s="22" t="str">
        <f t="shared" si="8"/>
        <v>-</v>
      </c>
      <c r="V127" s="22">
        <f t="shared" si="4"/>
        <v>7</v>
      </c>
      <c r="W127" s="22" t="str">
        <f t="shared" si="5"/>
        <v/>
      </c>
      <c r="X127" s="22">
        <f t="shared" si="6"/>
        <v>7</v>
      </c>
      <c r="Y127" s="22" t="str">
        <f>IFERROR(VLOOKUP(CONCATENATE(A127,"si"),TQT!$1:$111,17,0))</f>
        <v/>
      </c>
      <c r="Z127" s="22" t="str">
        <f>IFERROR(VLOOKUP(CONCATENATE(A127,"si"),PVE!$A$2:$X$279,16,0))</f>
        <v/>
      </c>
      <c r="AA127" s="22"/>
    </row>
    <row r="128" hidden="1" outlineLevel="1">
      <c r="A128" s="9" t="str">
        <f t="shared" si="1"/>
        <v>3548571</v>
      </c>
      <c r="B128" s="18">
        <v>354857.0</v>
      </c>
      <c r="C128" s="19" t="s">
        <v>172</v>
      </c>
      <c r="D128" s="9" t="s">
        <v>28</v>
      </c>
      <c r="E128" s="9">
        <v>4.0</v>
      </c>
      <c r="F128" s="9">
        <v>57.0</v>
      </c>
      <c r="G128" s="20" t="s">
        <v>35</v>
      </c>
      <c r="H128" s="18" t="s">
        <v>97</v>
      </c>
      <c r="I128" s="9" t="s">
        <v>31</v>
      </c>
      <c r="J128" s="9" t="s">
        <v>32</v>
      </c>
      <c r="K128" s="21">
        <v>44904.0</v>
      </c>
      <c r="L128" s="21">
        <v>44904.0</v>
      </c>
      <c r="M128" s="21">
        <v>44904.0</v>
      </c>
      <c r="N128" s="9">
        <v>1.0</v>
      </c>
      <c r="O128" s="21">
        <v>44915.0</v>
      </c>
      <c r="P128" s="19" t="s">
        <v>33</v>
      </c>
      <c r="Q128" s="9">
        <v>17.0</v>
      </c>
      <c r="R128" s="9">
        <v>62.0</v>
      </c>
      <c r="S128" s="9" t="s">
        <v>37</v>
      </c>
      <c r="T128" s="22" t="str">
        <f t="shared" si="2"/>
        <v>24%</v>
      </c>
      <c r="U128" s="22" t="str">
        <f t="shared" si="8"/>
        <v>30-40%</v>
      </c>
      <c r="V128" s="22">
        <f t="shared" si="4"/>
        <v>11</v>
      </c>
      <c r="W128" s="22" t="str">
        <f t="shared" si="5"/>
        <v/>
      </c>
      <c r="X128" s="22">
        <f t="shared" si="6"/>
        <v>11</v>
      </c>
      <c r="Y128" s="22" t="str">
        <f>IFERROR(VLOOKUP(CONCATENATE(A128,"si"),TQT!$1:$111,17,0))</f>
        <v/>
      </c>
      <c r="Z128" s="22" t="str">
        <f>IFERROR(VLOOKUP(CONCATENATE(A128,"si"),PVE!$A$2:$X$279,16,0))</f>
        <v/>
      </c>
      <c r="AA128" s="22"/>
    </row>
    <row r="129" hidden="1" outlineLevel="1">
      <c r="A129" s="9" t="str">
        <f t="shared" si="1"/>
        <v>3550921</v>
      </c>
      <c r="B129" s="18">
        <v>355092.0</v>
      </c>
      <c r="C129" s="19" t="s">
        <v>173</v>
      </c>
      <c r="D129" s="9" t="s">
        <v>28</v>
      </c>
      <c r="E129" s="9">
        <v>5.0</v>
      </c>
      <c r="F129" s="9">
        <v>72.0</v>
      </c>
      <c r="G129" s="20" t="s">
        <v>35</v>
      </c>
      <c r="H129" s="18" t="s">
        <v>50</v>
      </c>
      <c r="I129" s="9" t="s">
        <v>40</v>
      </c>
      <c r="J129" s="9" t="s">
        <v>32</v>
      </c>
      <c r="K129" s="21">
        <v>44904.0</v>
      </c>
      <c r="L129" s="21">
        <v>44904.0</v>
      </c>
      <c r="M129" s="21">
        <v>44904.0</v>
      </c>
      <c r="N129" s="9">
        <v>1.0</v>
      </c>
      <c r="O129" s="21">
        <v>44909.0</v>
      </c>
      <c r="P129" s="19" t="s">
        <v>33</v>
      </c>
      <c r="Q129" s="9" t="s">
        <v>42</v>
      </c>
      <c r="R129" s="9" t="s">
        <v>42</v>
      </c>
      <c r="S129" s="9" t="s">
        <v>37</v>
      </c>
      <c r="T129" s="22" t="str">
        <f t="shared" si="2"/>
        <v>-</v>
      </c>
      <c r="U129" s="22" t="str">
        <f t="shared" si="8"/>
        <v>-</v>
      </c>
      <c r="V129" s="22">
        <f t="shared" si="4"/>
        <v>5</v>
      </c>
      <c r="W129" s="22" t="str">
        <f t="shared" si="5"/>
        <v/>
      </c>
      <c r="X129" s="22">
        <f t="shared" si="6"/>
        <v>5</v>
      </c>
      <c r="Y129" s="22" t="str">
        <f>IFERROR(VLOOKUP(CONCATENATE(A129,"si"),TQT!$1:$111,17,0))</f>
        <v/>
      </c>
      <c r="Z129" s="22" t="str">
        <f>IFERROR(VLOOKUP(CONCATENATE(A129,"si"),PVE!$A$2:$X$279,16,0))</f>
        <v/>
      </c>
      <c r="AA129" s="22"/>
    </row>
    <row r="130" hidden="1" outlineLevel="1">
      <c r="A130" s="9" t="str">
        <f t="shared" si="1"/>
        <v>3554421</v>
      </c>
      <c r="B130" s="18">
        <v>355442.0</v>
      </c>
      <c r="C130" s="19" t="s">
        <v>174</v>
      </c>
      <c r="D130" s="9" t="s">
        <v>28</v>
      </c>
      <c r="E130" s="9">
        <v>8.0</v>
      </c>
      <c r="F130" s="9">
        <v>74.0</v>
      </c>
      <c r="G130" s="20" t="s">
        <v>29</v>
      </c>
      <c r="H130" s="18" t="s">
        <v>53</v>
      </c>
      <c r="I130" s="9" t="s">
        <v>40</v>
      </c>
      <c r="J130" s="9" t="s">
        <v>32</v>
      </c>
      <c r="K130" s="21">
        <v>44907.0</v>
      </c>
      <c r="L130" s="21">
        <v>44910.0</v>
      </c>
      <c r="M130" s="21">
        <v>44910.0</v>
      </c>
      <c r="N130" s="9">
        <v>1.0</v>
      </c>
      <c r="O130" s="21">
        <v>44918.0</v>
      </c>
      <c r="P130" s="19" t="s">
        <v>41</v>
      </c>
      <c r="Q130" s="9">
        <v>20.0</v>
      </c>
      <c r="R130" s="9">
        <v>67.0</v>
      </c>
      <c r="S130" s="9" t="s">
        <v>37</v>
      </c>
      <c r="T130" s="22" t="str">
        <f t="shared" si="2"/>
        <v>40%</v>
      </c>
      <c r="U130" s="22" t="str">
        <f t="shared" si="8"/>
        <v>40-50%</v>
      </c>
      <c r="V130" s="22">
        <f t="shared" si="4"/>
        <v>837</v>
      </c>
      <c r="W130" s="22" t="str">
        <f t="shared" si="5"/>
        <v/>
      </c>
      <c r="X130" s="22" t="str">
        <f t="shared" si="6"/>
        <v/>
      </c>
      <c r="Y130" s="22" t="str">
        <f>IFERROR(VLOOKUP(CONCATENATE(A130,"si"),TQT!$1:$111,17,0))</f>
        <v/>
      </c>
      <c r="Z130" s="22" t="str">
        <f>IFERROR(VLOOKUP(CONCATENATE(A130,"si"),PVE!$A$2:$X$279,16,0))</f>
        <v/>
      </c>
      <c r="AA130" s="22"/>
    </row>
    <row r="131" hidden="1" outlineLevel="1">
      <c r="A131" s="9" t="str">
        <f t="shared" si="1"/>
        <v>3559451</v>
      </c>
      <c r="B131" s="18">
        <v>355945.0</v>
      </c>
      <c r="C131" s="19" t="s">
        <v>175</v>
      </c>
      <c r="D131" s="9" t="s">
        <v>28</v>
      </c>
      <c r="E131" s="9">
        <v>12.0</v>
      </c>
      <c r="F131" s="9">
        <v>48.0</v>
      </c>
      <c r="G131" s="20" t="s">
        <v>35</v>
      </c>
      <c r="H131" s="18" t="s">
        <v>30</v>
      </c>
      <c r="I131" s="9" t="s">
        <v>31</v>
      </c>
      <c r="J131" s="9" t="s">
        <v>32</v>
      </c>
      <c r="K131" s="21">
        <v>44907.0</v>
      </c>
      <c r="L131" s="21">
        <v>44907.0</v>
      </c>
      <c r="M131" s="21">
        <v>44907.0</v>
      </c>
      <c r="N131" s="9">
        <v>1.0</v>
      </c>
      <c r="O131" s="21">
        <v>44908.0</v>
      </c>
      <c r="P131" s="19" t="s">
        <v>33</v>
      </c>
      <c r="Q131" s="9">
        <v>38.0</v>
      </c>
      <c r="R131" s="9">
        <v>80.0</v>
      </c>
      <c r="S131" s="9" t="s">
        <v>37</v>
      </c>
      <c r="T131" s="22" t="str">
        <f t="shared" si="2"/>
        <v>85%</v>
      </c>
      <c r="U131" s="22" t="str">
        <f t="shared" si="8"/>
        <v>70-80%</v>
      </c>
      <c r="V131" s="22">
        <f t="shared" si="4"/>
        <v>1</v>
      </c>
      <c r="W131" s="22" t="str">
        <f t="shared" si="5"/>
        <v/>
      </c>
      <c r="X131" s="22">
        <f t="shared" si="6"/>
        <v>1</v>
      </c>
      <c r="Y131" s="22" t="str">
        <f>IFERROR(VLOOKUP(CONCATENATE(A131,"si"),TQT!$1:$111,17,0))</f>
        <v/>
      </c>
      <c r="Z131" s="22" t="str">
        <f>IFERROR(VLOOKUP(CONCATENATE(A131,"si"),PVE!$A$2:$X$279,16,0))</f>
        <v/>
      </c>
      <c r="AA131" s="22"/>
    </row>
    <row r="132" hidden="1" outlineLevel="1">
      <c r="A132" s="9" t="str">
        <f t="shared" si="1"/>
        <v>3571811</v>
      </c>
      <c r="B132" s="18">
        <v>357181.0</v>
      </c>
      <c r="C132" s="19" t="s">
        <v>176</v>
      </c>
      <c r="D132" s="9" t="s">
        <v>28</v>
      </c>
      <c r="E132" s="9">
        <v>14.0</v>
      </c>
      <c r="F132" s="9">
        <v>18.0</v>
      </c>
      <c r="G132" s="20" t="s">
        <v>29</v>
      </c>
      <c r="H132" s="18" t="s">
        <v>30</v>
      </c>
      <c r="I132" s="9" t="s">
        <v>31</v>
      </c>
      <c r="J132" s="9" t="s">
        <v>32</v>
      </c>
      <c r="K132" s="21">
        <v>44908.0</v>
      </c>
      <c r="L132" s="21">
        <v>44908.0</v>
      </c>
      <c r="M132" s="21">
        <v>44908.0</v>
      </c>
      <c r="N132" s="9">
        <v>1.0</v>
      </c>
      <c r="O132" s="21">
        <v>44910.0</v>
      </c>
      <c r="P132" s="19" t="s">
        <v>41</v>
      </c>
      <c r="Q132" s="9" t="s">
        <v>42</v>
      </c>
      <c r="R132" s="9" t="s">
        <v>42</v>
      </c>
      <c r="S132" s="9" t="s">
        <v>37</v>
      </c>
      <c r="T132" s="22" t="str">
        <f t="shared" si="2"/>
        <v>-</v>
      </c>
      <c r="U132" s="22" t="str">
        <f t="shared" si="8"/>
        <v>-</v>
      </c>
      <c r="V132" s="22">
        <f t="shared" si="4"/>
        <v>839</v>
      </c>
      <c r="W132" s="22" t="str">
        <f t="shared" si="5"/>
        <v/>
      </c>
      <c r="X132" s="22" t="str">
        <f t="shared" si="6"/>
        <v/>
      </c>
      <c r="Y132" s="22" t="str">
        <f>IFERROR(VLOOKUP(CONCATENATE(A132,"si"),TQT!$1:$111,17,0))</f>
        <v/>
      </c>
      <c r="Z132" s="22" t="str">
        <f>IFERROR(VLOOKUP(CONCATENATE(A132,"si"),PVE!$A$2:$X$279,16,0))</f>
        <v/>
      </c>
      <c r="AA132" s="22"/>
    </row>
    <row r="133" hidden="1" outlineLevel="1">
      <c r="A133" s="9" t="str">
        <f t="shared" si="1"/>
        <v>3584731</v>
      </c>
      <c r="B133" s="18">
        <v>358473.0</v>
      </c>
      <c r="C133" s="19" t="s">
        <v>177</v>
      </c>
      <c r="D133" s="9" t="s">
        <v>28</v>
      </c>
      <c r="E133" s="9">
        <v>11.0</v>
      </c>
      <c r="F133" s="9">
        <v>22.0</v>
      </c>
      <c r="G133" s="20" t="s">
        <v>35</v>
      </c>
      <c r="H133" s="18" t="s">
        <v>50</v>
      </c>
      <c r="I133" s="9" t="s">
        <v>40</v>
      </c>
      <c r="J133" s="9" t="s">
        <v>32</v>
      </c>
      <c r="K133" s="21">
        <v>44910.0</v>
      </c>
      <c r="L133" s="21">
        <v>44910.0</v>
      </c>
      <c r="M133" s="21">
        <v>44910.0</v>
      </c>
      <c r="N133" s="9">
        <v>1.0</v>
      </c>
      <c r="O133" s="21">
        <v>44914.0</v>
      </c>
      <c r="P133" s="19" t="s">
        <v>33</v>
      </c>
      <c r="Q133" s="9" t="s">
        <v>42</v>
      </c>
      <c r="R133" s="9" t="s">
        <v>42</v>
      </c>
      <c r="S133" s="9" t="s">
        <v>37</v>
      </c>
      <c r="T133" s="22" t="str">
        <f t="shared" si="2"/>
        <v>-</v>
      </c>
      <c r="U133" s="22" t="str">
        <f t="shared" si="8"/>
        <v>-</v>
      </c>
      <c r="V133" s="22">
        <f t="shared" si="4"/>
        <v>4</v>
      </c>
      <c r="W133" s="22" t="str">
        <f t="shared" si="5"/>
        <v/>
      </c>
      <c r="X133" s="22">
        <f t="shared" si="6"/>
        <v>4</v>
      </c>
      <c r="Y133" s="22" t="str">
        <f>IFERROR(VLOOKUP(CONCATENATE(A133,"si"),TQT!$1:$111,17,0))</f>
        <v/>
      </c>
      <c r="Z133" s="22" t="str">
        <f>IFERROR(VLOOKUP(CONCATENATE(A133,"si"),PVE!$A$2:$X$279,16,0))</f>
        <v/>
      </c>
      <c r="AA133" s="22"/>
    </row>
    <row r="134" hidden="1" outlineLevel="1">
      <c r="A134" s="9" t="str">
        <f t="shared" si="1"/>
        <v>3600911</v>
      </c>
      <c r="B134" s="18">
        <v>360091.0</v>
      </c>
      <c r="C134" s="19" t="s">
        <v>178</v>
      </c>
      <c r="D134" s="9" t="s">
        <v>28</v>
      </c>
      <c r="E134" s="9">
        <v>13.0</v>
      </c>
      <c r="F134" s="9">
        <v>67.0</v>
      </c>
      <c r="G134" s="20" t="s">
        <v>35</v>
      </c>
      <c r="H134" s="18" t="s">
        <v>53</v>
      </c>
      <c r="I134" s="9" t="s">
        <v>40</v>
      </c>
      <c r="J134" s="9" t="s">
        <v>32</v>
      </c>
      <c r="K134" s="21">
        <v>44758.0</v>
      </c>
      <c r="L134" s="21">
        <v>44912.0</v>
      </c>
      <c r="M134" s="21">
        <v>44912.0</v>
      </c>
      <c r="N134" s="9">
        <v>1.0</v>
      </c>
      <c r="O134" s="21">
        <v>44912.0</v>
      </c>
      <c r="P134" s="19" t="s">
        <v>33</v>
      </c>
      <c r="Q134" s="9" t="s">
        <v>42</v>
      </c>
      <c r="R134" s="9" t="s">
        <v>42</v>
      </c>
      <c r="S134" s="9" t="s">
        <v>37</v>
      </c>
      <c r="T134" s="22" t="str">
        <f t="shared" si="2"/>
        <v>-</v>
      </c>
      <c r="U134" s="22" t="str">
        <f t="shared" si="8"/>
        <v>-</v>
      </c>
      <c r="V134" s="22">
        <f t="shared" si="4"/>
        <v>0</v>
      </c>
      <c r="W134" s="22" t="str">
        <f t="shared" si="5"/>
        <v/>
      </c>
      <c r="X134" s="22">
        <f t="shared" si="6"/>
        <v>0</v>
      </c>
      <c r="Y134" s="22" t="str">
        <f>IFERROR(VLOOKUP(CONCATENATE(A134,"si"),TQT!$1:$111,17,0))</f>
        <v/>
      </c>
      <c r="Z134" s="22" t="str">
        <f>IFERROR(VLOOKUP(CONCATENATE(A134,"si"),PVE!$A$2:$X$279,16,0))</f>
        <v/>
      </c>
      <c r="AA134" s="22"/>
    </row>
    <row r="135" hidden="1" outlineLevel="1">
      <c r="A135" s="9" t="str">
        <f t="shared" si="1"/>
        <v>3603741</v>
      </c>
      <c r="B135" s="18">
        <v>360374.0</v>
      </c>
      <c r="C135" s="19" t="s">
        <v>179</v>
      </c>
      <c r="D135" s="9" t="s">
        <v>28</v>
      </c>
      <c r="E135" s="9">
        <v>3.0</v>
      </c>
      <c r="F135" s="9">
        <v>76.0</v>
      </c>
      <c r="G135" s="20" t="s">
        <v>29</v>
      </c>
      <c r="H135" s="18" t="s">
        <v>68</v>
      </c>
      <c r="I135" s="9" t="s">
        <v>31</v>
      </c>
      <c r="J135" s="9" t="s">
        <v>32</v>
      </c>
      <c r="K135" s="21">
        <v>44912.0</v>
      </c>
      <c r="L135" s="21">
        <v>44912.0</v>
      </c>
      <c r="M135" s="21">
        <v>44912.0</v>
      </c>
      <c r="N135" s="9">
        <v>1.0</v>
      </c>
      <c r="O135" s="21">
        <v>44914.0</v>
      </c>
      <c r="P135" s="19" t="s">
        <v>41</v>
      </c>
      <c r="Q135" s="9" t="s">
        <v>42</v>
      </c>
      <c r="R135" s="9" t="s">
        <v>42</v>
      </c>
      <c r="S135" s="9" t="s">
        <v>37</v>
      </c>
      <c r="T135" s="22" t="str">
        <f t="shared" si="2"/>
        <v>-</v>
      </c>
      <c r="U135" s="22" t="str">
        <f t="shared" si="8"/>
        <v>-</v>
      </c>
      <c r="V135" s="22">
        <f t="shared" si="4"/>
        <v>835</v>
      </c>
      <c r="W135" s="22" t="str">
        <f t="shared" si="5"/>
        <v/>
      </c>
      <c r="X135" s="22" t="str">
        <f t="shared" si="6"/>
        <v/>
      </c>
      <c r="Y135" s="22" t="str">
        <f>IFERROR(VLOOKUP(CONCATENATE(A135,"si"),TQT!$1:$111,17,0))</f>
        <v/>
      </c>
      <c r="Z135" s="22" t="str">
        <f>IFERROR(VLOOKUP(CONCATENATE(A135,"si"),PVE!$A$2:$X$279,16,0))</f>
        <v/>
      </c>
      <c r="AA135" s="22"/>
    </row>
    <row r="136" hidden="1" outlineLevel="1">
      <c r="A136" s="9" t="str">
        <f t="shared" si="1"/>
        <v>3604361</v>
      </c>
      <c r="B136" s="18">
        <v>360436.0</v>
      </c>
      <c r="C136" s="19" t="s">
        <v>180</v>
      </c>
      <c r="D136" s="9" t="s">
        <v>28</v>
      </c>
      <c r="E136" s="9">
        <v>10.0</v>
      </c>
      <c r="F136" s="9">
        <v>59.0</v>
      </c>
      <c r="G136" s="20" t="s">
        <v>35</v>
      </c>
      <c r="H136" s="18" t="s">
        <v>181</v>
      </c>
      <c r="I136" s="9" t="s">
        <v>31</v>
      </c>
      <c r="J136" s="9" t="s">
        <v>32</v>
      </c>
      <c r="K136" s="21">
        <v>44912.0</v>
      </c>
      <c r="L136" s="21">
        <v>44912.0</v>
      </c>
      <c r="M136" s="21">
        <v>44914.0</v>
      </c>
      <c r="N136" s="9">
        <v>1.0</v>
      </c>
      <c r="O136" s="21">
        <v>44918.0</v>
      </c>
      <c r="P136" s="19" t="s">
        <v>33</v>
      </c>
      <c r="Q136" s="9" t="s">
        <v>42</v>
      </c>
      <c r="R136" s="9" t="s">
        <v>42</v>
      </c>
      <c r="S136" s="9" t="s">
        <v>37</v>
      </c>
      <c r="T136" s="22" t="str">
        <f t="shared" si="2"/>
        <v>-</v>
      </c>
      <c r="U136" s="22" t="str">
        <f t="shared" si="8"/>
        <v>-</v>
      </c>
      <c r="V136" s="22">
        <f t="shared" si="4"/>
        <v>4</v>
      </c>
      <c r="W136" s="22" t="str">
        <f t="shared" si="5"/>
        <v/>
      </c>
      <c r="X136" s="22">
        <f t="shared" si="6"/>
        <v>4</v>
      </c>
      <c r="Y136" s="22" t="str">
        <f>IFERROR(VLOOKUP(CONCATENATE(A136,"si"),TQT!$1:$111,17,0))</f>
        <v/>
      </c>
      <c r="Z136" s="22" t="str">
        <f>IFERROR(VLOOKUP(CONCATENATE(A136,"si"),PVE!$A$2:$X$279,16,0))</f>
        <v/>
      </c>
      <c r="AA136" s="22"/>
    </row>
    <row r="137" hidden="1" outlineLevel="1">
      <c r="A137" s="9" t="str">
        <f t="shared" si="1"/>
        <v>3607001</v>
      </c>
      <c r="B137" s="18">
        <v>360700.0</v>
      </c>
      <c r="C137" s="19" t="s">
        <v>182</v>
      </c>
      <c r="D137" s="9" t="s">
        <v>28</v>
      </c>
      <c r="E137" s="9">
        <v>12.0</v>
      </c>
      <c r="F137" s="9">
        <v>38.0</v>
      </c>
      <c r="G137" s="20" t="s">
        <v>35</v>
      </c>
      <c r="H137" s="18" t="s">
        <v>50</v>
      </c>
      <c r="I137" s="9" t="s">
        <v>31</v>
      </c>
      <c r="J137" s="9" t="s">
        <v>32</v>
      </c>
      <c r="K137" s="21">
        <v>44913.0</v>
      </c>
      <c r="L137" s="21">
        <v>44913.0</v>
      </c>
      <c r="M137" s="21">
        <v>44913.0</v>
      </c>
      <c r="N137" s="9">
        <v>1.0</v>
      </c>
      <c r="O137" s="21">
        <v>44939.0</v>
      </c>
      <c r="P137" s="19" t="s">
        <v>41</v>
      </c>
      <c r="Q137" s="9" t="s">
        <v>42</v>
      </c>
      <c r="R137" s="9" t="s">
        <v>42</v>
      </c>
      <c r="S137" s="9" t="s">
        <v>37</v>
      </c>
      <c r="T137" s="22" t="str">
        <f t="shared" si="2"/>
        <v>-</v>
      </c>
      <c r="U137" s="22" t="str">
        <f t="shared" si="8"/>
        <v>-</v>
      </c>
      <c r="V137" s="22">
        <f t="shared" si="4"/>
        <v>834</v>
      </c>
      <c r="W137" s="22" t="str">
        <f t="shared" si="5"/>
        <v/>
      </c>
      <c r="X137" s="22" t="str">
        <f t="shared" si="6"/>
        <v/>
      </c>
      <c r="Y137" s="22" t="str">
        <f>IFERROR(VLOOKUP(CONCATENATE(A137,"si"),TQT!$1:$111,17,0))</f>
        <v/>
      </c>
      <c r="Z137" s="22" t="str">
        <f>IFERROR(VLOOKUP(CONCATENATE(A137,"si"),PVE!$A$2:$X$279,16,0))</f>
        <v/>
      </c>
      <c r="AA137" s="22"/>
    </row>
    <row r="138" hidden="1" outlineLevel="1">
      <c r="A138" s="9" t="str">
        <f t="shared" si="1"/>
        <v>3610371</v>
      </c>
      <c r="B138" s="18">
        <v>361037.0</v>
      </c>
      <c r="C138" s="19" t="s">
        <v>183</v>
      </c>
      <c r="D138" s="9" t="s">
        <v>28</v>
      </c>
      <c r="E138" s="9">
        <v>13.0</v>
      </c>
      <c r="F138" s="9">
        <v>68.0</v>
      </c>
      <c r="G138" s="20" t="s">
        <v>35</v>
      </c>
      <c r="H138" s="18" t="s">
        <v>97</v>
      </c>
      <c r="I138" s="9" t="s">
        <v>31</v>
      </c>
      <c r="J138" s="9" t="s">
        <v>32</v>
      </c>
      <c r="K138" s="21">
        <v>44914.0</v>
      </c>
      <c r="L138" s="21">
        <v>44914.0</v>
      </c>
      <c r="M138" s="21">
        <v>44914.0</v>
      </c>
      <c r="N138" s="9">
        <v>1.0</v>
      </c>
      <c r="O138" s="21">
        <v>44916.0</v>
      </c>
      <c r="P138" s="19" t="s">
        <v>33</v>
      </c>
      <c r="Q138" s="9" t="s">
        <v>42</v>
      </c>
      <c r="R138" s="9" t="s">
        <v>42</v>
      </c>
      <c r="S138" s="9" t="s">
        <v>37</v>
      </c>
      <c r="T138" s="22" t="str">
        <f t="shared" si="2"/>
        <v>-</v>
      </c>
      <c r="U138" s="22" t="str">
        <f t="shared" si="8"/>
        <v>-</v>
      </c>
      <c r="V138" s="22">
        <f t="shared" si="4"/>
        <v>2</v>
      </c>
      <c r="W138" s="22" t="str">
        <f t="shared" si="5"/>
        <v/>
      </c>
      <c r="X138" s="22">
        <f t="shared" si="6"/>
        <v>2</v>
      </c>
      <c r="Y138" s="22" t="str">
        <f>IFERROR(VLOOKUP(CONCATENATE(A138,"si"),TQT!$1:$111,17,0))</f>
        <v/>
      </c>
      <c r="Z138" s="22" t="str">
        <f>IFERROR(VLOOKUP(CONCATENATE(A138,"si"),PVE!$A$2:$X$279,16,0))</f>
        <v/>
      </c>
      <c r="AA138" s="22"/>
    </row>
    <row r="139" hidden="1" outlineLevel="1">
      <c r="A139" s="9" t="str">
        <f t="shared" si="1"/>
        <v>3615311</v>
      </c>
      <c r="B139" s="18">
        <v>361531.0</v>
      </c>
      <c r="C139" s="19" t="s">
        <v>184</v>
      </c>
      <c r="D139" s="9" t="s">
        <v>28</v>
      </c>
      <c r="E139" s="9">
        <v>14.0</v>
      </c>
      <c r="F139" s="9">
        <v>66.0</v>
      </c>
      <c r="G139" s="20" t="s">
        <v>29</v>
      </c>
      <c r="H139" s="18" t="s">
        <v>53</v>
      </c>
      <c r="I139" s="9" t="s">
        <v>40</v>
      </c>
      <c r="J139" s="9" t="s">
        <v>32</v>
      </c>
      <c r="K139" s="21">
        <v>44914.0</v>
      </c>
      <c r="L139" s="21">
        <v>44916.0</v>
      </c>
      <c r="M139" s="21">
        <v>44916.0</v>
      </c>
      <c r="N139" s="9">
        <v>1.0</v>
      </c>
      <c r="O139" s="21">
        <v>44916.0</v>
      </c>
      <c r="P139" s="19" t="s">
        <v>33</v>
      </c>
      <c r="Q139" s="9">
        <v>39.0</v>
      </c>
      <c r="R139" s="9">
        <v>103.0</v>
      </c>
      <c r="S139" s="9" t="s">
        <v>37</v>
      </c>
      <c r="T139" s="22" t="str">
        <f t="shared" si="2"/>
        <v>85%</v>
      </c>
      <c r="U139" s="22" t="str">
        <f t="shared" si="8"/>
        <v>90-95%</v>
      </c>
      <c r="V139" s="22">
        <f t="shared" si="4"/>
        <v>0</v>
      </c>
      <c r="W139" s="22" t="str">
        <f t="shared" si="5"/>
        <v/>
      </c>
      <c r="X139" s="22">
        <f t="shared" si="6"/>
        <v>0</v>
      </c>
      <c r="Y139" s="22" t="str">
        <f>IFERROR(VLOOKUP(CONCATENATE(A139,"si"),TQT!$1:$111,17,0))</f>
        <v/>
      </c>
      <c r="Z139" s="22" t="str">
        <f>IFERROR(VLOOKUP(CONCATENATE(A139,"si"),PVE!$A$2:$X$279,16,0))</f>
        <v/>
      </c>
      <c r="AA139" s="22"/>
    </row>
    <row r="140" hidden="1" outlineLevel="1">
      <c r="A140" s="9" t="str">
        <f t="shared" si="1"/>
        <v>3616471</v>
      </c>
      <c r="B140" s="18">
        <v>361647.0</v>
      </c>
      <c r="C140" s="19" t="s">
        <v>185</v>
      </c>
      <c r="D140" s="9" t="s">
        <v>28</v>
      </c>
      <c r="E140" s="9">
        <v>2.0</v>
      </c>
      <c r="F140" s="9">
        <v>68.0</v>
      </c>
      <c r="G140" s="20" t="s">
        <v>35</v>
      </c>
      <c r="H140" s="18"/>
      <c r="I140" s="9" t="s">
        <v>36</v>
      </c>
      <c r="J140" s="9" t="s">
        <v>32</v>
      </c>
      <c r="K140" s="21">
        <v>44914.0</v>
      </c>
      <c r="L140" s="21">
        <v>44919.0</v>
      </c>
      <c r="M140" s="21">
        <v>44919.0</v>
      </c>
      <c r="N140" s="9">
        <v>1.0</v>
      </c>
      <c r="O140" s="21">
        <v>44925.0</v>
      </c>
      <c r="P140" s="19" t="s">
        <v>33</v>
      </c>
      <c r="Q140" s="9" t="s">
        <v>42</v>
      </c>
      <c r="R140" s="9" t="s">
        <v>42</v>
      </c>
      <c r="S140" s="9" t="s">
        <v>37</v>
      </c>
      <c r="T140" s="22" t="str">
        <f t="shared" si="2"/>
        <v>-</v>
      </c>
      <c r="U140" s="22" t="str">
        <f t="shared" si="8"/>
        <v>-</v>
      </c>
      <c r="V140" s="22">
        <f t="shared" si="4"/>
        <v>6</v>
      </c>
      <c r="W140" s="22" t="str">
        <f t="shared" si="5"/>
        <v/>
      </c>
      <c r="X140" s="22">
        <f t="shared" si="6"/>
        <v>6</v>
      </c>
      <c r="Y140" s="22" t="str">
        <f>IFERROR(VLOOKUP(CONCATENATE(A140,"si"),TQT!$1:$111,17,0))</f>
        <v/>
      </c>
      <c r="Z140" s="22" t="str">
        <f>IFERROR(VLOOKUP(CONCATENATE(A140,"si"),PVE!$A$2:$X$279,16,0))</f>
        <v/>
      </c>
      <c r="AA140" s="22"/>
    </row>
    <row r="141" hidden="1" outlineLevel="1">
      <c r="A141" s="9" t="str">
        <f t="shared" si="1"/>
        <v>3648331</v>
      </c>
      <c r="B141" s="18">
        <v>364833.0</v>
      </c>
      <c r="C141" s="19" t="s">
        <v>186</v>
      </c>
      <c r="D141" s="9" t="s">
        <v>28</v>
      </c>
      <c r="E141" s="9">
        <v>14.0</v>
      </c>
      <c r="F141" s="9">
        <v>68.0</v>
      </c>
      <c r="G141" s="20" t="s">
        <v>35</v>
      </c>
      <c r="H141" s="18" t="s">
        <v>68</v>
      </c>
      <c r="I141" s="9" t="s">
        <v>31</v>
      </c>
      <c r="J141" s="9" t="s">
        <v>46</v>
      </c>
      <c r="K141" s="21">
        <v>44920.0</v>
      </c>
      <c r="L141" s="21">
        <v>44920.0</v>
      </c>
      <c r="M141" s="21">
        <v>44920.0</v>
      </c>
      <c r="N141" s="9">
        <v>1.0</v>
      </c>
      <c r="O141" s="21">
        <v>44943.0</v>
      </c>
      <c r="P141" s="19" t="s">
        <v>41</v>
      </c>
      <c r="Q141" s="9">
        <v>12.0</v>
      </c>
      <c r="R141" s="9">
        <v>43.0</v>
      </c>
      <c r="S141" s="9" t="s">
        <v>37</v>
      </c>
      <c r="T141" s="22" t="str">
        <f t="shared" si="2"/>
        <v>15%</v>
      </c>
      <c r="U141" s="22" t="str">
        <f t="shared" si="8"/>
        <v>1-10%</v>
      </c>
      <c r="V141" s="22">
        <f t="shared" si="4"/>
        <v>827</v>
      </c>
      <c r="W141" s="22" t="str">
        <f t="shared" si="5"/>
        <v/>
      </c>
      <c r="X141" s="22" t="str">
        <f t="shared" si="6"/>
        <v/>
      </c>
      <c r="Y141" s="22" t="str">
        <f>IFERROR(VLOOKUP(CONCATENATE(A141,"si"),TQT!$1:$111,17,0))</f>
        <v/>
      </c>
      <c r="Z141" s="22" t="str">
        <f>IFERROR(VLOOKUP(CONCATENATE(A141,"si"),PVE!$A$2:$X$279,16,0))</f>
        <v/>
      </c>
      <c r="AA141" s="22"/>
    </row>
    <row r="142" hidden="1" outlineLevel="1">
      <c r="A142" s="9" t="str">
        <f t="shared" si="1"/>
        <v>3649031</v>
      </c>
      <c r="B142" s="18">
        <v>364903.0</v>
      </c>
      <c r="C142" s="19" t="s">
        <v>187</v>
      </c>
      <c r="D142" s="9" t="s">
        <v>28</v>
      </c>
      <c r="E142" s="9">
        <v>18.0</v>
      </c>
      <c r="F142" s="9">
        <v>59.0</v>
      </c>
      <c r="G142" s="20" t="s">
        <v>35</v>
      </c>
      <c r="H142" s="18" t="s">
        <v>68</v>
      </c>
      <c r="I142" s="9" t="s">
        <v>31</v>
      </c>
      <c r="J142" s="9" t="s">
        <v>32</v>
      </c>
      <c r="K142" s="21">
        <v>44919.0</v>
      </c>
      <c r="L142" s="21">
        <v>44920.0</v>
      </c>
      <c r="M142" s="21">
        <v>44920.0</v>
      </c>
      <c r="N142" s="9">
        <v>1.0</v>
      </c>
      <c r="O142" s="21">
        <v>44921.0</v>
      </c>
      <c r="P142" s="19" t="s">
        <v>33</v>
      </c>
      <c r="Q142" s="9">
        <v>12.0</v>
      </c>
      <c r="R142" s="9">
        <v>43.0</v>
      </c>
      <c r="S142" s="9" t="s">
        <v>37</v>
      </c>
      <c r="T142" s="22" t="str">
        <f t="shared" si="2"/>
        <v>15%</v>
      </c>
      <c r="U142" s="22" t="str">
        <f t="shared" si="8"/>
        <v>1-10%</v>
      </c>
      <c r="V142" s="22">
        <f t="shared" si="4"/>
        <v>1</v>
      </c>
      <c r="W142" s="22" t="str">
        <f t="shared" si="5"/>
        <v/>
      </c>
      <c r="X142" s="22">
        <f t="shared" si="6"/>
        <v>1</v>
      </c>
      <c r="Y142" s="22" t="str">
        <f>IFERROR(VLOOKUP(CONCATENATE(A142,"si"),TQT!$1:$111,17,0))</f>
        <v/>
      </c>
      <c r="Z142" s="22" t="str">
        <f>IFERROR(VLOOKUP(CONCATENATE(A142,"si"),PVE!$A$2:$X$279,16,0))</f>
        <v/>
      </c>
      <c r="AA142" s="22"/>
    </row>
    <row r="143" hidden="1" outlineLevel="1">
      <c r="A143" s="9" t="str">
        <f t="shared" si="1"/>
        <v>3649161</v>
      </c>
      <c r="B143" s="18">
        <v>364916.0</v>
      </c>
      <c r="C143" s="19" t="s">
        <v>188</v>
      </c>
      <c r="D143" s="9" t="s">
        <v>28</v>
      </c>
      <c r="E143" s="9">
        <v>5.0</v>
      </c>
      <c r="F143" s="9">
        <v>70.0</v>
      </c>
      <c r="G143" s="20" t="s">
        <v>35</v>
      </c>
      <c r="H143" s="18" t="s">
        <v>30</v>
      </c>
      <c r="I143" s="9" t="s">
        <v>31</v>
      </c>
      <c r="J143" s="9" t="s">
        <v>32</v>
      </c>
      <c r="K143" s="21">
        <v>44919.0</v>
      </c>
      <c r="L143" s="21">
        <v>44920.0</v>
      </c>
      <c r="M143" s="21">
        <v>44920.0</v>
      </c>
      <c r="N143" s="9">
        <v>1.0</v>
      </c>
      <c r="O143" s="21">
        <v>44921.0</v>
      </c>
      <c r="P143" s="19" t="s">
        <v>33</v>
      </c>
      <c r="Q143" s="9">
        <v>25.0</v>
      </c>
      <c r="R143" s="9">
        <v>70.0</v>
      </c>
      <c r="S143" s="9" t="s">
        <v>37</v>
      </c>
      <c r="T143" s="22" t="str">
        <f t="shared" si="2"/>
        <v>55%</v>
      </c>
      <c r="U143" s="22" t="str">
        <f t="shared" si="8"/>
        <v>50-60%</v>
      </c>
      <c r="V143" s="22">
        <f t="shared" si="4"/>
        <v>1</v>
      </c>
      <c r="W143" s="22" t="str">
        <f t="shared" si="5"/>
        <v/>
      </c>
      <c r="X143" s="22">
        <f t="shared" si="6"/>
        <v>1</v>
      </c>
      <c r="Y143" s="22" t="str">
        <f>IFERROR(VLOOKUP(CONCATENATE(A143,"si"),TQT!$1:$111,17,0))</f>
        <v/>
      </c>
      <c r="Z143" s="22" t="str">
        <f>IFERROR(VLOOKUP(CONCATENATE(A143,"si"),PVE!$A$2:$X$279,16,0))</f>
        <v/>
      </c>
      <c r="AA143" s="22"/>
    </row>
    <row r="144" hidden="1" outlineLevel="1">
      <c r="A144" s="9" t="str">
        <f t="shared" si="1"/>
        <v>3649201</v>
      </c>
      <c r="B144" s="18">
        <v>364920.0</v>
      </c>
      <c r="C144" s="19" t="s">
        <v>189</v>
      </c>
      <c r="D144" s="9" t="s">
        <v>28</v>
      </c>
      <c r="E144" s="9">
        <v>11.0</v>
      </c>
      <c r="F144" s="9">
        <v>58.0</v>
      </c>
      <c r="G144" s="20" t="s">
        <v>35</v>
      </c>
      <c r="H144" s="18" t="s">
        <v>68</v>
      </c>
      <c r="I144" s="9" t="s">
        <v>31</v>
      </c>
      <c r="J144" s="9" t="s">
        <v>32</v>
      </c>
      <c r="K144" s="21">
        <v>44920.0</v>
      </c>
      <c r="L144" s="21">
        <v>44920.0</v>
      </c>
      <c r="M144" s="21">
        <v>44920.0</v>
      </c>
      <c r="N144" s="9">
        <v>1.0</v>
      </c>
      <c r="O144" s="21">
        <v>44922.0</v>
      </c>
      <c r="P144" s="19" t="s">
        <v>33</v>
      </c>
      <c r="Q144" s="9">
        <v>31.0</v>
      </c>
      <c r="R144" s="9">
        <v>81.0</v>
      </c>
      <c r="S144" s="9" t="s">
        <v>37</v>
      </c>
      <c r="T144" s="22" t="str">
        <f t="shared" si="2"/>
        <v>73%</v>
      </c>
      <c r="U144" s="22" t="str">
        <f t="shared" si="8"/>
        <v>70-80%</v>
      </c>
      <c r="V144" s="22">
        <f t="shared" si="4"/>
        <v>2</v>
      </c>
      <c r="W144" s="22" t="str">
        <f t="shared" si="5"/>
        <v/>
      </c>
      <c r="X144" s="22">
        <f t="shared" si="6"/>
        <v>2</v>
      </c>
      <c r="Y144" s="22" t="str">
        <f>IFERROR(VLOOKUP(CONCATENATE(A144,"si"),TQT!$1:$111,17,0))</f>
        <v/>
      </c>
      <c r="Z144" s="22" t="str">
        <f>IFERROR(VLOOKUP(CONCATENATE(A144,"si"),PVE!$A$2:$X$279,16,0))</f>
        <v/>
      </c>
      <c r="AA144" s="22"/>
    </row>
    <row r="145" hidden="1" outlineLevel="1">
      <c r="A145" s="9" t="str">
        <f t="shared" si="1"/>
        <v>3649851</v>
      </c>
      <c r="B145" s="18">
        <v>364985.0</v>
      </c>
      <c r="C145" s="19" t="s">
        <v>190</v>
      </c>
      <c r="D145" s="9" t="s">
        <v>28</v>
      </c>
      <c r="E145" s="9">
        <v>6.0</v>
      </c>
      <c r="F145" s="9">
        <v>42.0</v>
      </c>
      <c r="G145" s="20" t="s">
        <v>35</v>
      </c>
      <c r="H145" s="18" t="s">
        <v>53</v>
      </c>
      <c r="I145" s="9" t="s">
        <v>40</v>
      </c>
      <c r="J145" s="9" t="s">
        <v>32</v>
      </c>
      <c r="K145" s="21">
        <v>44919.0</v>
      </c>
      <c r="L145" s="21">
        <v>44921.0</v>
      </c>
      <c r="M145" s="21">
        <v>44921.0</v>
      </c>
      <c r="N145" s="9">
        <v>1.0</v>
      </c>
      <c r="O145" s="21">
        <v>44943.0</v>
      </c>
      <c r="P145" s="19" t="s">
        <v>33</v>
      </c>
      <c r="Q145" s="9" t="s">
        <v>42</v>
      </c>
      <c r="R145" s="9" t="s">
        <v>42</v>
      </c>
      <c r="S145" s="9" t="s">
        <v>37</v>
      </c>
      <c r="T145" s="22" t="str">
        <f t="shared" si="2"/>
        <v>-</v>
      </c>
      <c r="U145" s="22" t="str">
        <f t="shared" si="8"/>
        <v>-</v>
      </c>
      <c r="V145" s="22">
        <f t="shared" si="4"/>
        <v>22</v>
      </c>
      <c r="W145" s="22" t="str">
        <f t="shared" si="5"/>
        <v/>
      </c>
      <c r="X145" s="22">
        <f t="shared" si="6"/>
        <v>22</v>
      </c>
      <c r="Y145" s="22" t="str">
        <f>IFERROR(VLOOKUP(CONCATENATE(A145,"si"),TQT!$1:$111,17,0))</f>
        <v/>
      </c>
      <c r="Z145" s="22" t="str">
        <f>IFERROR(VLOOKUP(CONCATENATE(A145,"si"),PVE!$A$2:$X$279,16,0))</f>
        <v/>
      </c>
      <c r="AA145" s="22"/>
    </row>
    <row r="146" hidden="1" outlineLevel="1">
      <c r="A146" s="9" t="str">
        <f t="shared" si="1"/>
        <v>3649961</v>
      </c>
      <c r="B146" s="18">
        <v>364996.0</v>
      </c>
      <c r="C146" s="19" t="s">
        <v>191</v>
      </c>
      <c r="D146" s="9" t="s">
        <v>28</v>
      </c>
      <c r="E146" s="9">
        <v>13.0</v>
      </c>
      <c r="F146" s="9">
        <v>42.0</v>
      </c>
      <c r="G146" s="20" t="s">
        <v>29</v>
      </c>
      <c r="H146" s="18" t="s">
        <v>30</v>
      </c>
      <c r="I146" s="9" t="s">
        <v>36</v>
      </c>
      <c r="J146" s="9" t="s">
        <v>32</v>
      </c>
      <c r="K146" s="21">
        <v>44920.0</v>
      </c>
      <c r="L146" s="21">
        <v>44933.0</v>
      </c>
      <c r="M146" s="21">
        <v>44933.0</v>
      </c>
      <c r="N146" s="9">
        <v>1.0</v>
      </c>
      <c r="O146" s="21">
        <v>44934.0</v>
      </c>
      <c r="P146" s="19" t="s">
        <v>33</v>
      </c>
      <c r="Q146" s="9" t="s">
        <v>42</v>
      </c>
      <c r="R146" s="9" t="s">
        <v>42</v>
      </c>
      <c r="S146" s="9" t="s">
        <v>37</v>
      </c>
      <c r="T146" s="22" t="str">
        <f t="shared" si="2"/>
        <v>-</v>
      </c>
      <c r="U146" s="22" t="str">
        <f t="shared" si="8"/>
        <v>-</v>
      </c>
      <c r="V146" s="22">
        <f t="shared" si="4"/>
        <v>1</v>
      </c>
      <c r="W146" s="22" t="str">
        <f t="shared" si="5"/>
        <v/>
      </c>
      <c r="X146" s="22">
        <f t="shared" si="6"/>
        <v>1</v>
      </c>
      <c r="Y146" s="22" t="str">
        <f>IFERROR(VLOOKUP(CONCATENATE(A146,"si"),TQT!$1:$111,17,0))</f>
        <v/>
      </c>
      <c r="Z146" s="22" t="str">
        <f>IFERROR(VLOOKUP(CONCATENATE(A146,"si"),PVE!$A$2:$X$279,16,0))</f>
        <v/>
      </c>
      <c r="AA146" s="22"/>
    </row>
    <row r="147" hidden="1" outlineLevel="1">
      <c r="A147" s="9" t="str">
        <f t="shared" si="1"/>
        <v>3660461</v>
      </c>
      <c r="B147" s="18">
        <v>366046.0</v>
      </c>
      <c r="C147" s="19" t="s">
        <v>192</v>
      </c>
      <c r="D147" s="9" t="s">
        <v>28</v>
      </c>
      <c r="E147" s="9">
        <v>2.0</v>
      </c>
      <c r="F147" s="9">
        <v>66.0</v>
      </c>
      <c r="G147" s="20" t="s">
        <v>35</v>
      </c>
      <c r="H147" s="18" t="s">
        <v>30</v>
      </c>
      <c r="I147" s="9" t="s">
        <v>36</v>
      </c>
      <c r="J147" s="9" t="s">
        <v>32</v>
      </c>
      <c r="K147" s="21">
        <v>44922.0</v>
      </c>
      <c r="L147" s="21">
        <v>44925.0</v>
      </c>
      <c r="M147" s="21">
        <v>44932.0</v>
      </c>
      <c r="N147" s="9">
        <v>1.0</v>
      </c>
      <c r="O147" s="21">
        <v>44979.0</v>
      </c>
      <c r="P147" s="19" t="s">
        <v>41</v>
      </c>
      <c r="Q147" s="9">
        <v>15.0</v>
      </c>
      <c r="R147" s="9">
        <v>47.0</v>
      </c>
      <c r="S147" s="9" t="s">
        <v>37</v>
      </c>
      <c r="T147" s="22" t="str">
        <f t="shared" si="2"/>
        <v>24%</v>
      </c>
      <c r="U147" s="22" t="str">
        <f t="shared" si="8"/>
        <v>10-20%</v>
      </c>
      <c r="V147" s="22">
        <f t="shared" si="4"/>
        <v>815</v>
      </c>
      <c r="W147" s="22" t="str">
        <f t="shared" si="5"/>
        <v/>
      </c>
      <c r="X147" s="22" t="str">
        <f t="shared" si="6"/>
        <v/>
      </c>
      <c r="Y147" s="22" t="str">
        <f>IFERROR(VLOOKUP(CONCATENATE(A147,"si"),TQT!$1:$111,17,0))</f>
        <v/>
      </c>
      <c r="Z147" s="22" t="str">
        <f>IFERROR(VLOOKUP(CONCATENATE(A147,"si"),PVE!$A$2:$X$279,16,0))</f>
        <v/>
      </c>
      <c r="AA147" s="22"/>
    </row>
    <row r="148" hidden="1" outlineLevel="1">
      <c r="A148" s="9" t="str">
        <f t="shared" si="1"/>
        <v>3666251</v>
      </c>
      <c r="B148" s="18">
        <v>366625.0</v>
      </c>
      <c r="C148" s="19" t="s">
        <v>193</v>
      </c>
      <c r="D148" s="9"/>
      <c r="E148" s="9">
        <v>4.0</v>
      </c>
      <c r="F148" s="9">
        <v>75.0</v>
      </c>
      <c r="G148" s="20" t="s">
        <v>35</v>
      </c>
      <c r="H148" s="18" t="s">
        <v>53</v>
      </c>
      <c r="I148" s="9" t="s">
        <v>40</v>
      </c>
      <c r="J148" s="9" t="s">
        <v>32</v>
      </c>
      <c r="K148" s="21">
        <v>44922.0</v>
      </c>
      <c r="L148" s="21">
        <v>44922.0</v>
      </c>
      <c r="M148" s="21">
        <v>44922.0</v>
      </c>
      <c r="N148" s="9">
        <v>1.0</v>
      </c>
      <c r="O148" s="21"/>
      <c r="P148" s="19"/>
      <c r="Q148" s="9">
        <v>22.0</v>
      </c>
      <c r="R148" s="9">
        <v>87.0</v>
      </c>
      <c r="S148" s="9" t="s">
        <v>37</v>
      </c>
      <c r="T148" s="22" t="str">
        <f t="shared" si="2"/>
        <v>40%</v>
      </c>
      <c r="U148" s="22" t="str">
        <f t="shared" si="8"/>
        <v>80-90%</v>
      </c>
      <c r="V148" s="22">
        <f t="shared" si="4"/>
        <v>825</v>
      </c>
      <c r="W148" s="22" t="str">
        <f t="shared" si="5"/>
        <v/>
      </c>
      <c r="X148" s="22" t="str">
        <f t="shared" si="6"/>
        <v/>
      </c>
      <c r="Y148" s="22" t="str">
        <f>IFERROR(VLOOKUP(CONCATENATE(A148,"si"),TQT!$1:$111,17,0))</f>
        <v/>
      </c>
      <c r="Z148" s="22" t="str">
        <f>IFERROR(VLOOKUP(CONCATENATE(A148,"si"),PVE!$A$2:$X$279,16,0))</f>
        <v/>
      </c>
      <c r="AA148" s="22"/>
    </row>
    <row r="149" hidden="1" outlineLevel="1">
      <c r="A149" s="9" t="str">
        <f t="shared" si="1"/>
        <v>3666252</v>
      </c>
      <c r="B149" s="18">
        <v>366625.0</v>
      </c>
      <c r="C149" s="19" t="s">
        <v>193</v>
      </c>
      <c r="D149" s="9" t="s">
        <v>28</v>
      </c>
      <c r="E149" s="9">
        <v>4.0</v>
      </c>
      <c r="F149" s="9"/>
      <c r="G149" s="20"/>
      <c r="H149" s="18"/>
      <c r="I149" s="9"/>
      <c r="J149" s="9"/>
      <c r="K149" s="21">
        <v>44922.0</v>
      </c>
      <c r="L149" s="21"/>
      <c r="M149" s="21">
        <v>44929.0</v>
      </c>
      <c r="N149" s="9">
        <v>2.0</v>
      </c>
      <c r="O149" s="21">
        <v>44963.0</v>
      </c>
      <c r="P149" s="19" t="s">
        <v>33</v>
      </c>
      <c r="Q149" s="9" t="s">
        <v>42</v>
      </c>
      <c r="R149" s="9" t="s">
        <v>42</v>
      </c>
      <c r="S149" s="9" t="s">
        <v>37</v>
      </c>
      <c r="T149" s="22" t="str">
        <f t="shared" si="2"/>
        <v>-</v>
      </c>
      <c r="U149" s="22" t="str">
        <f t="shared" si="8"/>
        <v>-</v>
      </c>
      <c r="V149" s="22">
        <f t="shared" si="4"/>
        <v>34</v>
      </c>
      <c r="W149" s="22" t="str">
        <f t="shared" si="5"/>
        <v/>
      </c>
      <c r="X149" s="22">
        <f t="shared" si="6"/>
        <v>34</v>
      </c>
      <c r="Y149" s="22" t="str">
        <f>IFERROR(VLOOKUP(CONCATENATE(A149,"si"),TQT!$1:$111,17,0))</f>
        <v/>
      </c>
      <c r="Z149" s="22" t="str">
        <f>IFERROR(VLOOKUP(CONCATENATE(A149,"si"),PVE!$A$2:$X$279,16,0))</f>
        <v/>
      </c>
      <c r="AA149" s="22"/>
    </row>
    <row r="150" hidden="1" outlineLevel="1">
      <c r="A150" s="9" t="str">
        <f t="shared" si="1"/>
        <v>3666841</v>
      </c>
      <c r="B150" s="18">
        <v>366684.0</v>
      </c>
      <c r="C150" s="19" t="s">
        <v>194</v>
      </c>
      <c r="D150" s="9" t="s">
        <v>28</v>
      </c>
      <c r="E150" s="9">
        <v>5.0</v>
      </c>
      <c r="F150" s="9">
        <v>87.0</v>
      </c>
      <c r="G150" s="20" t="s">
        <v>29</v>
      </c>
      <c r="H150" s="18" t="s">
        <v>30</v>
      </c>
      <c r="I150" s="9" t="s">
        <v>31</v>
      </c>
      <c r="J150" s="9" t="s">
        <v>32</v>
      </c>
      <c r="K150" s="21">
        <v>44923.0</v>
      </c>
      <c r="L150" s="21">
        <v>44923.0</v>
      </c>
      <c r="M150" s="21">
        <v>44923.0</v>
      </c>
      <c r="N150" s="9">
        <v>1.0</v>
      </c>
      <c r="O150" s="21">
        <v>44924.0</v>
      </c>
      <c r="P150" s="19" t="s">
        <v>33</v>
      </c>
      <c r="Q150" s="9" t="s">
        <v>42</v>
      </c>
      <c r="R150" s="9" t="s">
        <v>42</v>
      </c>
      <c r="S150" s="9" t="s">
        <v>37</v>
      </c>
      <c r="T150" s="22" t="str">
        <f t="shared" si="2"/>
        <v>-</v>
      </c>
      <c r="U150" s="22" t="str">
        <f t="shared" si="8"/>
        <v>-</v>
      </c>
      <c r="V150" s="22">
        <f t="shared" si="4"/>
        <v>1</v>
      </c>
      <c r="W150" s="22" t="str">
        <f t="shared" si="5"/>
        <v/>
      </c>
      <c r="X150" s="22">
        <f t="shared" si="6"/>
        <v>1</v>
      </c>
      <c r="Y150" s="22" t="str">
        <f>IFERROR(VLOOKUP(CONCATENATE(A150,"si"),TQT!$1:$111,17,0))</f>
        <v/>
      </c>
      <c r="Z150" s="22" t="str">
        <f>IFERROR(VLOOKUP(CONCATENATE(A150,"si"),PVE!$A$2:$X$279,16,0))</f>
        <v/>
      </c>
      <c r="AA150" s="22"/>
    </row>
    <row r="151" hidden="1" outlineLevel="1">
      <c r="A151" s="9" t="str">
        <f t="shared" si="1"/>
        <v>3673291</v>
      </c>
      <c r="B151" s="18">
        <v>367329.0</v>
      </c>
      <c r="C151" s="19" t="s">
        <v>195</v>
      </c>
      <c r="D151" s="9" t="s">
        <v>28</v>
      </c>
      <c r="E151" s="9">
        <v>11.0</v>
      </c>
      <c r="F151" s="9">
        <v>72.0</v>
      </c>
      <c r="G151" s="20" t="s">
        <v>35</v>
      </c>
      <c r="H151" s="18" t="s">
        <v>39</v>
      </c>
      <c r="I151" s="9" t="s">
        <v>40</v>
      </c>
      <c r="J151" s="9" t="s">
        <v>32</v>
      </c>
      <c r="K151" s="21">
        <v>44923.0</v>
      </c>
      <c r="L151" s="21">
        <v>44923.0</v>
      </c>
      <c r="M151" s="21">
        <v>44923.0</v>
      </c>
      <c r="N151" s="9">
        <v>1.0</v>
      </c>
      <c r="O151" s="21">
        <v>44928.0</v>
      </c>
      <c r="P151" s="19" t="s">
        <v>41</v>
      </c>
      <c r="Q151" s="9" t="s">
        <v>42</v>
      </c>
      <c r="R151" s="9" t="s">
        <v>42</v>
      </c>
      <c r="S151" s="9" t="s">
        <v>37</v>
      </c>
      <c r="T151" s="22" t="str">
        <f t="shared" si="2"/>
        <v>-</v>
      </c>
      <c r="U151" s="22" t="str">
        <f t="shared" si="8"/>
        <v>-</v>
      </c>
      <c r="V151" s="22">
        <f t="shared" si="4"/>
        <v>824</v>
      </c>
      <c r="W151" s="22" t="str">
        <f t="shared" si="5"/>
        <v/>
      </c>
      <c r="X151" s="22" t="str">
        <f t="shared" si="6"/>
        <v/>
      </c>
      <c r="Y151" s="22" t="str">
        <f>IFERROR(VLOOKUP(CONCATENATE(A151,"si"),TQT!$1:$111,17,0))</f>
        <v/>
      </c>
      <c r="Z151" s="22" t="str">
        <f>IFERROR(VLOOKUP(CONCATENATE(A151,"si"),PVE!$A$2:$X$279,16,0))</f>
        <v/>
      </c>
      <c r="AA151" s="22"/>
    </row>
    <row r="152" hidden="1" outlineLevel="1">
      <c r="A152" s="9" t="str">
        <f t="shared" si="1"/>
        <v>3678691</v>
      </c>
      <c r="B152" s="18">
        <v>367869.0</v>
      </c>
      <c r="C152" s="19" t="s">
        <v>196</v>
      </c>
      <c r="D152" s="9" t="s">
        <v>28</v>
      </c>
      <c r="E152" s="9">
        <v>8.0</v>
      </c>
      <c r="F152" s="9">
        <v>53.0</v>
      </c>
      <c r="G152" s="20" t="s">
        <v>35</v>
      </c>
      <c r="H152" s="18" t="s">
        <v>68</v>
      </c>
      <c r="I152" s="9" t="s">
        <v>40</v>
      </c>
      <c r="J152" s="9" t="s">
        <v>32</v>
      </c>
      <c r="K152" s="21">
        <v>44923.0</v>
      </c>
      <c r="L152" s="21">
        <v>44923.0</v>
      </c>
      <c r="M152" s="21">
        <v>44923.0</v>
      </c>
      <c r="N152" s="9">
        <v>1.0</v>
      </c>
      <c r="O152" s="21">
        <v>44924.0</v>
      </c>
      <c r="P152" s="19" t="s">
        <v>33</v>
      </c>
      <c r="Q152" s="9">
        <v>42.0</v>
      </c>
      <c r="R152" s="9">
        <v>102.0</v>
      </c>
      <c r="S152" s="9" t="s">
        <v>37</v>
      </c>
      <c r="T152" s="22" t="str">
        <f t="shared" si="2"/>
        <v>85%</v>
      </c>
      <c r="U152" s="22" t="str">
        <f t="shared" si="8"/>
        <v>90-95%</v>
      </c>
      <c r="V152" s="22">
        <f t="shared" si="4"/>
        <v>1</v>
      </c>
      <c r="W152" s="22" t="str">
        <f t="shared" si="5"/>
        <v/>
      </c>
      <c r="X152" s="22">
        <f t="shared" si="6"/>
        <v>1</v>
      </c>
      <c r="Y152" s="22" t="str">
        <f>IFERROR(VLOOKUP(CONCATENATE(A152,"si"),TQT!$1:$111,17,0))</f>
        <v/>
      </c>
      <c r="Z152" s="22" t="str">
        <f>IFERROR(VLOOKUP(CONCATENATE(A152,"si"),PVE!$A$2:$X$279,16,0))</f>
        <v/>
      </c>
      <c r="AA152" s="22"/>
    </row>
    <row r="153" hidden="1" outlineLevel="1">
      <c r="A153" s="9" t="str">
        <f t="shared" si="1"/>
        <v>3684301</v>
      </c>
      <c r="B153" s="18">
        <v>368430.0</v>
      </c>
      <c r="C153" s="19" t="s">
        <v>197</v>
      </c>
      <c r="D153" s="9" t="s">
        <v>28</v>
      </c>
      <c r="E153" s="9">
        <v>10.0</v>
      </c>
      <c r="F153" s="9">
        <v>82.0</v>
      </c>
      <c r="G153" s="20" t="s">
        <v>29</v>
      </c>
      <c r="H153" s="18" t="s">
        <v>48</v>
      </c>
      <c r="I153" s="9" t="s">
        <v>31</v>
      </c>
      <c r="J153" s="9" t="s">
        <v>32</v>
      </c>
      <c r="K153" s="21">
        <v>44924.0</v>
      </c>
      <c r="L153" s="21">
        <v>44924.0</v>
      </c>
      <c r="M153" s="21">
        <v>44924.0</v>
      </c>
      <c r="N153" s="9">
        <v>1.0</v>
      </c>
      <c r="O153" s="21">
        <v>44925.0</v>
      </c>
      <c r="P153" s="19" t="s">
        <v>33</v>
      </c>
      <c r="Q153" s="9">
        <v>29.0</v>
      </c>
      <c r="R153" s="9">
        <v>72.0</v>
      </c>
      <c r="S153" s="9" t="s">
        <v>37</v>
      </c>
      <c r="T153" s="22" t="str">
        <f t="shared" si="2"/>
        <v>55%</v>
      </c>
      <c r="U153" s="22" t="str">
        <f t="shared" si="8"/>
        <v>50-60%</v>
      </c>
      <c r="V153" s="22">
        <f t="shared" si="4"/>
        <v>1</v>
      </c>
      <c r="W153" s="22" t="str">
        <f t="shared" si="5"/>
        <v/>
      </c>
      <c r="X153" s="22">
        <f t="shared" si="6"/>
        <v>1</v>
      </c>
      <c r="Y153" s="22" t="str">
        <f>IFERROR(VLOOKUP(CONCATENATE(A153,"si"),TQT!$1:$111,17,0))</f>
        <v/>
      </c>
      <c r="Z153" s="22" t="str">
        <f>IFERROR(VLOOKUP(CONCATENATE(A153,"si"),PVE!$A$2:$X$279,16,0))</f>
        <v/>
      </c>
      <c r="AA153" s="22"/>
    </row>
    <row r="154" hidden="1" outlineLevel="1">
      <c r="A154" s="9" t="str">
        <f t="shared" si="1"/>
        <v>3687201</v>
      </c>
      <c r="B154" s="18">
        <v>368720.0</v>
      </c>
      <c r="C154" s="19" t="s">
        <v>198</v>
      </c>
      <c r="D154" s="9" t="s">
        <v>28</v>
      </c>
      <c r="E154" s="9">
        <v>1.0</v>
      </c>
      <c r="F154" s="9">
        <v>76.0</v>
      </c>
      <c r="G154" s="20" t="s">
        <v>35</v>
      </c>
      <c r="H154" s="18" t="s">
        <v>48</v>
      </c>
      <c r="I154" s="9" t="s">
        <v>31</v>
      </c>
      <c r="J154" s="9" t="s">
        <v>32</v>
      </c>
      <c r="K154" s="21">
        <v>44924.0</v>
      </c>
      <c r="L154" s="21">
        <v>44924.0</v>
      </c>
      <c r="M154" s="21">
        <v>44925.0</v>
      </c>
      <c r="N154" s="9">
        <v>1.0</v>
      </c>
      <c r="O154" s="21">
        <v>44928.0</v>
      </c>
      <c r="P154" s="19" t="s">
        <v>33</v>
      </c>
      <c r="Q154" s="9">
        <v>15.0</v>
      </c>
      <c r="R154" s="9">
        <v>48.0</v>
      </c>
      <c r="S154" s="9" t="s">
        <v>37</v>
      </c>
      <c r="T154" s="22" t="str">
        <f t="shared" si="2"/>
        <v>24%</v>
      </c>
      <c r="U154" s="22" t="str">
        <f t="shared" si="8"/>
        <v>10-20%</v>
      </c>
      <c r="V154" s="22">
        <f t="shared" si="4"/>
        <v>3</v>
      </c>
      <c r="W154" s="22" t="str">
        <f t="shared" si="5"/>
        <v/>
      </c>
      <c r="X154" s="22">
        <f t="shared" si="6"/>
        <v>3</v>
      </c>
      <c r="Y154" s="22" t="str">
        <f>IFERROR(VLOOKUP(CONCATENATE(A154,"si"),TQT!$1:$111,17,0))</f>
        <v/>
      </c>
      <c r="Z154" s="22" t="str">
        <f>IFERROR(VLOOKUP(CONCATENATE(A154,"si"),PVE!$A$2:$X$279,16,0))</f>
        <v/>
      </c>
      <c r="AA154" s="22"/>
    </row>
    <row r="155" hidden="1" outlineLevel="1">
      <c r="A155" s="9" t="str">
        <f t="shared" si="1"/>
        <v>3689781</v>
      </c>
      <c r="B155" s="18">
        <v>368978.0</v>
      </c>
      <c r="C155" s="19" t="s">
        <v>199</v>
      </c>
      <c r="D155" s="9" t="s">
        <v>28</v>
      </c>
      <c r="E155" s="9">
        <v>7.0</v>
      </c>
      <c r="F155" s="9">
        <v>34.0</v>
      </c>
      <c r="G155" s="20" t="s">
        <v>35</v>
      </c>
      <c r="H155" s="18" t="s">
        <v>53</v>
      </c>
      <c r="I155" s="9" t="s">
        <v>40</v>
      </c>
      <c r="J155" s="9" t="s">
        <v>32</v>
      </c>
      <c r="K155" s="21">
        <v>44924.0</v>
      </c>
      <c r="L155" s="21">
        <v>44925.0</v>
      </c>
      <c r="M155" s="21">
        <v>44925.0</v>
      </c>
      <c r="N155" s="9">
        <v>1.0</v>
      </c>
      <c r="O155" s="21">
        <v>44993.0</v>
      </c>
      <c r="P155" s="19" t="s">
        <v>41</v>
      </c>
      <c r="Q155" s="9">
        <v>14.0</v>
      </c>
      <c r="R155" s="9">
        <v>55.0</v>
      </c>
      <c r="S155" s="9" t="s">
        <v>37</v>
      </c>
      <c r="T155" s="22" t="str">
        <f t="shared" si="2"/>
        <v>15%</v>
      </c>
      <c r="U155" s="22" t="str">
        <f t="shared" si="8"/>
        <v>20-30%</v>
      </c>
      <c r="V155" s="22">
        <f t="shared" si="4"/>
        <v>822</v>
      </c>
      <c r="W155" s="22" t="str">
        <f t="shared" si="5"/>
        <v/>
      </c>
      <c r="X155" s="22" t="str">
        <f t="shared" si="6"/>
        <v/>
      </c>
      <c r="Y155" s="22" t="str">
        <f>IFERROR(VLOOKUP(CONCATENATE(A155,"si"),TQT!$1:$111,17,0))</f>
        <v/>
      </c>
      <c r="Z155" s="22" t="str">
        <f>IFERROR(VLOOKUP(CONCATENATE(A155,"si"),PVE!$A$2:$X$279,16,0))</f>
        <v/>
      </c>
      <c r="AA155" s="22"/>
    </row>
    <row r="156" hidden="1" outlineLevel="1">
      <c r="A156" s="9" t="str">
        <f t="shared" si="1"/>
        <v>3691221</v>
      </c>
      <c r="B156" s="18">
        <v>369122.0</v>
      </c>
      <c r="C156" s="19" t="s">
        <v>200</v>
      </c>
      <c r="D156" s="9" t="s">
        <v>28</v>
      </c>
      <c r="E156" s="9">
        <v>11.0</v>
      </c>
      <c r="F156" s="9">
        <v>25.0</v>
      </c>
      <c r="G156" s="20" t="s">
        <v>35</v>
      </c>
      <c r="H156" s="18" t="s">
        <v>97</v>
      </c>
      <c r="I156" s="9" t="s">
        <v>40</v>
      </c>
      <c r="J156" s="9" t="s">
        <v>32</v>
      </c>
      <c r="K156" s="21">
        <v>44926.0</v>
      </c>
      <c r="L156" s="21">
        <v>44926.0</v>
      </c>
      <c r="M156" s="21">
        <v>44926.0</v>
      </c>
      <c r="N156" s="9">
        <v>1.0</v>
      </c>
      <c r="O156" s="21">
        <v>44928.0</v>
      </c>
      <c r="P156" s="19" t="s">
        <v>41</v>
      </c>
      <c r="Q156" s="9" t="s">
        <v>42</v>
      </c>
      <c r="R156" s="9" t="s">
        <v>42</v>
      </c>
      <c r="S156" s="9" t="s">
        <v>37</v>
      </c>
      <c r="T156" s="22" t="str">
        <f t="shared" si="2"/>
        <v>-</v>
      </c>
      <c r="U156" s="22" t="str">
        <f t="shared" si="8"/>
        <v>-</v>
      </c>
      <c r="V156" s="22">
        <f t="shared" si="4"/>
        <v>821</v>
      </c>
      <c r="W156" s="22" t="str">
        <f t="shared" si="5"/>
        <v/>
      </c>
      <c r="X156" s="22" t="str">
        <f t="shared" si="6"/>
        <v/>
      </c>
      <c r="Y156" s="22" t="str">
        <f>IFERROR(VLOOKUP(CONCATENATE(A156,"si"),TQT!$1:$111,17,0))</f>
        <v/>
      </c>
      <c r="Z156" s="22" t="str">
        <f>IFERROR(VLOOKUP(CONCATENATE(A156,"si"),PVE!$A$2:$X$279,16,0))</f>
        <v/>
      </c>
      <c r="AA156" s="22"/>
    </row>
    <row r="157" hidden="1" outlineLevel="1">
      <c r="A157" s="9" t="str">
        <f t="shared" si="1"/>
        <v>3692991</v>
      </c>
      <c r="B157" s="18">
        <v>369299.0</v>
      </c>
      <c r="C157" s="19" t="s">
        <v>201</v>
      </c>
      <c r="D157" s="9" t="s">
        <v>28</v>
      </c>
      <c r="E157" s="9">
        <v>2.0</v>
      </c>
      <c r="F157" s="9">
        <v>32.0</v>
      </c>
      <c r="G157" s="20" t="s">
        <v>35</v>
      </c>
      <c r="H157" s="18" t="s">
        <v>53</v>
      </c>
      <c r="I157" s="9" t="s">
        <v>40</v>
      </c>
      <c r="J157" s="9" t="s">
        <v>46</v>
      </c>
      <c r="K157" s="21">
        <v>44927.0</v>
      </c>
      <c r="L157" s="21">
        <v>44930.0</v>
      </c>
      <c r="M157" s="21">
        <v>44931.0</v>
      </c>
      <c r="N157" s="9">
        <v>1.0</v>
      </c>
      <c r="O157" s="21">
        <v>44932.0</v>
      </c>
      <c r="P157" s="19" t="s">
        <v>33</v>
      </c>
      <c r="Q157" s="9" t="s">
        <v>42</v>
      </c>
      <c r="R157" s="9" t="s">
        <v>42</v>
      </c>
      <c r="S157" s="9" t="s">
        <v>37</v>
      </c>
      <c r="T157" s="22" t="str">
        <f t="shared" si="2"/>
        <v>-</v>
      </c>
      <c r="U157" s="22" t="str">
        <f t="shared" si="8"/>
        <v>-</v>
      </c>
      <c r="V157" s="22">
        <f t="shared" si="4"/>
        <v>1</v>
      </c>
      <c r="W157" s="22" t="str">
        <f t="shared" si="5"/>
        <v/>
      </c>
      <c r="X157" s="22">
        <f t="shared" si="6"/>
        <v>1</v>
      </c>
      <c r="Y157" s="22" t="str">
        <f>IFERROR(VLOOKUP(CONCATENATE(A157,"si"),TQT!$1:$111,17,0))</f>
        <v/>
      </c>
      <c r="Z157" s="22" t="str">
        <f>IFERROR(VLOOKUP(CONCATENATE(A157,"si"),PVE!$A$2:$X$279,16,0))</f>
        <v/>
      </c>
      <c r="AA157" s="22"/>
    </row>
    <row r="158" hidden="1" outlineLevel="1">
      <c r="A158" s="9" t="str">
        <f t="shared" si="1"/>
        <v>3701581</v>
      </c>
      <c r="B158" s="18">
        <v>370158.0</v>
      </c>
      <c r="C158" s="19" t="s">
        <v>202</v>
      </c>
      <c r="D158" s="9" t="s">
        <v>28</v>
      </c>
      <c r="E158" s="9">
        <v>8.0</v>
      </c>
      <c r="F158" s="9">
        <v>63.0</v>
      </c>
      <c r="G158" s="20" t="s">
        <v>29</v>
      </c>
      <c r="H158" s="18" t="s">
        <v>53</v>
      </c>
      <c r="I158" s="9" t="s">
        <v>40</v>
      </c>
      <c r="J158" s="9" t="s">
        <v>32</v>
      </c>
      <c r="K158" s="21">
        <v>44928.0</v>
      </c>
      <c r="L158" s="21">
        <v>44935.0</v>
      </c>
      <c r="M158" s="21">
        <v>44935.0</v>
      </c>
      <c r="N158" s="9">
        <v>1.0</v>
      </c>
      <c r="O158" s="21">
        <v>44939.0</v>
      </c>
      <c r="P158" s="19" t="s">
        <v>41</v>
      </c>
      <c r="Q158" s="9">
        <v>37.0</v>
      </c>
      <c r="R158" s="9">
        <v>73.0</v>
      </c>
      <c r="S158" s="9" t="s">
        <v>37</v>
      </c>
      <c r="T158" s="22" t="str">
        <f t="shared" si="2"/>
        <v>85%</v>
      </c>
      <c r="U158" s="22" t="str">
        <f t="shared" si="8"/>
        <v>60-70</v>
      </c>
      <c r="V158" s="22">
        <f t="shared" si="4"/>
        <v>812</v>
      </c>
      <c r="W158" s="22" t="str">
        <f t="shared" si="5"/>
        <v/>
      </c>
      <c r="X158" s="22" t="str">
        <f t="shared" si="6"/>
        <v/>
      </c>
      <c r="Y158" s="22" t="str">
        <f>IFERROR(VLOOKUP(CONCATENATE(A158,"si"),TQT!$1:$111,17,0))</f>
        <v/>
      </c>
      <c r="Z158" s="22" t="str">
        <f>IFERROR(VLOOKUP(CONCATENATE(A158,"si"),PVE!$A$2:$X$279,16,0))</f>
        <v/>
      </c>
      <c r="AA158" s="22"/>
    </row>
    <row r="159" hidden="1" outlineLevel="1">
      <c r="A159" s="9" t="str">
        <f t="shared" si="1"/>
        <v>3706891</v>
      </c>
      <c r="B159" s="18">
        <v>370689.0</v>
      </c>
      <c r="C159" s="19" t="s">
        <v>203</v>
      </c>
      <c r="D159" s="9" t="s">
        <v>28</v>
      </c>
      <c r="E159" s="9">
        <v>5.0</v>
      </c>
      <c r="F159" s="9">
        <v>85.0</v>
      </c>
      <c r="G159" s="20" t="s">
        <v>29</v>
      </c>
      <c r="H159" s="18" t="s">
        <v>30</v>
      </c>
      <c r="I159" s="9" t="s">
        <v>31</v>
      </c>
      <c r="J159" s="9" t="s">
        <v>32</v>
      </c>
      <c r="K159" s="21">
        <v>44929.0</v>
      </c>
      <c r="L159" s="21">
        <v>44929.0</v>
      </c>
      <c r="M159" s="21">
        <v>44929.0</v>
      </c>
      <c r="N159" s="9">
        <v>1.0</v>
      </c>
      <c r="O159" s="21">
        <v>44932.0</v>
      </c>
      <c r="P159" s="19" t="s">
        <v>41</v>
      </c>
      <c r="Q159" s="9" t="s">
        <v>42</v>
      </c>
      <c r="R159" s="9" t="s">
        <v>42</v>
      </c>
      <c r="S159" s="9" t="s">
        <v>37</v>
      </c>
      <c r="T159" s="22" t="str">
        <f t="shared" si="2"/>
        <v>-</v>
      </c>
      <c r="U159" s="22" t="str">
        <f t="shared" si="8"/>
        <v>-</v>
      </c>
      <c r="V159" s="22">
        <f t="shared" si="4"/>
        <v>818</v>
      </c>
      <c r="W159" s="22" t="str">
        <f t="shared" si="5"/>
        <v/>
      </c>
      <c r="X159" s="22" t="str">
        <f t="shared" si="6"/>
        <v/>
      </c>
      <c r="Y159" s="22" t="str">
        <f>IFERROR(VLOOKUP(CONCATENATE(A159,"si"),TQT!$1:$111,17,0))</f>
        <v/>
      </c>
      <c r="Z159" s="22" t="str">
        <f>IFERROR(VLOOKUP(CONCATENATE(A159,"si"),PVE!$A$2:$X$279,16,0))</f>
        <v/>
      </c>
      <c r="AA159" s="22"/>
    </row>
    <row r="160" hidden="1" outlineLevel="1">
      <c r="A160" s="9" t="str">
        <f t="shared" si="1"/>
        <v>3706991</v>
      </c>
      <c r="B160" s="18">
        <v>370699.0</v>
      </c>
      <c r="C160" s="19" t="s">
        <v>204</v>
      </c>
      <c r="D160" s="9" t="s">
        <v>28</v>
      </c>
      <c r="E160" s="9">
        <v>4.0</v>
      </c>
      <c r="F160" s="9">
        <v>74.0</v>
      </c>
      <c r="G160" s="20" t="s">
        <v>35</v>
      </c>
      <c r="H160" s="18" t="s">
        <v>39</v>
      </c>
      <c r="I160" s="9" t="s">
        <v>40</v>
      </c>
      <c r="J160" s="9" t="s">
        <v>32</v>
      </c>
      <c r="K160" s="21">
        <v>44930.0</v>
      </c>
      <c r="L160" s="21">
        <v>44930.0</v>
      </c>
      <c r="M160" s="21">
        <v>44932.0</v>
      </c>
      <c r="N160" s="9">
        <v>1.0</v>
      </c>
      <c r="O160" s="21">
        <v>44937.0</v>
      </c>
      <c r="P160" s="19" t="s">
        <v>41</v>
      </c>
      <c r="Q160" s="9" t="s">
        <v>42</v>
      </c>
      <c r="R160" s="9" t="s">
        <v>42</v>
      </c>
      <c r="S160" s="9" t="s">
        <v>37</v>
      </c>
      <c r="T160" s="22" t="str">
        <f t="shared" si="2"/>
        <v>-</v>
      </c>
      <c r="U160" s="22" t="str">
        <f t="shared" si="8"/>
        <v>-</v>
      </c>
      <c r="V160" s="22">
        <f t="shared" si="4"/>
        <v>815</v>
      </c>
      <c r="W160" s="22" t="str">
        <f t="shared" si="5"/>
        <v/>
      </c>
      <c r="X160" s="22" t="str">
        <f t="shared" si="6"/>
        <v/>
      </c>
      <c r="Y160" s="22" t="str">
        <f>IFERROR(VLOOKUP(CONCATENATE(A160,"si"),TQT!$1:$111,17,0))</f>
        <v/>
      </c>
      <c r="Z160" s="22" t="str">
        <f>IFERROR(VLOOKUP(CONCATENATE(A160,"si"),PVE!$A$2:$X$279,16,0))</f>
        <v/>
      </c>
      <c r="AA160" s="22"/>
    </row>
    <row r="161" hidden="1" outlineLevel="1">
      <c r="A161" s="9" t="str">
        <f t="shared" si="1"/>
        <v>3715801</v>
      </c>
      <c r="B161" s="18">
        <v>371580.0</v>
      </c>
      <c r="C161" s="19" t="s">
        <v>205</v>
      </c>
      <c r="D161" s="9" t="s">
        <v>28</v>
      </c>
      <c r="E161" s="9">
        <v>1.0</v>
      </c>
      <c r="F161" s="9">
        <v>77.0</v>
      </c>
      <c r="G161" s="20" t="s">
        <v>35</v>
      </c>
      <c r="H161" s="18" t="s">
        <v>30</v>
      </c>
      <c r="I161" s="9" t="s">
        <v>31</v>
      </c>
      <c r="J161" s="9" t="s">
        <v>32</v>
      </c>
      <c r="K161" s="21">
        <v>44942.0</v>
      </c>
      <c r="L161" s="21">
        <v>44931.0</v>
      </c>
      <c r="M161" s="21">
        <v>44933.0</v>
      </c>
      <c r="N161" s="9">
        <v>1.0</v>
      </c>
      <c r="O161" s="21">
        <v>44935.0</v>
      </c>
      <c r="P161" s="19" t="s">
        <v>33</v>
      </c>
      <c r="Q161" s="9">
        <v>16.0</v>
      </c>
      <c r="R161" s="9">
        <v>54.0</v>
      </c>
      <c r="S161" s="9" t="s">
        <v>37</v>
      </c>
      <c r="T161" s="22" t="str">
        <f t="shared" si="2"/>
        <v>24%</v>
      </c>
      <c r="U161" s="22" t="str">
        <f t="shared" si="8"/>
        <v>20-30%</v>
      </c>
      <c r="V161" s="22">
        <f t="shared" si="4"/>
        <v>2</v>
      </c>
      <c r="W161" s="22" t="str">
        <f t="shared" si="5"/>
        <v/>
      </c>
      <c r="X161" s="22">
        <f t="shared" si="6"/>
        <v>2</v>
      </c>
      <c r="Y161" s="22" t="str">
        <f>IFERROR(VLOOKUP(CONCATENATE(A161,"si"),TQT!$1:$111,17,0))</f>
        <v/>
      </c>
      <c r="Z161" s="22" t="str">
        <f>IFERROR(VLOOKUP(CONCATENATE(A161,"si"),PVE!$A$2:$X$279,16,0))</f>
        <v/>
      </c>
      <c r="AA161" s="22"/>
    </row>
    <row r="162" hidden="1" outlineLevel="1">
      <c r="A162" s="9" t="str">
        <f t="shared" si="1"/>
        <v>3717151</v>
      </c>
      <c r="B162" s="18">
        <v>371715.0</v>
      </c>
      <c r="C162" s="19" t="s">
        <v>206</v>
      </c>
      <c r="D162" s="9" t="s">
        <v>28</v>
      </c>
      <c r="E162" s="9">
        <v>19.0</v>
      </c>
      <c r="F162" s="9">
        <v>58.0</v>
      </c>
      <c r="G162" s="20" t="s">
        <v>35</v>
      </c>
      <c r="H162" s="18" t="s">
        <v>53</v>
      </c>
      <c r="I162" s="9" t="s">
        <v>40</v>
      </c>
      <c r="J162" s="9" t="s">
        <v>32</v>
      </c>
      <c r="K162" s="21">
        <v>44931.0</v>
      </c>
      <c r="L162" s="21">
        <v>44931.0</v>
      </c>
      <c r="M162" s="21">
        <v>44931.0</v>
      </c>
      <c r="N162" s="9">
        <v>1.0</v>
      </c>
      <c r="O162" s="21">
        <v>44934.0</v>
      </c>
      <c r="P162" s="19" t="s">
        <v>41</v>
      </c>
      <c r="Q162" s="9">
        <v>13.0</v>
      </c>
      <c r="R162" s="9">
        <v>48.0</v>
      </c>
      <c r="S162" s="9" t="s">
        <v>37</v>
      </c>
      <c r="T162" s="22" t="str">
        <f t="shared" si="2"/>
        <v>15%</v>
      </c>
      <c r="U162" s="22" t="str">
        <f t="shared" si="8"/>
        <v>10-20%</v>
      </c>
      <c r="V162" s="22">
        <f t="shared" si="4"/>
        <v>816</v>
      </c>
      <c r="W162" s="22" t="str">
        <f t="shared" si="5"/>
        <v/>
      </c>
      <c r="X162" s="22" t="str">
        <f t="shared" si="6"/>
        <v/>
      </c>
      <c r="Y162" s="22" t="str">
        <f>IFERROR(VLOOKUP(CONCATENATE(A162,"si"),TQT!$1:$111,17,0))</f>
        <v/>
      </c>
      <c r="Z162" s="22" t="str">
        <f>IFERROR(VLOOKUP(CONCATENATE(A162,"si"),PVE!$A$2:$X$279,16,0))</f>
        <v/>
      </c>
      <c r="AA162" s="22"/>
    </row>
    <row r="163" hidden="1" outlineLevel="1">
      <c r="A163" s="9" t="str">
        <f t="shared" si="1"/>
        <v>3720891</v>
      </c>
      <c r="B163" s="18">
        <v>372089.0</v>
      </c>
      <c r="C163" s="19" t="s">
        <v>207</v>
      </c>
      <c r="D163" s="9" t="s">
        <v>28</v>
      </c>
      <c r="E163" s="9">
        <v>18.0</v>
      </c>
      <c r="F163" s="9">
        <v>51.0</v>
      </c>
      <c r="G163" s="20" t="s">
        <v>35</v>
      </c>
      <c r="H163" s="18" t="s">
        <v>30</v>
      </c>
      <c r="I163" s="9" t="s">
        <v>31</v>
      </c>
      <c r="J163" s="9" t="s">
        <v>32</v>
      </c>
      <c r="K163" s="21">
        <v>44931.0</v>
      </c>
      <c r="L163" s="21">
        <v>44931.0</v>
      </c>
      <c r="M163" s="21">
        <v>44931.0</v>
      </c>
      <c r="N163" s="9">
        <v>1.0</v>
      </c>
      <c r="O163" s="21">
        <v>44932.0</v>
      </c>
      <c r="P163" s="19" t="s">
        <v>33</v>
      </c>
      <c r="Q163" s="9" t="s">
        <v>42</v>
      </c>
      <c r="R163" s="9" t="s">
        <v>42</v>
      </c>
      <c r="S163" s="9" t="s">
        <v>37</v>
      </c>
      <c r="T163" s="22" t="str">
        <f t="shared" si="2"/>
        <v>-</v>
      </c>
      <c r="U163" s="22" t="str">
        <f t="shared" si="8"/>
        <v>-</v>
      </c>
      <c r="V163" s="22">
        <f t="shared" si="4"/>
        <v>1</v>
      </c>
      <c r="W163" s="22" t="str">
        <f t="shared" si="5"/>
        <v/>
      </c>
      <c r="X163" s="22">
        <f t="shared" si="6"/>
        <v>1</v>
      </c>
      <c r="Y163" s="22" t="str">
        <f>IFERROR(VLOOKUP(CONCATENATE(A163,"si"),TQT!$1:$111,17,0))</f>
        <v/>
      </c>
      <c r="Z163" s="22" t="str">
        <f>IFERROR(VLOOKUP(CONCATENATE(A163,"si"),PVE!$A$2:$X$279,16,0))</f>
        <v/>
      </c>
      <c r="AA163" s="22"/>
    </row>
    <row r="164" hidden="1" outlineLevel="1">
      <c r="A164" s="9" t="str">
        <f t="shared" si="1"/>
        <v>3724421</v>
      </c>
      <c r="B164" s="18">
        <v>372442.0</v>
      </c>
      <c r="C164" s="19" t="s">
        <v>208</v>
      </c>
      <c r="D164" s="9" t="s">
        <v>28</v>
      </c>
      <c r="E164" s="9">
        <v>8.0</v>
      </c>
      <c r="F164" s="9">
        <v>52.0</v>
      </c>
      <c r="G164" s="20" t="s">
        <v>29</v>
      </c>
      <c r="H164" s="18" t="s">
        <v>30</v>
      </c>
      <c r="I164" s="9" t="s">
        <v>31</v>
      </c>
      <c r="J164" s="9" t="s">
        <v>32</v>
      </c>
      <c r="K164" s="21">
        <v>44931.0</v>
      </c>
      <c r="L164" s="21">
        <v>44931.0</v>
      </c>
      <c r="M164" s="21">
        <v>44931.0</v>
      </c>
      <c r="N164" s="9">
        <v>1.0</v>
      </c>
      <c r="O164" s="21">
        <v>44932.0</v>
      </c>
      <c r="P164" s="19" t="s">
        <v>33</v>
      </c>
      <c r="Q164" s="9" t="s">
        <v>42</v>
      </c>
      <c r="R164" s="9" t="s">
        <v>42</v>
      </c>
      <c r="S164" s="9" t="s">
        <v>37</v>
      </c>
      <c r="T164" s="22" t="str">
        <f t="shared" si="2"/>
        <v>-</v>
      </c>
      <c r="U164" s="22" t="str">
        <f t="shared" si="8"/>
        <v>-</v>
      </c>
      <c r="V164" s="22">
        <f t="shared" si="4"/>
        <v>1</v>
      </c>
      <c r="W164" s="22" t="str">
        <f t="shared" si="5"/>
        <v/>
      </c>
      <c r="X164" s="22">
        <f t="shared" si="6"/>
        <v>1</v>
      </c>
      <c r="Y164" s="22" t="str">
        <f>IFERROR(VLOOKUP(CONCATENATE(A164,"si"),TQT!$1:$111,17,0))</f>
        <v/>
      </c>
      <c r="Z164" s="22" t="str">
        <f>IFERROR(VLOOKUP(CONCATENATE(A164,"si"),PVE!$A$2:$X$279,16,0))</f>
        <v/>
      </c>
      <c r="AA164" s="22"/>
    </row>
    <row r="165" hidden="1" outlineLevel="1">
      <c r="A165" s="9" t="str">
        <f t="shared" si="1"/>
        <v>3737331</v>
      </c>
      <c r="B165" s="18">
        <v>373733.0</v>
      </c>
      <c r="C165" s="19" t="s">
        <v>209</v>
      </c>
      <c r="D165" s="9" t="s">
        <v>28</v>
      </c>
      <c r="E165" s="9">
        <v>11.0</v>
      </c>
      <c r="F165" s="9">
        <v>77.0</v>
      </c>
      <c r="G165" s="20" t="s">
        <v>29</v>
      </c>
      <c r="H165" s="18" t="s">
        <v>53</v>
      </c>
      <c r="I165" s="9" t="s">
        <v>40</v>
      </c>
      <c r="J165" s="9" t="s">
        <v>32</v>
      </c>
      <c r="K165" s="21">
        <v>44933.0</v>
      </c>
      <c r="L165" s="21">
        <v>44933.0</v>
      </c>
      <c r="M165" s="21">
        <v>44933.0</v>
      </c>
      <c r="N165" s="9">
        <v>1.0</v>
      </c>
      <c r="O165" s="21">
        <v>44934.0</v>
      </c>
      <c r="P165" s="19" t="s">
        <v>33</v>
      </c>
      <c r="Q165" s="9" t="s">
        <v>42</v>
      </c>
      <c r="R165" s="9" t="s">
        <v>42</v>
      </c>
      <c r="S165" s="9" t="s">
        <v>37</v>
      </c>
      <c r="T165" s="22" t="str">
        <f t="shared" si="2"/>
        <v>-</v>
      </c>
      <c r="U165" s="22" t="str">
        <f t="shared" si="8"/>
        <v>-</v>
      </c>
      <c r="V165" s="22">
        <f t="shared" si="4"/>
        <v>1</v>
      </c>
      <c r="W165" s="22" t="str">
        <f t="shared" si="5"/>
        <v/>
      </c>
      <c r="X165" s="22">
        <f t="shared" si="6"/>
        <v>1</v>
      </c>
      <c r="Y165" s="22" t="str">
        <f>IFERROR(VLOOKUP(CONCATENATE(A165,"si"),TQT!$1:$111,17,0))</f>
        <v/>
      </c>
      <c r="Z165" s="22" t="str">
        <f>IFERROR(VLOOKUP(CONCATENATE(A165,"si"),PVE!$A$2:$X$279,16,0))</f>
        <v/>
      </c>
      <c r="AA165" s="22"/>
    </row>
    <row r="166" hidden="1" outlineLevel="1">
      <c r="A166" s="9" t="str">
        <f t="shared" si="1"/>
        <v>3739211</v>
      </c>
      <c r="B166" s="18">
        <v>373921.0</v>
      </c>
      <c r="C166" s="19" t="s">
        <v>210</v>
      </c>
      <c r="D166" s="9" t="s">
        <v>28</v>
      </c>
      <c r="E166" s="9">
        <v>11.0</v>
      </c>
      <c r="F166" s="9">
        <v>74.0</v>
      </c>
      <c r="G166" s="20" t="s">
        <v>35</v>
      </c>
      <c r="H166" s="18" t="s">
        <v>30</v>
      </c>
      <c r="I166" s="9" t="s">
        <v>36</v>
      </c>
      <c r="J166" s="9" t="s">
        <v>32</v>
      </c>
      <c r="K166" s="21">
        <v>44934.0</v>
      </c>
      <c r="L166" s="21">
        <v>44938.0</v>
      </c>
      <c r="M166" s="21">
        <v>44938.0</v>
      </c>
      <c r="N166" s="9">
        <v>1.0</v>
      </c>
      <c r="O166" s="21">
        <v>44949.0</v>
      </c>
      <c r="P166" s="19" t="s">
        <v>33</v>
      </c>
      <c r="Q166" s="9">
        <v>31.0</v>
      </c>
      <c r="R166" s="9">
        <v>86.0</v>
      </c>
      <c r="S166" s="9" t="s">
        <v>37</v>
      </c>
      <c r="T166" s="22" t="str">
        <f t="shared" si="2"/>
        <v>73%</v>
      </c>
      <c r="U166" s="22" t="str">
        <f t="shared" si="8"/>
        <v>70-80%</v>
      </c>
      <c r="V166" s="22">
        <f t="shared" si="4"/>
        <v>11</v>
      </c>
      <c r="W166" s="22" t="str">
        <f t="shared" si="5"/>
        <v/>
      </c>
      <c r="X166" s="22">
        <f t="shared" si="6"/>
        <v>11</v>
      </c>
      <c r="Y166" s="22" t="str">
        <f>IFERROR(VLOOKUP(CONCATENATE(A166,"si"),TQT!$1:$111,17,0))</f>
        <v/>
      </c>
      <c r="Z166" s="22" t="str">
        <f>IFERROR(VLOOKUP(CONCATENATE(A166,"si"),PVE!$A$2:$X$279,16,0))</f>
        <v/>
      </c>
      <c r="AA166" s="22"/>
    </row>
    <row r="167" hidden="1" outlineLevel="1">
      <c r="A167" s="9" t="str">
        <f t="shared" si="1"/>
        <v>3739721</v>
      </c>
      <c r="B167" s="18">
        <v>373972.0</v>
      </c>
      <c r="C167" s="19" t="s">
        <v>211</v>
      </c>
      <c r="D167" s="9" t="s">
        <v>28</v>
      </c>
      <c r="E167" s="9">
        <v>3.0</v>
      </c>
      <c r="F167" s="9">
        <v>60.0</v>
      </c>
      <c r="G167" s="20" t="s">
        <v>29</v>
      </c>
      <c r="H167" s="18" t="s">
        <v>30</v>
      </c>
      <c r="I167" s="9" t="s">
        <v>31</v>
      </c>
      <c r="J167" s="9" t="s">
        <v>32</v>
      </c>
      <c r="K167" s="21">
        <v>44934.0</v>
      </c>
      <c r="L167" s="21">
        <v>44934.0</v>
      </c>
      <c r="M167" s="21">
        <v>44935.0</v>
      </c>
      <c r="N167" s="9">
        <v>1.0</v>
      </c>
      <c r="O167" s="21">
        <v>44936.0</v>
      </c>
      <c r="P167" s="19" t="s">
        <v>33</v>
      </c>
      <c r="Q167" s="9">
        <v>20.0</v>
      </c>
      <c r="R167" s="9">
        <v>66.0</v>
      </c>
      <c r="S167" s="9" t="s">
        <v>37</v>
      </c>
      <c r="T167" s="22" t="str">
        <f t="shared" si="2"/>
        <v>40%</v>
      </c>
      <c r="U167" s="22" t="str">
        <f t="shared" si="8"/>
        <v>40-50%</v>
      </c>
      <c r="V167" s="22">
        <f t="shared" si="4"/>
        <v>1</v>
      </c>
      <c r="W167" s="22" t="str">
        <f t="shared" si="5"/>
        <v/>
      </c>
      <c r="X167" s="22">
        <f t="shared" si="6"/>
        <v>1</v>
      </c>
      <c r="Y167" s="22" t="str">
        <f>IFERROR(VLOOKUP(CONCATENATE(A167,"si"),TQT!$1:$111,17,0))</f>
        <v/>
      </c>
      <c r="Z167" s="22" t="str">
        <f>IFERROR(VLOOKUP(CONCATENATE(A167,"si"),PVE!$A$2:$X$279,16,0))</f>
        <v/>
      </c>
      <c r="AA167" s="22"/>
    </row>
    <row r="168" hidden="1" outlineLevel="1">
      <c r="A168" s="9" t="str">
        <f t="shared" si="1"/>
        <v>3749461</v>
      </c>
      <c r="B168" s="18">
        <v>374946.0</v>
      </c>
      <c r="C168" s="19" t="s">
        <v>212</v>
      </c>
      <c r="D168" s="9" t="s">
        <v>28</v>
      </c>
      <c r="E168" s="9">
        <v>2.0</v>
      </c>
      <c r="F168" s="9">
        <v>84.0</v>
      </c>
      <c r="G168" s="20" t="s">
        <v>35</v>
      </c>
      <c r="H168" s="18" t="s">
        <v>30</v>
      </c>
      <c r="I168" s="9" t="s">
        <v>36</v>
      </c>
      <c r="J168" s="9" t="s">
        <v>32</v>
      </c>
      <c r="K168" s="27">
        <v>44936.0</v>
      </c>
      <c r="L168" s="21">
        <v>44952.0</v>
      </c>
      <c r="M168" s="21">
        <v>44952.0</v>
      </c>
      <c r="N168" s="9">
        <v>1.0</v>
      </c>
      <c r="O168" s="21">
        <v>44961.0</v>
      </c>
      <c r="P168" s="19" t="s">
        <v>33</v>
      </c>
      <c r="Q168" s="9">
        <v>32.0</v>
      </c>
      <c r="R168" s="9">
        <v>63.0</v>
      </c>
      <c r="S168" s="9" t="s">
        <v>37</v>
      </c>
      <c r="T168" s="22" t="str">
        <f t="shared" si="2"/>
        <v>73%</v>
      </c>
      <c r="U168" s="22" t="str">
        <f t="shared" si="8"/>
        <v>40-50%</v>
      </c>
      <c r="V168" s="22">
        <f t="shared" si="4"/>
        <v>9</v>
      </c>
      <c r="W168" s="22" t="str">
        <f t="shared" si="5"/>
        <v/>
      </c>
      <c r="X168" s="22">
        <f t="shared" si="6"/>
        <v>9</v>
      </c>
      <c r="Y168" s="22" t="str">
        <f>IFERROR(VLOOKUP(CONCATENATE(A168,"si"),TQT!$1:$111,17,0))</f>
        <v/>
      </c>
      <c r="Z168" s="22" t="str">
        <f>IFERROR(VLOOKUP(CONCATENATE(A168,"si"),PVE!$A$2:$X$279,16,0))</f>
        <v/>
      </c>
      <c r="AA168" s="22"/>
    </row>
    <row r="169" hidden="1" outlineLevel="1">
      <c r="A169" s="9" t="str">
        <f t="shared" si="1"/>
        <v>3766131</v>
      </c>
      <c r="B169" s="18">
        <v>376613.0</v>
      </c>
      <c r="C169" s="19" t="s">
        <v>45</v>
      </c>
      <c r="D169" s="9"/>
      <c r="E169" s="9">
        <v>12.0</v>
      </c>
      <c r="F169" s="9">
        <v>77.0</v>
      </c>
      <c r="G169" s="20" t="s">
        <v>29</v>
      </c>
      <c r="H169" s="18" t="s">
        <v>39</v>
      </c>
      <c r="I169" s="9" t="s">
        <v>40</v>
      </c>
      <c r="J169" s="9" t="s">
        <v>32</v>
      </c>
      <c r="K169" s="21">
        <v>44937.0</v>
      </c>
      <c r="L169" s="21">
        <v>44939.0</v>
      </c>
      <c r="M169" s="21">
        <v>44939.0</v>
      </c>
      <c r="N169" s="9">
        <v>1.0</v>
      </c>
      <c r="O169" s="21">
        <v>44942.0</v>
      </c>
      <c r="P169" s="19" t="s">
        <v>41</v>
      </c>
      <c r="Q169" s="9">
        <v>14.0</v>
      </c>
      <c r="R169" s="9">
        <v>53.0</v>
      </c>
      <c r="S169" s="9" t="s">
        <v>37</v>
      </c>
      <c r="T169" s="22" t="str">
        <f t="shared" si="2"/>
        <v>15%</v>
      </c>
      <c r="U169" s="22" t="str">
        <f t="shared" si="8"/>
        <v>20-30%</v>
      </c>
      <c r="V169" s="22">
        <f t="shared" si="4"/>
        <v>808</v>
      </c>
      <c r="W169" s="22" t="str">
        <f t="shared" si="5"/>
        <v/>
      </c>
      <c r="X169" s="22" t="str">
        <f t="shared" si="6"/>
        <v/>
      </c>
      <c r="Y169" s="22" t="str">
        <f>IFERROR(VLOOKUP(CONCATENATE(A169,"si"),TQT!$1:$111,17,0))</f>
        <v/>
      </c>
      <c r="Z169" s="22" t="str">
        <f>IFERROR(VLOOKUP(CONCATENATE(A169,"si"),PVE!$A$2:$X$279,16,0))</f>
        <v/>
      </c>
      <c r="AA169" s="22"/>
    </row>
    <row r="170" hidden="1" outlineLevel="1">
      <c r="A170" s="9" t="str">
        <f t="shared" si="1"/>
        <v>3774811</v>
      </c>
      <c r="B170" s="18">
        <v>377481.0</v>
      </c>
      <c r="C170" s="19" t="s">
        <v>213</v>
      </c>
      <c r="D170" s="9" t="s">
        <v>28</v>
      </c>
      <c r="E170" s="9">
        <v>17.0</v>
      </c>
      <c r="F170" s="9">
        <v>39.0</v>
      </c>
      <c r="G170" s="20" t="s">
        <v>29</v>
      </c>
      <c r="H170" s="18" t="s">
        <v>50</v>
      </c>
      <c r="I170" s="9" t="s">
        <v>40</v>
      </c>
      <c r="J170" s="9" t="s">
        <v>32</v>
      </c>
      <c r="K170" s="21">
        <v>44939.0</v>
      </c>
      <c r="L170" s="21">
        <v>44939.0</v>
      </c>
      <c r="M170" s="21">
        <v>44939.0</v>
      </c>
      <c r="N170" s="9">
        <v>1.0</v>
      </c>
      <c r="O170" s="21">
        <v>44958.0</v>
      </c>
      <c r="P170" s="19" t="s">
        <v>41</v>
      </c>
      <c r="Q170" s="9" t="s">
        <v>42</v>
      </c>
      <c r="R170" s="9" t="s">
        <v>42</v>
      </c>
      <c r="S170" s="9" t="s">
        <v>37</v>
      </c>
      <c r="T170" s="22" t="str">
        <f t="shared" si="2"/>
        <v>-</v>
      </c>
      <c r="U170" s="22" t="str">
        <f t="shared" si="8"/>
        <v>-</v>
      </c>
      <c r="V170" s="22">
        <f t="shared" si="4"/>
        <v>808</v>
      </c>
      <c r="W170" s="22" t="str">
        <f t="shared" si="5"/>
        <v/>
      </c>
      <c r="X170" s="22" t="str">
        <f t="shared" si="6"/>
        <v/>
      </c>
      <c r="Y170" s="22" t="str">
        <f>IFERROR(VLOOKUP(CONCATENATE(A170,"si"),TQT!$1:$111,17,0))</f>
        <v/>
      </c>
      <c r="Z170" s="22" t="str">
        <f>IFERROR(VLOOKUP(CONCATENATE(A170,"si"),PVE!$A$2:$X$279,16,0))</f>
        <v/>
      </c>
      <c r="AA170" s="22"/>
    </row>
    <row r="171" hidden="1" outlineLevel="1">
      <c r="A171" s="9" t="str">
        <f t="shared" si="1"/>
        <v>3792061</v>
      </c>
      <c r="B171" s="18">
        <v>379206.0</v>
      </c>
      <c r="C171" s="19" t="s">
        <v>214</v>
      </c>
      <c r="D171" s="9" t="s">
        <v>28</v>
      </c>
      <c r="E171" s="9">
        <v>4.0</v>
      </c>
      <c r="F171" s="9">
        <v>66.0</v>
      </c>
      <c r="G171" s="20" t="s">
        <v>35</v>
      </c>
      <c r="H171" s="18" t="s">
        <v>30</v>
      </c>
      <c r="I171" s="9" t="s">
        <v>36</v>
      </c>
      <c r="J171" s="9" t="s">
        <v>32</v>
      </c>
      <c r="K171" s="21">
        <v>44942.0</v>
      </c>
      <c r="L171" s="21">
        <v>44942.0</v>
      </c>
      <c r="M171" s="21">
        <v>44944.0</v>
      </c>
      <c r="N171" s="9">
        <v>1.0</v>
      </c>
      <c r="O171" s="21">
        <v>44946.0</v>
      </c>
      <c r="P171" s="19" t="s">
        <v>33</v>
      </c>
      <c r="Q171" s="9" t="s">
        <v>42</v>
      </c>
      <c r="R171" s="9" t="s">
        <v>42</v>
      </c>
      <c r="S171" s="9" t="s">
        <v>37</v>
      </c>
      <c r="T171" s="22" t="str">
        <f t="shared" si="2"/>
        <v>-</v>
      </c>
      <c r="U171" s="22" t="str">
        <f t="shared" si="8"/>
        <v>-</v>
      </c>
      <c r="V171" s="22">
        <f t="shared" si="4"/>
        <v>2</v>
      </c>
      <c r="W171" s="22" t="str">
        <f t="shared" si="5"/>
        <v/>
      </c>
      <c r="X171" s="22">
        <f t="shared" si="6"/>
        <v>2</v>
      </c>
      <c r="Y171" s="22" t="str">
        <f>IFERROR(VLOOKUP(CONCATENATE(A171,"si"),TQT!$1:$111,17,0))</f>
        <v/>
      </c>
      <c r="Z171" s="22" t="str">
        <f>IFERROR(VLOOKUP(CONCATENATE(A171,"si"),PVE!$A$2:$X$279,16,0))</f>
        <v/>
      </c>
      <c r="AA171" s="22"/>
    </row>
    <row r="172" hidden="1" outlineLevel="1">
      <c r="A172" s="9" t="str">
        <f t="shared" si="1"/>
        <v>3804921</v>
      </c>
      <c r="B172" s="18">
        <v>380492.0</v>
      </c>
      <c r="C172" s="19" t="s">
        <v>215</v>
      </c>
      <c r="D172" s="9" t="s">
        <v>28</v>
      </c>
      <c r="E172" s="9">
        <v>3.0</v>
      </c>
      <c r="F172" s="9">
        <v>58.0</v>
      </c>
      <c r="G172" s="20" t="s">
        <v>35</v>
      </c>
      <c r="H172" s="18" t="s">
        <v>53</v>
      </c>
      <c r="I172" s="9" t="s">
        <v>40</v>
      </c>
      <c r="J172" s="9" t="s">
        <v>32</v>
      </c>
      <c r="K172" s="21">
        <v>44944.0</v>
      </c>
      <c r="L172" s="21">
        <v>44944.0</v>
      </c>
      <c r="M172" s="21">
        <v>44944.0</v>
      </c>
      <c r="N172" s="9">
        <v>1.0</v>
      </c>
      <c r="O172" s="21">
        <v>44946.0</v>
      </c>
      <c r="P172" s="19" t="s">
        <v>41</v>
      </c>
      <c r="Q172" s="9">
        <v>19.0</v>
      </c>
      <c r="R172" s="9">
        <v>55.0</v>
      </c>
      <c r="S172" s="9" t="s">
        <v>37</v>
      </c>
      <c r="T172" s="22" t="str">
        <f t="shared" si="2"/>
        <v>24%</v>
      </c>
      <c r="U172" s="22" t="str">
        <f t="shared" si="8"/>
        <v>20-30%</v>
      </c>
      <c r="V172" s="22">
        <f t="shared" si="4"/>
        <v>803</v>
      </c>
      <c r="W172" s="22" t="str">
        <f t="shared" si="5"/>
        <v/>
      </c>
      <c r="X172" s="22" t="str">
        <f t="shared" si="6"/>
        <v/>
      </c>
      <c r="Y172" s="22" t="str">
        <f>IFERROR(VLOOKUP(CONCATENATE(A172,"si"),TQT!$1:$111,17,0))</f>
        <v/>
      </c>
      <c r="Z172" s="22" t="str">
        <f>IFERROR(VLOOKUP(CONCATENATE(A172,"si"),PVE!$A$2:$X$279,16,0))</f>
        <v/>
      </c>
      <c r="AA172" s="22"/>
    </row>
    <row r="173" hidden="1" outlineLevel="1">
      <c r="A173" s="9" t="str">
        <f t="shared" si="1"/>
        <v>3812911</v>
      </c>
      <c r="B173" s="18">
        <v>381291.0</v>
      </c>
      <c r="C173" s="19" t="s">
        <v>216</v>
      </c>
      <c r="D173" s="9" t="s">
        <v>28</v>
      </c>
      <c r="E173" s="9">
        <v>12.0</v>
      </c>
      <c r="F173" s="9">
        <v>59.0</v>
      </c>
      <c r="G173" s="20" t="s">
        <v>35</v>
      </c>
      <c r="H173" s="18" t="s">
        <v>68</v>
      </c>
      <c r="I173" s="9" t="s">
        <v>31</v>
      </c>
      <c r="J173" s="9" t="s">
        <v>32</v>
      </c>
      <c r="K173" s="21">
        <v>44944.0</v>
      </c>
      <c r="L173" s="21">
        <v>44944.0</v>
      </c>
      <c r="M173" s="21">
        <v>44944.0</v>
      </c>
      <c r="N173" s="9">
        <v>1.0</v>
      </c>
      <c r="O173" s="21">
        <v>44952.0</v>
      </c>
      <c r="P173" s="19" t="s">
        <v>33</v>
      </c>
      <c r="Q173" s="9" t="s">
        <v>42</v>
      </c>
      <c r="R173" s="9" t="s">
        <v>42</v>
      </c>
      <c r="S173" s="9" t="s">
        <v>37</v>
      </c>
      <c r="T173" s="22" t="str">
        <f t="shared" si="2"/>
        <v>-</v>
      </c>
      <c r="U173" s="22" t="str">
        <f t="shared" si="8"/>
        <v>-</v>
      </c>
      <c r="V173" s="22">
        <f t="shared" si="4"/>
        <v>8</v>
      </c>
      <c r="W173" s="22" t="str">
        <f t="shared" si="5"/>
        <v/>
      </c>
      <c r="X173" s="22">
        <f t="shared" si="6"/>
        <v>8</v>
      </c>
      <c r="Y173" s="22" t="str">
        <f>IFERROR(VLOOKUP(CONCATENATE(A173,"si"),TQT!$1:$111,17,0))</f>
        <v/>
      </c>
      <c r="Z173" s="22" t="str">
        <f>IFERROR(VLOOKUP(CONCATENATE(A173,"si"),PVE!$A$2:$X$279,16,0))</f>
        <v/>
      </c>
      <c r="AA173" s="22"/>
    </row>
    <row r="174" hidden="1" outlineLevel="1">
      <c r="A174" s="9" t="str">
        <f t="shared" si="1"/>
        <v>3822881</v>
      </c>
      <c r="B174" s="18">
        <v>382288.0</v>
      </c>
      <c r="C174" s="19" t="s">
        <v>217</v>
      </c>
      <c r="D174" s="9" t="s">
        <v>28</v>
      </c>
      <c r="E174" s="9">
        <v>13.0</v>
      </c>
      <c r="F174" s="9">
        <v>27.0</v>
      </c>
      <c r="G174" s="20" t="s">
        <v>35</v>
      </c>
      <c r="H174" s="18" t="s">
        <v>50</v>
      </c>
      <c r="I174" s="9" t="s">
        <v>40</v>
      </c>
      <c r="J174" s="9" t="s">
        <v>32</v>
      </c>
      <c r="K174" s="21">
        <v>44945.0</v>
      </c>
      <c r="L174" s="21">
        <v>44946.0</v>
      </c>
      <c r="M174" s="21">
        <v>44945.0</v>
      </c>
      <c r="N174" s="9">
        <v>1.0</v>
      </c>
      <c r="O174" s="21">
        <v>44978.0</v>
      </c>
      <c r="P174" s="19" t="s">
        <v>33</v>
      </c>
      <c r="Q174" s="9">
        <v>18.0</v>
      </c>
      <c r="R174" s="9">
        <v>48.0</v>
      </c>
      <c r="S174" s="9" t="s">
        <v>37</v>
      </c>
      <c r="T174" s="22" t="str">
        <f t="shared" si="2"/>
        <v>24%</v>
      </c>
      <c r="U174" s="22" t="str">
        <f t="shared" si="8"/>
        <v>10-20%</v>
      </c>
      <c r="V174" s="22">
        <f t="shared" si="4"/>
        <v>33</v>
      </c>
      <c r="W174" s="22" t="str">
        <f t="shared" si="5"/>
        <v/>
      </c>
      <c r="X174" s="22">
        <f t="shared" si="6"/>
        <v>33</v>
      </c>
      <c r="Y174" s="22" t="str">
        <f>IFERROR(VLOOKUP(CONCATENATE(A174,"si"),TQT!$1:$111,17,0))</f>
        <v/>
      </c>
      <c r="Z174" s="22" t="str">
        <f>IFERROR(VLOOKUP(CONCATENATE(A174,"si"),PVE!$A$2:$X$279,16,0))</f>
        <v/>
      </c>
      <c r="AA174" s="22"/>
    </row>
    <row r="175" hidden="1" outlineLevel="1">
      <c r="A175" s="9" t="str">
        <f t="shared" si="1"/>
        <v>3834681</v>
      </c>
      <c r="B175" s="18">
        <v>383468.0</v>
      </c>
      <c r="C175" s="19" t="s">
        <v>218</v>
      </c>
      <c r="D175" s="9" t="s">
        <v>28</v>
      </c>
      <c r="E175" s="9">
        <v>4.0</v>
      </c>
      <c r="F175" s="9">
        <v>47.0</v>
      </c>
      <c r="G175" s="20" t="s">
        <v>35</v>
      </c>
      <c r="H175" s="18" t="s">
        <v>48</v>
      </c>
      <c r="I175" s="9" t="s">
        <v>31</v>
      </c>
      <c r="J175" s="9" t="s">
        <v>32</v>
      </c>
      <c r="K175" s="21">
        <v>44949.0</v>
      </c>
      <c r="L175" s="21">
        <v>44949.0</v>
      </c>
      <c r="M175" s="21">
        <v>44952.0</v>
      </c>
      <c r="N175" s="9">
        <v>1.0</v>
      </c>
      <c r="O175" s="21">
        <v>44957.0</v>
      </c>
      <c r="P175" s="19" t="s">
        <v>33</v>
      </c>
      <c r="Q175" s="9"/>
      <c r="R175" s="9"/>
      <c r="S175" s="9" t="s">
        <v>37</v>
      </c>
      <c r="T175" s="22" t="str">
        <f t="shared" si="2"/>
        <v/>
      </c>
      <c r="U175" s="22" t="str">
        <f t="shared" si="8"/>
        <v/>
      </c>
      <c r="V175" s="22">
        <f t="shared" si="4"/>
        <v>5</v>
      </c>
      <c r="W175" s="22" t="str">
        <f t="shared" si="5"/>
        <v/>
      </c>
      <c r="X175" s="22">
        <f t="shared" si="6"/>
        <v>5</v>
      </c>
      <c r="Y175" s="22" t="str">
        <f>IFERROR(VLOOKUP(CONCATENATE(A175,"si"),TQT!$1:$111,17,0))</f>
        <v/>
      </c>
      <c r="Z175" s="22" t="str">
        <f>IFERROR(VLOOKUP(CONCATENATE(A175,"si"),PVE!$A$2:$X$279,16,0))</f>
        <v/>
      </c>
      <c r="AA175" s="22"/>
    </row>
    <row r="176" hidden="1" outlineLevel="1">
      <c r="A176" s="9" t="str">
        <f t="shared" si="1"/>
        <v>3834741</v>
      </c>
      <c r="B176" s="18">
        <v>383474.0</v>
      </c>
      <c r="C176" s="19" t="s">
        <v>219</v>
      </c>
      <c r="D176" s="9" t="s">
        <v>28</v>
      </c>
      <c r="E176" s="9">
        <v>14.0</v>
      </c>
      <c r="F176" s="9">
        <v>34.0</v>
      </c>
      <c r="G176" s="20" t="s">
        <v>29</v>
      </c>
      <c r="H176" s="18" t="s">
        <v>30</v>
      </c>
      <c r="I176" s="9" t="s">
        <v>31</v>
      </c>
      <c r="J176" s="9" t="s">
        <v>32</v>
      </c>
      <c r="K176" s="21">
        <v>44949.0</v>
      </c>
      <c r="L176" s="21">
        <v>44949.0</v>
      </c>
      <c r="M176" s="21">
        <v>44949.0</v>
      </c>
      <c r="N176" s="9">
        <v>1.0</v>
      </c>
      <c r="O176" s="21">
        <v>44949.0</v>
      </c>
      <c r="P176" s="19" t="s">
        <v>33</v>
      </c>
      <c r="Q176" s="9">
        <v>20.0</v>
      </c>
      <c r="R176" s="9">
        <v>45.0</v>
      </c>
      <c r="S176" s="9" t="s">
        <v>37</v>
      </c>
      <c r="T176" s="22" t="str">
        <f t="shared" si="2"/>
        <v>40%</v>
      </c>
      <c r="U176" s="22" t="str">
        <f t="shared" si="8"/>
        <v>10-20%</v>
      </c>
      <c r="V176" s="22">
        <f t="shared" si="4"/>
        <v>0</v>
      </c>
      <c r="W176" s="22" t="str">
        <f t="shared" si="5"/>
        <v/>
      </c>
      <c r="X176" s="22">
        <f t="shared" si="6"/>
        <v>0</v>
      </c>
      <c r="Y176" s="22" t="str">
        <f>IFERROR(VLOOKUP(CONCATENATE(A176,"si"),TQT!$1:$111,17,0))</f>
        <v/>
      </c>
      <c r="Z176" s="22" t="str">
        <f>IFERROR(VLOOKUP(CONCATENATE(A176,"si"),PVE!$A$2:$X$279,16,0))</f>
        <v/>
      </c>
      <c r="AA176" s="22"/>
    </row>
    <row r="177" hidden="1" outlineLevel="1">
      <c r="A177" s="9" t="str">
        <f t="shared" si="1"/>
        <v>3843951</v>
      </c>
      <c r="B177" s="18">
        <v>384395.0</v>
      </c>
      <c r="C177" s="19" t="s">
        <v>220</v>
      </c>
      <c r="D177" s="9" t="s">
        <v>28</v>
      </c>
      <c r="E177" s="9">
        <v>3.0</v>
      </c>
      <c r="F177" s="9">
        <v>65.0</v>
      </c>
      <c r="G177" s="20" t="s">
        <v>35</v>
      </c>
      <c r="H177" s="18" t="s">
        <v>30</v>
      </c>
      <c r="I177" s="9" t="s">
        <v>31</v>
      </c>
      <c r="J177" s="9" t="s">
        <v>32</v>
      </c>
      <c r="K177" s="21">
        <v>44949.0</v>
      </c>
      <c r="L177" s="21">
        <v>44950.0</v>
      </c>
      <c r="M177" s="21">
        <v>44950.0</v>
      </c>
      <c r="N177" s="9">
        <v>1.0</v>
      </c>
      <c r="O177" s="26"/>
      <c r="P177" s="28"/>
      <c r="Q177" s="9"/>
      <c r="R177" s="9"/>
      <c r="S177" s="9" t="s">
        <v>37</v>
      </c>
      <c r="T177" s="22" t="str">
        <f t="shared" si="2"/>
        <v/>
      </c>
      <c r="U177" s="22" t="str">
        <f t="shared" si="8"/>
        <v/>
      </c>
      <c r="V177" s="22">
        <f t="shared" si="4"/>
        <v>797</v>
      </c>
      <c r="W177" s="22" t="str">
        <f t="shared" si="5"/>
        <v/>
      </c>
      <c r="X177" s="22" t="str">
        <f t="shared" si="6"/>
        <v/>
      </c>
      <c r="Y177" s="22" t="str">
        <f>IFERROR(VLOOKUP(CONCATENATE(A177,"si"),TQT!$1:$111,17,0))</f>
        <v/>
      </c>
      <c r="Z177" s="22" t="str">
        <f>IFERROR(VLOOKUP(CONCATENATE(A177,"si"),PVE!$A$2:$X$279,16,0))</f>
        <v/>
      </c>
      <c r="AA177" s="22"/>
    </row>
    <row r="178" hidden="1" outlineLevel="1">
      <c r="A178" s="9" t="str">
        <f t="shared" si="1"/>
        <v>3843952</v>
      </c>
      <c r="B178" s="18">
        <v>384395.0</v>
      </c>
      <c r="C178" s="19" t="s">
        <v>221</v>
      </c>
      <c r="D178" s="9" t="s">
        <v>28</v>
      </c>
      <c r="E178" s="9">
        <v>3.0</v>
      </c>
      <c r="F178" s="9">
        <v>65.0</v>
      </c>
      <c r="G178" s="20" t="s">
        <v>35</v>
      </c>
      <c r="H178" s="18" t="s">
        <v>30</v>
      </c>
      <c r="I178" s="9" t="s">
        <v>36</v>
      </c>
      <c r="J178" s="9" t="s">
        <v>32</v>
      </c>
      <c r="K178" s="21">
        <v>44949.0</v>
      </c>
      <c r="L178" s="21">
        <v>44950.0</v>
      </c>
      <c r="M178" s="21">
        <v>44954.0</v>
      </c>
      <c r="N178" s="9">
        <v>2.0</v>
      </c>
      <c r="O178" s="21">
        <v>44990.0</v>
      </c>
      <c r="P178" s="19" t="s">
        <v>41</v>
      </c>
      <c r="Q178" s="9">
        <v>20.0</v>
      </c>
      <c r="R178" s="9">
        <v>56.0</v>
      </c>
      <c r="S178" s="9" t="s">
        <v>37</v>
      </c>
      <c r="T178" s="22" t="str">
        <f t="shared" si="2"/>
        <v>40%</v>
      </c>
      <c r="U178" s="22" t="str">
        <f t="shared" si="8"/>
        <v>20-30%</v>
      </c>
      <c r="V178" s="22">
        <f t="shared" si="4"/>
        <v>793</v>
      </c>
      <c r="W178" s="22" t="str">
        <f t="shared" si="5"/>
        <v/>
      </c>
      <c r="X178" s="22" t="str">
        <f t="shared" si="6"/>
        <v/>
      </c>
      <c r="Y178" s="22" t="str">
        <f>IFERROR(VLOOKUP(CONCATENATE(A178,"si"),TQT!$1:$111,17,0))</f>
        <v/>
      </c>
      <c r="Z178" s="22" t="str">
        <f>IFERROR(VLOOKUP(CONCATENATE(A178,"si"),PVE!$A$2:$X$279,16,0))</f>
        <v/>
      </c>
      <c r="AA178" s="22"/>
    </row>
    <row r="179" ht="30.75" hidden="1" customHeight="1" outlineLevel="1">
      <c r="A179" s="9" t="str">
        <f t="shared" si="1"/>
        <v>3862231</v>
      </c>
      <c r="B179" s="18">
        <v>386223.0</v>
      </c>
      <c r="C179" s="19" t="s">
        <v>222</v>
      </c>
      <c r="D179" s="9" t="s">
        <v>28</v>
      </c>
      <c r="E179" s="9">
        <v>5.0</v>
      </c>
      <c r="F179" s="9">
        <v>71.0</v>
      </c>
      <c r="G179" s="20" t="s">
        <v>35</v>
      </c>
      <c r="H179" s="18" t="s">
        <v>30</v>
      </c>
      <c r="I179" s="9" t="s">
        <v>31</v>
      </c>
      <c r="J179" s="9" t="s">
        <v>32</v>
      </c>
      <c r="K179" s="21">
        <v>44951.0</v>
      </c>
      <c r="L179" s="21">
        <v>44952.0</v>
      </c>
      <c r="M179" s="21">
        <v>44952.0</v>
      </c>
      <c r="N179" s="9">
        <v>1.0</v>
      </c>
      <c r="O179" s="21">
        <v>44952.0</v>
      </c>
      <c r="P179" s="19" t="s">
        <v>33</v>
      </c>
      <c r="Q179" s="9" t="s">
        <v>42</v>
      </c>
      <c r="R179" s="9" t="s">
        <v>42</v>
      </c>
      <c r="S179" s="9" t="s">
        <v>37</v>
      </c>
      <c r="T179" s="22" t="str">
        <f t="shared" si="2"/>
        <v>-</v>
      </c>
      <c r="U179" s="22" t="str">
        <f t="shared" si="8"/>
        <v>-</v>
      </c>
      <c r="V179" s="22">
        <f t="shared" si="4"/>
        <v>0</v>
      </c>
      <c r="W179" s="22" t="str">
        <f t="shared" si="5"/>
        <v/>
      </c>
      <c r="X179" s="22">
        <f t="shared" si="6"/>
        <v>0</v>
      </c>
      <c r="Y179" s="22" t="str">
        <f>IFERROR(VLOOKUP(CONCATENATE(A179,"si"),TQT!$1:$111,17,0))</f>
        <v/>
      </c>
      <c r="Z179" s="22" t="str">
        <f>IFERROR(VLOOKUP(CONCATENATE(A179,"si"),PVE!$A$2:$X$279,16,0))</f>
        <v/>
      </c>
      <c r="AA179" s="22"/>
    </row>
    <row r="180" hidden="1" outlineLevel="1">
      <c r="A180" s="9" t="str">
        <f t="shared" si="1"/>
        <v>3863011</v>
      </c>
      <c r="B180" s="18">
        <v>386301.0</v>
      </c>
      <c r="C180" s="19" t="s">
        <v>223</v>
      </c>
      <c r="D180" s="9" t="s">
        <v>28</v>
      </c>
      <c r="E180" s="9">
        <v>11.0</v>
      </c>
      <c r="F180" s="9">
        <v>69.0</v>
      </c>
      <c r="G180" s="20" t="s">
        <v>35</v>
      </c>
      <c r="H180" s="18" t="s">
        <v>53</v>
      </c>
      <c r="I180" s="9" t="s">
        <v>40</v>
      </c>
      <c r="J180" s="9" t="s">
        <v>32</v>
      </c>
      <c r="K180" s="21">
        <v>44952.0</v>
      </c>
      <c r="L180" s="21">
        <v>44952.0</v>
      </c>
      <c r="M180" s="21">
        <v>44952.0</v>
      </c>
      <c r="N180" s="9">
        <v>1.0</v>
      </c>
      <c r="O180" s="21">
        <v>44958.0</v>
      </c>
      <c r="P180" s="19" t="s">
        <v>41</v>
      </c>
      <c r="Q180" s="9">
        <v>29.0</v>
      </c>
      <c r="R180" s="9">
        <v>42.0</v>
      </c>
      <c r="S180" s="9" t="s">
        <v>37</v>
      </c>
      <c r="T180" s="22" t="str">
        <f t="shared" si="2"/>
        <v>55%</v>
      </c>
      <c r="U180" s="22" t="str">
        <f t="shared" si="8"/>
        <v>1-10%</v>
      </c>
      <c r="V180" s="22">
        <f t="shared" si="4"/>
        <v>795</v>
      </c>
      <c r="W180" s="22" t="str">
        <f t="shared" si="5"/>
        <v/>
      </c>
      <c r="X180" s="22" t="str">
        <f t="shared" si="6"/>
        <v/>
      </c>
      <c r="Y180" s="22" t="str">
        <f>IFERROR(VLOOKUP(CONCATENATE(A180,"si"),TQT!$1:$111,17,0))</f>
        <v/>
      </c>
      <c r="Z180" s="22" t="str">
        <f>IFERROR(VLOOKUP(CONCATENATE(A180,"si"),PVE!$A$2:$X$279,16,0))</f>
        <v/>
      </c>
      <c r="AA180" s="22"/>
    </row>
    <row r="181" hidden="1" outlineLevel="1">
      <c r="A181" s="9" t="str">
        <f t="shared" si="1"/>
        <v>3868371</v>
      </c>
      <c r="B181" s="18">
        <v>386837.0</v>
      </c>
      <c r="C181" s="19" t="s">
        <v>224</v>
      </c>
      <c r="D181" s="9" t="s">
        <v>28</v>
      </c>
      <c r="E181" s="9">
        <v>16.0</v>
      </c>
      <c r="F181" s="9">
        <v>16.0</v>
      </c>
      <c r="G181" s="20" t="s">
        <v>29</v>
      </c>
      <c r="H181" s="18" t="s">
        <v>50</v>
      </c>
      <c r="I181" s="9" t="s">
        <v>40</v>
      </c>
      <c r="J181" s="9" t="s">
        <v>32</v>
      </c>
      <c r="K181" s="21">
        <v>44952.0</v>
      </c>
      <c r="L181" s="21">
        <v>44952.0</v>
      </c>
      <c r="M181" s="21">
        <v>44952.0</v>
      </c>
      <c r="N181" s="9">
        <v>1.0</v>
      </c>
      <c r="O181" s="21">
        <v>44957.0</v>
      </c>
      <c r="P181" s="19" t="s">
        <v>33</v>
      </c>
      <c r="Q181" s="9">
        <v>22.0</v>
      </c>
      <c r="R181" s="9">
        <v>46.0</v>
      </c>
      <c r="S181" s="9" t="s">
        <v>37</v>
      </c>
      <c r="T181" s="22" t="str">
        <f t="shared" si="2"/>
        <v>40%</v>
      </c>
      <c r="U181" s="22" t="str">
        <f t="shared" si="8"/>
        <v>10-20%</v>
      </c>
      <c r="V181" s="22">
        <f t="shared" si="4"/>
        <v>5</v>
      </c>
      <c r="W181" s="22" t="str">
        <f t="shared" si="5"/>
        <v/>
      </c>
      <c r="X181" s="22">
        <f t="shared" si="6"/>
        <v>5</v>
      </c>
      <c r="Y181" s="22" t="str">
        <f>IFERROR(VLOOKUP(CONCATENATE(A181,"si"),TQT!$1:$111,17,0))</f>
        <v/>
      </c>
      <c r="Z181" s="22" t="str">
        <f>IFERROR(VLOOKUP(CONCATENATE(A181,"si"),PVE!$A$2:$X$279,16,0))</f>
        <v/>
      </c>
      <c r="AA181" s="22"/>
    </row>
    <row r="182" hidden="1" outlineLevel="1">
      <c r="A182" s="9" t="str">
        <f t="shared" si="1"/>
        <v>3870621</v>
      </c>
      <c r="B182" s="18">
        <v>387062.0</v>
      </c>
      <c r="C182" s="19" t="s">
        <v>225</v>
      </c>
      <c r="D182" s="9" t="s">
        <v>28</v>
      </c>
      <c r="E182" s="9">
        <v>8.0</v>
      </c>
      <c r="F182" s="9">
        <v>34.0</v>
      </c>
      <c r="G182" s="20" t="s">
        <v>29</v>
      </c>
      <c r="H182" s="18" t="s">
        <v>30</v>
      </c>
      <c r="I182" s="9" t="s">
        <v>44</v>
      </c>
      <c r="J182" s="9" t="s">
        <v>46</v>
      </c>
      <c r="K182" s="21">
        <v>44952.0</v>
      </c>
      <c r="L182" s="21">
        <v>44952.0</v>
      </c>
      <c r="M182" s="21">
        <v>44949.0</v>
      </c>
      <c r="N182" s="9">
        <v>1.0</v>
      </c>
      <c r="O182" s="21">
        <v>44956.0</v>
      </c>
      <c r="P182" s="19" t="s">
        <v>33</v>
      </c>
      <c r="Q182" s="9">
        <v>6.0</v>
      </c>
      <c r="R182" s="9">
        <v>56.0</v>
      </c>
      <c r="S182" s="9" t="s">
        <v>37</v>
      </c>
      <c r="T182" s="22" t="str">
        <f t="shared" si="2"/>
        <v>8%</v>
      </c>
      <c r="U182" s="22" t="str">
        <f t="shared" si="8"/>
        <v>20-30%</v>
      </c>
      <c r="V182" s="22">
        <f t="shared" si="4"/>
        <v>7</v>
      </c>
      <c r="W182" s="22" t="str">
        <f t="shared" si="5"/>
        <v/>
      </c>
      <c r="X182" s="22">
        <f t="shared" si="6"/>
        <v>7</v>
      </c>
      <c r="Y182" s="22" t="str">
        <f>IFERROR(VLOOKUP(CONCATENATE(A182,"si"),TQT!$1:$111,17,0))</f>
        <v/>
      </c>
      <c r="Z182" s="22" t="str">
        <f>IFERROR(VLOOKUP(CONCATENATE(A182,"si"),PVE!$A$2:$X$279,16,0))</f>
        <v/>
      </c>
      <c r="AA182" s="22"/>
    </row>
    <row r="183" hidden="1" outlineLevel="1">
      <c r="A183" s="9" t="str">
        <f t="shared" si="1"/>
        <v>3880551</v>
      </c>
      <c r="B183" s="18">
        <v>388055.0</v>
      </c>
      <c r="C183" s="19" t="s">
        <v>226</v>
      </c>
      <c r="D183" s="9" t="s">
        <v>28</v>
      </c>
      <c r="E183" s="9">
        <v>14.0</v>
      </c>
      <c r="F183" s="9">
        <v>47.0</v>
      </c>
      <c r="G183" s="20" t="s">
        <v>35</v>
      </c>
      <c r="H183" s="18" t="s">
        <v>97</v>
      </c>
      <c r="I183" s="9" t="s">
        <v>40</v>
      </c>
      <c r="J183" s="9" t="s">
        <v>32</v>
      </c>
      <c r="K183" s="21">
        <v>44954.0</v>
      </c>
      <c r="L183" s="21">
        <v>44954.0</v>
      </c>
      <c r="M183" s="21">
        <v>44954.0</v>
      </c>
      <c r="N183" s="9">
        <v>1.0</v>
      </c>
      <c r="O183" s="21">
        <v>44986.0</v>
      </c>
      <c r="P183" s="19" t="s">
        <v>41</v>
      </c>
      <c r="Q183" s="9">
        <v>14.0</v>
      </c>
      <c r="R183" s="9">
        <v>61.0</v>
      </c>
      <c r="S183" s="9" t="s">
        <v>37</v>
      </c>
      <c r="T183" s="22" t="str">
        <f t="shared" si="2"/>
        <v>15%</v>
      </c>
      <c r="U183" s="22" t="str">
        <f t="shared" si="8"/>
        <v>30-40%</v>
      </c>
      <c r="V183" s="22">
        <f t="shared" si="4"/>
        <v>793</v>
      </c>
      <c r="W183" s="22" t="str">
        <f t="shared" si="5"/>
        <v/>
      </c>
      <c r="X183" s="22" t="str">
        <f t="shared" si="6"/>
        <v/>
      </c>
      <c r="Y183" s="22" t="str">
        <f>IFERROR(VLOOKUP(CONCATENATE(A183,"si"),TQT!$1:$111,17,0))</f>
        <v/>
      </c>
      <c r="Z183" s="22" t="str">
        <f>IFERROR(VLOOKUP(CONCATENATE(A183,"si"),PVE!$A$2:$X$279,16,0))</f>
        <v/>
      </c>
      <c r="AA183" s="22"/>
    </row>
    <row r="184" hidden="1" outlineLevel="1">
      <c r="A184" s="9" t="str">
        <f t="shared" si="1"/>
        <v>3920211</v>
      </c>
      <c r="B184" s="18">
        <v>392021.0</v>
      </c>
      <c r="C184" s="19" t="s">
        <v>227</v>
      </c>
      <c r="D184" s="9" t="s">
        <v>28</v>
      </c>
      <c r="E184" s="9">
        <v>5.0</v>
      </c>
      <c r="F184" s="9">
        <v>43.0</v>
      </c>
      <c r="G184" s="20" t="s">
        <v>29</v>
      </c>
      <c r="H184" s="18" t="s">
        <v>30</v>
      </c>
      <c r="I184" s="9" t="s">
        <v>36</v>
      </c>
      <c r="J184" s="9" t="s">
        <v>32</v>
      </c>
      <c r="K184" s="21">
        <v>44959.0</v>
      </c>
      <c r="L184" s="21">
        <v>44960.0</v>
      </c>
      <c r="M184" s="21">
        <v>44960.0</v>
      </c>
      <c r="N184" s="9">
        <v>1.0</v>
      </c>
      <c r="O184" s="21">
        <v>44963.0</v>
      </c>
      <c r="P184" s="19" t="s">
        <v>33</v>
      </c>
      <c r="Q184" s="9">
        <v>21.0</v>
      </c>
      <c r="R184" s="9">
        <v>74.0</v>
      </c>
      <c r="S184" s="9" t="s">
        <v>37</v>
      </c>
      <c r="T184" s="22" t="str">
        <f t="shared" si="2"/>
        <v>40%</v>
      </c>
      <c r="U184" s="22" t="str">
        <f t="shared" si="8"/>
        <v>60-70</v>
      </c>
      <c r="V184" s="22">
        <f t="shared" si="4"/>
        <v>3</v>
      </c>
      <c r="W184" s="22" t="str">
        <f t="shared" si="5"/>
        <v/>
      </c>
      <c r="X184" s="22">
        <f t="shared" si="6"/>
        <v>3</v>
      </c>
      <c r="Y184" s="22" t="str">
        <f>IFERROR(VLOOKUP(CONCATENATE(A184,"si"),TQT!$1:$111,17,0))</f>
        <v/>
      </c>
      <c r="Z184" s="22" t="str">
        <f>IFERROR(VLOOKUP(CONCATENATE(A184,"si"),PVE!$A$2:$X$279,16,0))</f>
        <v/>
      </c>
      <c r="AA184" s="22"/>
    </row>
    <row r="185" hidden="1" outlineLevel="1">
      <c r="A185" s="9" t="str">
        <f t="shared" si="1"/>
        <v>3921321</v>
      </c>
      <c r="B185" s="18">
        <v>392132.0</v>
      </c>
      <c r="C185" s="19" t="s">
        <v>228</v>
      </c>
      <c r="D185" s="9" t="s">
        <v>28</v>
      </c>
      <c r="E185" s="9">
        <v>8.0</v>
      </c>
      <c r="F185" s="9">
        <v>69.0</v>
      </c>
      <c r="G185" s="20" t="s">
        <v>35</v>
      </c>
      <c r="H185" s="18" t="s">
        <v>53</v>
      </c>
      <c r="I185" s="9" t="s">
        <v>36</v>
      </c>
      <c r="J185" s="9" t="s">
        <v>32</v>
      </c>
      <c r="K185" s="21">
        <v>44959.0</v>
      </c>
      <c r="L185" s="21">
        <v>44961.0</v>
      </c>
      <c r="M185" s="21">
        <v>44961.0</v>
      </c>
      <c r="N185" s="9">
        <v>1.0</v>
      </c>
      <c r="O185" s="21">
        <v>44963.0</v>
      </c>
      <c r="P185" s="19" t="s">
        <v>41</v>
      </c>
      <c r="Q185" s="9">
        <v>16.0</v>
      </c>
      <c r="R185" s="9">
        <v>71.0</v>
      </c>
      <c r="S185" s="9" t="s">
        <v>37</v>
      </c>
      <c r="T185" s="22" t="str">
        <f t="shared" si="2"/>
        <v>24%</v>
      </c>
      <c r="U185" s="22" t="str">
        <f t="shared" si="8"/>
        <v>50-60%</v>
      </c>
      <c r="V185" s="22">
        <f t="shared" si="4"/>
        <v>786</v>
      </c>
      <c r="W185" s="22" t="str">
        <f t="shared" si="5"/>
        <v/>
      </c>
      <c r="X185" s="22" t="str">
        <f t="shared" si="6"/>
        <v/>
      </c>
      <c r="Y185" s="22" t="str">
        <f>IFERROR(VLOOKUP(CONCATENATE(A185,"si"),TQT!$1:$111,17,0))</f>
        <v/>
      </c>
      <c r="Z185" s="22" t="str">
        <f>IFERROR(VLOOKUP(CONCATENATE(A185,"si"),PVE!$A$2:$X$279,16,0))</f>
        <v/>
      </c>
      <c r="AA185" s="22"/>
    </row>
    <row r="186" hidden="1" outlineLevel="1">
      <c r="A186" s="9" t="str">
        <f t="shared" si="1"/>
        <v>3931761</v>
      </c>
      <c r="B186" s="18">
        <v>393176.0</v>
      </c>
      <c r="C186" s="19" t="s">
        <v>229</v>
      </c>
      <c r="D186" s="9" t="s">
        <v>28</v>
      </c>
      <c r="E186" s="9">
        <v>16.0</v>
      </c>
      <c r="F186" s="9">
        <v>44.0</v>
      </c>
      <c r="G186" s="20" t="s">
        <v>29</v>
      </c>
      <c r="H186" s="18" t="s">
        <v>50</v>
      </c>
      <c r="I186" s="9" t="s">
        <v>31</v>
      </c>
      <c r="J186" s="9" t="s">
        <v>32</v>
      </c>
      <c r="K186" s="21">
        <v>44961.0</v>
      </c>
      <c r="L186" s="21">
        <v>44961.0</v>
      </c>
      <c r="M186" s="21">
        <v>44961.0</v>
      </c>
      <c r="N186" s="9">
        <v>1.0</v>
      </c>
      <c r="O186" s="21">
        <v>44974.0</v>
      </c>
      <c r="P186" s="19" t="s">
        <v>41</v>
      </c>
      <c r="Q186" s="9" t="s">
        <v>42</v>
      </c>
      <c r="R186" s="9" t="s">
        <v>42</v>
      </c>
      <c r="S186" s="9" t="s">
        <v>37</v>
      </c>
      <c r="T186" s="22" t="str">
        <f t="shared" si="2"/>
        <v>-</v>
      </c>
      <c r="U186" s="22" t="str">
        <f t="shared" si="8"/>
        <v>-</v>
      </c>
      <c r="V186" s="22">
        <f t="shared" si="4"/>
        <v>786</v>
      </c>
      <c r="W186" s="22" t="str">
        <f t="shared" si="5"/>
        <v/>
      </c>
      <c r="X186" s="22" t="str">
        <f t="shared" si="6"/>
        <v/>
      </c>
      <c r="Y186" s="22" t="str">
        <f>IFERROR(VLOOKUP(CONCATENATE(A186,"si"),TQT!$1:$111,17,0))</f>
        <v/>
      </c>
      <c r="Z186" s="22" t="str">
        <f>IFERROR(VLOOKUP(CONCATENATE(A186,"si"),PVE!$A$2:$X$279,16,0))</f>
        <v/>
      </c>
      <c r="AA186" s="22"/>
    </row>
    <row r="187" hidden="1" outlineLevel="1">
      <c r="A187" s="9" t="str">
        <f t="shared" si="1"/>
        <v>3937621</v>
      </c>
      <c r="B187" s="18">
        <v>393762.0</v>
      </c>
      <c r="C187" s="19" t="s">
        <v>230</v>
      </c>
      <c r="D187" s="9" t="s">
        <v>28</v>
      </c>
      <c r="E187" s="9">
        <v>11.0</v>
      </c>
      <c r="F187" s="9">
        <v>45.0</v>
      </c>
      <c r="G187" s="20" t="s">
        <v>29</v>
      </c>
      <c r="H187" s="18" t="s">
        <v>97</v>
      </c>
      <c r="I187" s="9" t="s">
        <v>40</v>
      </c>
      <c r="J187" s="9" t="s">
        <v>32</v>
      </c>
      <c r="K187" s="21">
        <v>44963.0</v>
      </c>
      <c r="L187" s="21">
        <v>44963.0</v>
      </c>
      <c r="M187" s="21">
        <v>44963.0</v>
      </c>
      <c r="N187" s="9">
        <v>1.0</v>
      </c>
      <c r="O187" s="21">
        <v>44975.0</v>
      </c>
      <c r="P187" s="19" t="s">
        <v>41</v>
      </c>
      <c r="Q187" s="9">
        <v>26.0</v>
      </c>
      <c r="R187" s="9">
        <v>59.0</v>
      </c>
      <c r="S187" s="9" t="s">
        <v>37</v>
      </c>
      <c r="T187" s="22" t="str">
        <f t="shared" si="2"/>
        <v>55%</v>
      </c>
      <c r="U187" s="22" t="str">
        <f t="shared" si="8"/>
        <v>30-40%</v>
      </c>
      <c r="V187" s="22">
        <f t="shared" si="4"/>
        <v>784</v>
      </c>
      <c r="W187" s="22" t="str">
        <f t="shared" si="5"/>
        <v/>
      </c>
      <c r="X187" s="22" t="str">
        <f t="shared" si="6"/>
        <v/>
      </c>
      <c r="Y187" s="22" t="str">
        <f>IFERROR(VLOOKUP(CONCATENATE(A187,"si"),TQT!$1:$111,17,0))</f>
        <v/>
      </c>
      <c r="Z187" s="22" t="str">
        <f>IFERROR(VLOOKUP(CONCATENATE(A187,"si"),PVE!$A$2:$X$279,16,0))</f>
        <v/>
      </c>
      <c r="AA187" s="22"/>
    </row>
    <row r="188" hidden="1" outlineLevel="1">
      <c r="A188" s="9" t="str">
        <f t="shared" si="1"/>
        <v>3937681</v>
      </c>
      <c r="B188" s="18">
        <v>393768.0</v>
      </c>
      <c r="C188" s="19" t="s">
        <v>231</v>
      </c>
      <c r="D188" s="9" t="s">
        <v>28</v>
      </c>
      <c r="E188" s="9">
        <v>18.0</v>
      </c>
      <c r="F188" s="9">
        <v>45.0</v>
      </c>
      <c r="G188" s="20" t="s">
        <v>35</v>
      </c>
      <c r="H188" s="18" t="s">
        <v>97</v>
      </c>
      <c r="I188" s="9" t="s">
        <v>31</v>
      </c>
      <c r="J188" s="9" t="s">
        <v>32</v>
      </c>
      <c r="K188" s="21">
        <v>44963.0</v>
      </c>
      <c r="L188" s="21">
        <v>44963.0</v>
      </c>
      <c r="M188" s="21">
        <v>44963.0</v>
      </c>
      <c r="N188" s="9">
        <v>1.0</v>
      </c>
      <c r="O188" s="21">
        <v>44964.0</v>
      </c>
      <c r="P188" s="19" t="s">
        <v>33</v>
      </c>
      <c r="Q188" s="9">
        <v>35.0</v>
      </c>
      <c r="R188" s="9">
        <v>55.0</v>
      </c>
      <c r="S188" s="9" t="s">
        <v>37</v>
      </c>
      <c r="T188" s="22" t="str">
        <f t="shared" si="2"/>
        <v>85%</v>
      </c>
      <c r="U188" s="22" t="str">
        <f t="shared" si="8"/>
        <v>20-30%</v>
      </c>
      <c r="V188" s="22">
        <f t="shared" si="4"/>
        <v>1</v>
      </c>
      <c r="W188" s="22" t="str">
        <f t="shared" si="5"/>
        <v/>
      </c>
      <c r="X188" s="22">
        <f t="shared" si="6"/>
        <v>1</v>
      </c>
      <c r="Y188" s="22" t="str">
        <f>IFERROR(VLOOKUP(CONCATENATE(A188,"si"),TQT!$1:$111,17,0))</f>
        <v/>
      </c>
      <c r="Z188" s="22" t="str">
        <f>IFERROR(VLOOKUP(CONCATENATE(A188,"si"),PVE!$A$2:$X$279,16,0))</f>
        <v/>
      </c>
      <c r="AA188" s="22"/>
    </row>
    <row r="189" hidden="1" outlineLevel="1">
      <c r="A189" s="9" t="str">
        <f t="shared" si="1"/>
        <v>3962051</v>
      </c>
      <c r="B189" s="18">
        <v>396205.0</v>
      </c>
      <c r="C189" s="19" t="s">
        <v>232</v>
      </c>
      <c r="D189" s="9" t="s">
        <v>28</v>
      </c>
      <c r="E189" s="9">
        <v>18.0</v>
      </c>
      <c r="F189" s="9">
        <v>71.0</v>
      </c>
      <c r="G189" s="20" t="s">
        <v>35</v>
      </c>
      <c r="H189" s="18" t="s">
        <v>39</v>
      </c>
      <c r="I189" s="9" t="s">
        <v>40</v>
      </c>
      <c r="J189" s="9" t="s">
        <v>32</v>
      </c>
      <c r="K189" s="21">
        <v>44965.0</v>
      </c>
      <c r="L189" s="21">
        <v>44966.0</v>
      </c>
      <c r="M189" s="21">
        <v>44966.0</v>
      </c>
      <c r="N189" s="9">
        <v>1.0</v>
      </c>
      <c r="O189" s="21">
        <v>44967.0</v>
      </c>
      <c r="P189" s="19" t="s">
        <v>33</v>
      </c>
      <c r="Q189" s="9">
        <v>18.0</v>
      </c>
      <c r="R189" s="9">
        <v>69.0</v>
      </c>
      <c r="S189" s="9" t="s">
        <v>37</v>
      </c>
      <c r="T189" s="22" t="str">
        <f t="shared" si="2"/>
        <v>24%</v>
      </c>
      <c r="U189" s="22" t="str">
        <f t="shared" si="8"/>
        <v>50-60%</v>
      </c>
      <c r="V189" s="22">
        <f t="shared" si="4"/>
        <v>1</v>
      </c>
      <c r="W189" s="22" t="str">
        <f t="shared" si="5"/>
        <v/>
      </c>
      <c r="X189" s="22">
        <f t="shared" si="6"/>
        <v>1</v>
      </c>
      <c r="Y189" s="22" t="str">
        <f>IFERROR(VLOOKUP(CONCATENATE(A189,"si"),TQT!$1:$111,17,0))</f>
        <v/>
      </c>
      <c r="Z189" s="22" t="str">
        <f>IFERROR(VLOOKUP(CONCATENATE(A189,"si"),PVE!$A$2:$X$279,16,0))</f>
        <v/>
      </c>
      <c r="AA189" s="22"/>
    </row>
    <row r="190" hidden="1" outlineLevel="1">
      <c r="A190" s="9" t="str">
        <f t="shared" si="1"/>
        <v>3982521</v>
      </c>
      <c r="B190" s="18">
        <v>398252.0</v>
      </c>
      <c r="C190" s="19" t="s">
        <v>233</v>
      </c>
      <c r="D190" s="9" t="s">
        <v>28</v>
      </c>
      <c r="E190" s="9">
        <v>6.0</v>
      </c>
      <c r="F190" s="9">
        <v>60.0</v>
      </c>
      <c r="G190" s="20" t="s">
        <v>29</v>
      </c>
      <c r="H190" s="18" t="s">
        <v>48</v>
      </c>
      <c r="I190" s="9" t="s">
        <v>31</v>
      </c>
      <c r="J190" s="9" t="s">
        <v>32</v>
      </c>
      <c r="K190" s="21">
        <v>44969.0</v>
      </c>
      <c r="L190" s="21">
        <v>44970.0</v>
      </c>
      <c r="M190" s="21">
        <v>44970.0</v>
      </c>
      <c r="N190" s="9">
        <v>1.0</v>
      </c>
      <c r="O190" s="21">
        <v>44970.0</v>
      </c>
      <c r="P190" s="19" t="s">
        <v>33</v>
      </c>
      <c r="Q190" s="9" t="s">
        <v>42</v>
      </c>
      <c r="R190" s="9" t="s">
        <v>42</v>
      </c>
      <c r="S190" s="9" t="s">
        <v>37</v>
      </c>
      <c r="T190" s="22" t="str">
        <f t="shared" si="2"/>
        <v>-</v>
      </c>
      <c r="U190" s="22" t="str">
        <f t="shared" si="8"/>
        <v>-</v>
      </c>
      <c r="V190" s="22">
        <f t="shared" si="4"/>
        <v>0</v>
      </c>
      <c r="W190" s="22" t="str">
        <f t="shared" si="5"/>
        <v/>
      </c>
      <c r="X190" s="22">
        <f t="shared" si="6"/>
        <v>0</v>
      </c>
      <c r="Y190" s="22" t="str">
        <f>IFERROR(VLOOKUP(CONCATENATE(A190,"si"),TQT!$1:$111,17,0))</f>
        <v/>
      </c>
      <c r="Z190" s="22" t="str">
        <f>IFERROR(VLOOKUP(CONCATENATE(A190,"si"),PVE!$A$2:$X$279,16,0))</f>
        <v/>
      </c>
      <c r="AA190" s="22"/>
    </row>
    <row r="191" hidden="1" outlineLevel="1">
      <c r="A191" s="9" t="str">
        <f t="shared" si="1"/>
        <v>3982661</v>
      </c>
      <c r="B191" s="18">
        <v>398266.0</v>
      </c>
      <c r="C191" s="19" t="s">
        <v>234</v>
      </c>
      <c r="D191" s="9" t="s">
        <v>28</v>
      </c>
      <c r="E191" s="9">
        <v>12.0</v>
      </c>
      <c r="F191" s="9">
        <v>40.0</v>
      </c>
      <c r="G191" s="20" t="s">
        <v>35</v>
      </c>
      <c r="H191" s="18" t="s">
        <v>97</v>
      </c>
      <c r="I191" s="9" t="s">
        <v>44</v>
      </c>
      <c r="J191" s="9" t="s">
        <v>32</v>
      </c>
      <c r="K191" s="21">
        <v>44969.0</v>
      </c>
      <c r="L191" s="21">
        <v>44969.0</v>
      </c>
      <c r="M191" s="21">
        <v>44969.0</v>
      </c>
      <c r="N191" s="9">
        <v>1.0</v>
      </c>
      <c r="O191" s="21">
        <v>44980.0</v>
      </c>
      <c r="P191" s="19" t="s">
        <v>33</v>
      </c>
      <c r="Q191" s="9">
        <v>43.0</v>
      </c>
      <c r="R191" s="9">
        <v>50.0</v>
      </c>
      <c r="S191" s="9" t="s">
        <v>37</v>
      </c>
      <c r="T191" s="22" t="str">
        <f t="shared" si="2"/>
        <v>85%</v>
      </c>
      <c r="U191" s="22" t="str">
        <f t="shared" si="8"/>
        <v>10-20%</v>
      </c>
      <c r="V191" s="22">
        <f t="shared" si="4"/>
        <v>11</v>
      </c>
      <c r="W191" s="22" t="str">
        <f t="shared" si="5"/>
        <v/>
      </c>
      <c r="X191" s="22">
        <f t="shared" si="6"/>
        <v>11</v>
      </c>
      <c r="Y191" s="22" t="str">
        <f>IFERROR(VLOOKUP(CONCATENATE(A191,"si"),TQT!$1:$111,17,0))</f>
        <v/>
      </c>
      <c r="Z191" s="22" t="str">
        <f>IFERROR(VLOOKUP(CONCATENATE(A191,"si"),PVE!$A$2:$X$279,16,0))</f>
        <v/>
      </c>
      <c r="AA191" s="22"/>
    </row>
    <row r="192" hidden="1" outlineLevel="1">
      <c r="A192" s="9" t="str">
        <f t="shared" si="1"/>
        <v>3988561</v>
      </c>
      <c r="B192" s="18">
        <v>398856.0</v>
      </c>
      <c r="C192" s="19" t="s">
        <v>235</v>
      </c>
      <c r="D192" s="9" t="s">
        <v>28</v>
      </c>
      <c r="E192" s="9">
        <v>6.0</v>
      </c>
      <c r="F192" s="9">
        <v>64.0</v>
      </c>
      <c r="G192" s="20" t="s">
        <v>35</v>
      </c>
      <c r="H192" s="18" t="s">
        <v>30</v>
      </c>
      <c r="I192" s="9" t="s">
        <v>31</v>
      </c>
      <c r="J192" s="9" t="s">
        <v>32</v>
      </c>
      <c r="K192" s="21">
        <v>44969.0</v>
      </c>
      <c r="L192" s="21">
        <v>44971.0</v>
      </c>
      <c r="M192" s="21">
        <v>44971.0</v>
      </c>
      <c r="N192" s="9">
        <v>1.0</v>
      </c>
      <c r="O192" s="21">
        <v>44971.0</v>
      </c>
      <c r="P192" s="19" t="s">
        <v>33</v>
      </c>
      <c r="Q192" s="9">
        <v>17.0</v>
      </c>
      <c r="R192" s="9">
        <v>64.0</v>
      </c>
      <c r="S192" s="9" t="s">
        <v>37</v>
      </c>
      <c r="T192" s="22" t="str">
        <f t="shared" si="2"/>
        <v>24%</v>
      </c>
      <c r="U192" s="22" t="str">
        <f t="shared" si="8"/>
        <v>40-50%</v>
      </c>
      <c r="V192" s="22">
        <f t="shared" si="4"/>
        <v>0</v>
      </c>
      <c r="W192" s="22" t="str">
        <f t="shared" si="5"/>
        <v/>
      </c>
      <c r="X192" s="22">
        <f t="shared" si="6"/>
        <v>0</v>
      </c>
      <c r="Y192" s="22" t="str">
        <f>IFERROR(VLOOKUP(CONCATENATE(A192,"si"),TQT!$1:$111,17,0))</f>
        <v/>
      </c>
      <c r="Z192" s="22" t="str">
        <f>IFERROR(VLOOKUP(CONCATENATE(A192,"si"),PVE!$A$2:$X$279,16,0))</f>
        <v/>
      </c>
      <c r="AA192" s="22"/>
    </row>
    <row r="193" hidden="1" outlineLevel="1">
      <c r="A193" s="9" t="str">
        <f t="shared" si="1"/>
        <v>3992121</v>
      </c>
      <c r="B193" s="18">
        <v>399212.0</v>
      </c>
      <c r="C193" s="19" t="s">
        <v>236</v>
      </c>
      <c r="D193" s="9" t="s">
        <v>28</v>
      </c>
      <c r="E193" s="9">
        <v>1.0</v>
      </c>
      <c r="F193" s="9">
        <v>79.0</v>
      </c>
      <c r="G193" s="20" t="s">
        <v>35</v>
      </c>
      <c r="H193" s="18" t="s">
        <v>53</v>
      </c>
      <c r="I193" s="9" t="s">
        <v>36</v>
      </c>
      <c r="J193" s="9" t="s">
        <v>46</v>
      </c>
      <c r="K193" s="21">
        <v>44970.0</v>
      </c>
      <c r="L193" s="21">
        <v>44974.0</v>
      </c>
      <c r="M193" s="21">
        <v>44974.0</v>
      </c>
      <c r="N193" s="9">
        <v>1.0</v>
      </c>
      <c r="O193" s="21">
        <v>44979.0</v>
      </c>
      <c r="P193" s="19" t="s">
        <v>41</v>
      </c>
      <c r="Q193" s="9" t="s">
        <v>42</v>
      </c>
      <c r="R193" s="9" t="s">
        <v>42</v>
      </c>
      <c r="S193" s="9" t="s">
        <v>37</v>
      </c>
      <c r="T193" s="22" t="str">
        <f t="shared" si="2"/>
        <v>-</v>
      </c>
      <c r="U193" s="22" t="str">
        <f t="shared" si="8"/>
        <v>-</v>
      </c>
      <c r="V193" s="22">
        <f t="shared" si="4"/>
        <v>773</v>
      </c>
      <c r="W193" s="22" t="str">
        <f t="shared" si="5"/>
        <v/>
      </c>
      <c r="X193" s="22" t="str">
        <f t="shared" si="6"/>
        <v/>
      </c>
      <c r="Y193" s="22" t="str">
        <f>IFERROR(VLOOKUP(CONCATENATE(A193,"si"),TQT!$1:$111,17,0))</f>
        <v/>
      </c>
      <c r="Z193" s="22" t="str">
        <f>IFERROR(VLOOKUP(CONCATENATE(A193,"si"),PVE!$A$2:$X$279,16,0))</f>
        <v/>
      </c>
      <c r="AA193" s="22"/>
    </row>
    <row r="194" hidden="1" outlineLevel="1">
      <c r="A194" s="9" t="str">
        <f t="shared" si="1"/>
        <v>4001501</v>
      </c>
      <c r="B194" s="18">
        <v>400150.0</v>
      </c>
      <c r="C194" s="19" t="s">
        <v>237</v>
      </c>
      <c r="D194" s="9" t="s">
        <v>28</v>
      </c>
      <c r="E194" s="9">
        <v>17.0</v>
      </c>
      <c r="F194" s="9">
        <v>15.0</v>
      </c>
      <c r="G194" s="20" t="s">
        <v>29</v>
      </c>
      <c r="H194" s="18" t="s">
        <v>97</v>
      </c>
      <c r="I194" s="9" t="s">
        <v>31</v>
      </c>
      <c r="J194" s="9" t="s">
        <v>32</v>
      </c>
      <c r="K194" s="21">
        <v>44971.0</v>
      </c>
      <c r="L194" s="21">
        <v>44971.0</v>
      </c>
      <c r="M194" s="21">
        <v>44971.0</v>
      </c>
      <c r="N194" s="9">
        <v>1.0</v>
      </c>
      <c r="O194" s="21">
        <v>44994.0</v>
      </c>
      <c r="P194" s="19" t="s">
        <v>41</v>
      </c>
      <c r="Q194" s="9">
        <v>28.0</v>
      </c>
      <c r="R194" s="9">
        <v>51.0</v>
      </c>
      <c r="S194" s="9" t="s">
        <v>37</v>
      </c>
      <c r="T194" s="22" t="str">
        <f t="shared" si="2"/>
        <v>55%</v>
      </c>
      <c r="U194" s="22" t="str">
        <f t="shared" si="8"/>
        <v>10-20%</v>
      </c>
      <c r="V194" s="22">
        <f t="shared" si="4"/>
        <v>776</v>
      </c>
      <c r="W194" s="22" t="str">
        <f t="shared" si="5"/>
        <v/>
      </c>
      <c r="X194" s="22" t="str">
        <f t="shared" si="6"/>
        <v/>
      </c>
      <c r="Y194" s="22" t="str">
        <f>IFERROR(VLOOKUP(CONCATENATE(A194,"si"),TQT!$1:$111,17,0))</f>
        <v/>
      </c>
      <c r="Z194" s="22" t="str">
        <f>IFERROR(VLOOKUP(CONCATENATE(A194,"si"),PVE!$A$2:$X$279,16,0))</f>
        <v/>
      </c>
      <c r="AA194" s="22"/>
    </row>
    <row r="195" hidden="1" outlineLevel="1">
      <c r="A195" s="9" t="str">
        <f t="shared" si="1"/>
        <v>4001721</v>
      </c>
      <c r="B195" s="18">
        <v>400172.0</v>
      </c>
      <c r="C195" s="19" t="s">
        <v>238</v>
      </c>
      <c r="D195" s="9" t="s">
        <v>28</v>
      </c>
      <c r="E195" s="9">
        <v>15.0</v>
      </c>
      <c r="F195" s="9">
        <v>32.0</v>
      </c>
      <c r="G195" s="20" t="s">
        <v>35</v>
      </c>
      <c r="H195" s="18" t="s">
        <v>50</v>
      </c>
      <c r="I195" s="9" t="s">
        <v>44</v>
      </c>
      <c r="J195" s="9" t="s">
        <v>32</v>
      </c>
      <c r="K195" s="21">
        <v>44971.0</v>
      </c>
      <c r="L195" s="21">
        <v>44971.0</v>
      </c>
      <c r="M195" s="21">
        <v>44971.0</v>
      </c>
      <c r="N195" s="9">
        <v>1.0</v>
      </c>
      <c r="O195" s="21">
        <v>44973.0</v>
      </c>
      <c r="P195" s="19" t="s">
        <v>33</v>
      </c>
      <c r="Q195" s="9">
        <v>23.0</v>
      </c>
      <c r="R195" s="9">
        <v>68.0</v>
      </c>
      <c r="S195" s="9" t="s">
        <v>37</v>
      </c>
      <c r="T195" s="22" t="str">
        <f t="shared" si="2"/>
        <v>40%</v>
      </c>
      <c r="U195" s="22" t="str">
        <f t="shared" si="8"/>
        <v>50-60%</v>
      </c>
      <c r="V195" s="22">
        <f t="shared" si="4"/>
        <v>2</v>
      </c>
      <c r="W195" s="22" t="str">
        <f t="shared" si="5"/>
        <v/>
      </c>
      <c r="X195" s="22">
        <f t="shared" si="6"/>
        <v>2</v>
      </c>
      <c r="Y195" s="22" t="str">
        <f>IFERROR(VLOOKUP(CONCATENATE(A195,"si"),TQT!$1:$111,17,0))</f>
        <v/>
      </c>
      <c r="Z195" s="22" t="str">
        <f>IFERROR(VLOOKUP(CONCATENATE(A195,"si"),PVE!$A$2:$X$279,16,0))</f>
        <v/>
      </c>
      <c r="AA195" s="22"/>
    </row>
    <row r="196" hidden="1" outlineLevel="1">
      <c r="A196" s="9" t="str">
        <f t="shared" si="1"/>
        <v>4017121</v>
      </c>
      <c r="B196" s="18">
        <v>401712.0</v>
      </c>
      <c r="C196" s="19" t="s">
        <v>239</v>
      </c>
      <c r="D196" s="9" t="s">
        <v>28</v>
      </c>
      <c r="E196" s="9">
        <v>18.0</v>
      </c>
      <c r="F196" s="9">
        <v>57.0</v>
      </c>
      <c r="G196" s="20" t="s">
        <v>35</v>
      </c>
      <c r="H196" s="18" t="s">
        <v>30</v>
      </c>
      <c r="I196" s="9" t="s">
        <v>31</v>
      </c>
      <c r="J196" s="9" t="s">
        <v>32</v>
      </c>
      <c r="K196" s="21">
        <v>44973.0</v>
      </c>
      <c r="L196" s="21">
        <v>44973.0</v>
      </c>
      <c r="M196" s="21">
        <v>44973.0</v>
      </c>
      <c r="N196" s="9">
        <v>1.0</v>
      </c>
      <c r="O196" s="21">
        <v>44978.0</v>
      </c>
      <c r="P196" s="19" t="s">
        <v>41</v>
      </c>
      <c r="Q196" s="9">
        <v>25.0</v>
      </c>
      <c r="R196" s="9">
        <v>75.0</v>
      </c>
      <c r="S196" s="9" t="s">
        <v>37</v>
      </c>
      <c r="T196" s="22" t="str">
        <f t="shared" si="2"/>
        <v>55%</v>
      </c>
      <c r="U196" s="22" t="str">
        <f t="shared" si="8"/>
        <v>60-70</v>
      </c>
      <c r="V196" s="22">
        <f t="shared" si="4"/>
        <v>774</v>
      </c>
      <c r="W196" s="22" t="str">
        <f t="shared" si="5"/>
        <v/>
      </c>
      <c r="X196" s="22" t="str">
        <f t="shared" si="6"/>
        <v/>
      </c>
      <c r="Y196" s="22" t="str">
        <f>IFERROR(VLOOKUP(CONCATENATE(A196,"si"),TQT!$1:$111,17,0))</f>
        <v/>
      </c>
      <c r="Z196" s="22" t="str">
        <f>IFERROR(VLOOKUP(CONCATENATE(A196,"si"),PVE!$A$2:$X$279,16,0))</f>
        <v/>
      </c>
      <c r="AA196" s="22"/>
    </row>
    <row r="197" hidden="1" outlineLevel="1">
      <c r="A197" s="9" t="str">
        <f t="shared" si="1"/>
        <v>4020421</v>
      </c>
      <c r="B197" s="18">
        <v>402042.0</v>
      </c>
      <c r="C197" s="19" t="s">
        <v>240</v>
      </c>
      <c r="D197" s="9" t="s">
        <v>28</v>
      </c>
      <c r="E197" s="9">
        <v>15.0</v>
      </c>
      <c r="F197" s="9">
        <v>56.0</v>
      </c>
      <c r="G197" s="20" t="s">
        <v>29</v>
      </c>
      <c r="H197" s="18" t="s">
        <v>39</v>
      </c>
      <c r="I197" s="9" t="s">
        <v>40</v>
      </c>
      <c r="J197" s="9" t="s">
        <v>46</v>
      </c>
      <c r="K197" s="21">
        <v>44973.0</v>
      </c>
      <c r="L197" s="25">
        <v>44974.0</v>
      </c>
      <c r="M197" s="21">
        <v>44974.0</v>
      </c>
      <c r="N197" s="9">
        <v>1.0</v>
      </c>
      <c r="O197" s="21">
        <v>44984.0</v>
      </c>
      <c r="P197" s="19" t="s">
        <v>33</v>
      </c>
      <c r="Q197" s="9">
        <v>26.0</v>
      </c>
      <c r="R197" s="9">
        <v>68.0</v>
      </c>
      <c r="S197" s="9" t="s">
        <v>37</v>
      </c>
      <c r="T197" s="22" t="str">
        <f t="shared" si="2"/>
        <v>55%</v>
      </c>
      <c r="U197" s="22" t="str">
        <f t="shared" si="8"/>
        <v>50-60%</v>
      </c>
      <c r="V197" s="22">
        <f t="shared" si="4"/>
        <v>10</v>
      </c>
      <c r="W197" s="22" t="str">
        <f t="shared" si="5"/>
        <v/>
      </c>
      <c r="X197" s="22">
        <f t="shared" si="6"/>
        <v>10</v>
      </c>
      <c r="Y197" s="22" t="str">
        <f>IFERROR(VLOOKUP(CONCATENATE(A197,"si"),TQT!$1:$111,17,0))</f>
        <v/>
      </c>
      <c r="Z197" s="22" t="str">
        <f>IFERROR(VLOOKUP(CONCATENATE(A197,"si"),PVE!$A$2:$X$279,16,0))</f>
        <v/>
      </c>
      <c r="AA197" s="22"/>
    </row>
    <row r="198" hidden="1" outlineLevel="1">
      <c r="A198" s="9" t="str">
        <f t="shared" si="1"/>
        <v>4026471</v>
      </c>
      <c r="B198" s="18">
        <v>402647.0</v>
      </c>
      <c r="C198" s="19" t="s">
        <v>241</v>
      </c>
      <c r="D198" s="9" t="s">
        <v>28</v>
      </c>
      <c r="E198" s="9">
        <v>16.0</v>
      </c>
      <c r="F198" s="9">
        <v>38.0</v>
      </c>
      <c r="G198" s="20" t="s">
        <v>35</v>
      </c>
      <c r="H198" s="18" t="s">
        <v>30</v>
      </c>
      <c r="I198" s="9" t="s">
        <v>36</v>
      </c>
      <c r="J198" s="9" t="s">
        <v>32</v>
      </c>
      <c r="K198" s="21">
        <v>44974.0</v>
      </c>
      <c r="L198" s="21">
        <v>44988.0</v>
      </c>
      <c r="M198" s="21">
        <v>44988.0</v>
      </c>
      <c r="N198" s="9">
        <v>1.0</v>
      </c>
      <c r="O198" s="21">
        <v>44993.0</v>
      </c>
      <c r="P198" s="19" t="s">
        <v>41</v>
      </c>
      <c r="Q198" s="9">
        <v>16.0</v>
      </c>
      <c r="R198" s="9">
        <v>62.0</v>
      </c>
      <c r="S198" s="9" t="s">
        <v>37</v>
      </c>
      <c r="T198" s="22" t="str">
        <f t="shared" si="2"/>
        <v>24%</v>
      </c>
      <c r="U198" s="22" t="str">
        <f t="shared" si="8"/>
        <v>30-40%</v>
      </c>
      <c r="V198" s="22">
        <f t="shared" si="4"/>
        <v>759</v>
      </c>
      <c r="W198" s="22" t="str">
        <f t="shared" si="5"/>
        <v/>
      </c>
      <c r="X198" s="22" t="str">
        <f t="shared" si="6"/>
        <v/>
      </c>
      <c r="Y198" s="22" t="str">
        <f>IFERROR(VLOOKUP(CONCATENATE(A198,"si"),TQT!$1:$111,17,0))</f>
        <v/>
      </c>
      <c r="Z198" s="22" t="str">
        <f>IFERROR(VLOOKUP(CONCATENATE(A198,"si"),PVE!$A$2:$X$279,16,0))</f>
        <v/>
      </c>
      <c r="AA198" s="22"/>
    </row>
    <row r="199" hidden="1" outlineLevel="1">
      <c r="A199" s="9" t="str">
        <f t="shared" si="1"/>
        <v>4031451</v>
      </c>
      <c r="B199" s="18">
        <v>403145.0</v>
      </c>
      <c r="C199" s="19" t="s">
        <v>242</v>
      </c>
      <c r="D199" s="9" t="s">
        <v>28</v>
      </c>
      <c r="E199" s="9">
        <v>4.0</v>
      </c>
      <c r="F199" s="9">
        <v>66.0</v>
      </c>
      <c r="G199" s="20" t="s">
        <v>29</v>
      </c>
      <c r="H199" s="18" t="s">
        <v>48</v>
      </c>
      <c r="I199" s="9" t="s">
        <v>31</v>
      </c>
      <c r="J199" s="9" t="s">
        <v>32</v>
      </c>
      <c r="K199" s="21">
        <v>44975.0</v>
      </c>
      <c r="L199" s="21">
        <v>44976.0</v>
      </c>
      <c r="M199" s="21">
        <v>44976.0</v>
      </c>
      <c r="N199" s="9">
        <v>1.0</v>
      </c>
      <c r="O199" s="21">
        <v>44980.0</v>
      </c>
      <c r="P199" s="19" t="s">
        <v>41</v>
      </c>
      <c r="Q199" s="9">
        <v>27.0</v>
      </c>
      <c r="R199" s="9">
        <v>77.0</v>
      </c>
      <c r="S199" s="9" t="s">
        <v>37</v>
      </c>
      <c r="T199" s="22" t="str">
        <f t="shared" si="2"/>
        <v>55%</v>
      </c>
      <c r="U199" s="22" t="str">
        <f t="shared" si="8"/>
        <v>60-70</v>
      </c>
      <c r="V199" s="22">
        <f t="shared" si="4"/>
        <v>771</v>
      </c>
      <c r="W199" s="22" t="str">
        <f t="shared" si="5"/>
        <v/>
      </c>
      <c r="X199" s="22" t="str">
        <f t="shared" si="6"/>
        <v/>
      </c>
      <c r="Y199" s="22" t="str">
        <f>IFERROR(VLOOKUP(CONCATENATE(A199,"si"),TQT!$1:$111,17,0))</f>
        <v/>
      </c>
      <c r="Z199" s="22" t="str">
        <f>IFERROR(VLOOKUP(CONCATENATE(A199,"si"),PVE!$A$2:$X$279,16,0))</f>
        <v/>
      </c>
      <c r="AA199" s="22"/>
    </row>
    <row r="200" hidden="1" outlineLevel="1">
      <c r="A200" s="9" t="str">
        <f t="shared" si="1"/>
        <v>4032081</v>
      </c>
      <c r="B200" s="18">
        <v>403208.0</v>
      </c>
      <c r="C200" s="19" t="s">
        <v>243</v>
      </c>
      <c r="D200" s="9" t="s">
        <v>28</v>
      </c>
      <c r="E200" s="9">
        <v>11.0</v>
      </c>
      <c r="F200" s="9">
        <v>30.0</v>
      </c>
      <c r="G200" s="20" t="s">
        <v>35</v>
      </c>
      <c r="H200" s="18" t="s">
        <v>97</v>
      </c>
      <c r="I200" s="9" t="s">
        <v>31</v>
      </c>
      <c r="J200" s="9" t="s">
        <v>32</v>
      </c>
      <c r="K200" s="21">
        <v>44976.0</v>
      </c>
      <c r="L200" s="21">
        <v>44976.0</v>
      </c>
      <c r="M200" s="21">
        <v>44976.0</v>
      </c>
      <c r="N200" s="9">
        <v>1.0</v>
      </c>
      <c r="O200" s="21">
        <v>44987.0</v>
      </c>
      <c r="P200" s="19" t="s">
        <v>41</v>
      </c>
      <c r="Q200" s="9">
        <v>15.0</v>
      </c>
      <c r="R200" s="9">
        <v>47.0</v>
      </c>
      <c r="S200" s="9" t="s">
        <v>37</v>
      </c>
      <c r="T200" s="22" t="str">
        <f t="shared" si="2"/>
        <v>24%</v>
      </c>
      <c r="U200" s="22" t="str">
        <f t="shared" si="8"/>
        <v>10-20%</v>
      </c>
      <c r="V200" s="22">
        <f t="shared" si="4"/>
        <v>771</v>
      </c>
      <c r="W200" s="22" t="str">
        <f t="shared" si="5"/>
        <v/>
      </c>
      <c r="X200" s="22" t="str">
        <f t="shared" si="6"/>
        <v/>
      </c>
      <c r="Y200" s="22" t="str">
        <f>IFERROR(VLOOKUP(CONCATENATE(A200,"si"),TQT!$1:$111,17,0))</f>
        <v/>
      </c>
      <c r="Z200" s="22" t="str">
        <f>IFERROR(VLOOKUP(CONCATENATE(A200,"si"),PVE!$A$2:$X$279,16,0))</f>
        <v/>
      </c>
      <c r="AA200" s="22"/>
    </row>
    <row r="201" hidden="1" outlineLevel="1">
      <c r="A201" s="9" t="str">
        <f t="shared" si="1"/>
        <v>4040981</v>
      </c>
      <c r="B201" s="29">
        <v>404098.0</v>
      </c>
      <c r="C201" s="19" t="s">
        <v>244</v>
      </c>
      <c r="D201" s="9" t="s">
        <v>28</v>
      </c>
      <c r="E201" s="9">
        <v>5.0</v>
      </c>
      <c r="F201" s="9">
        <v>76.0</v>
      </c>
      <c r="G201" s="20" t="s">
        <v>35</v>
      </c>
      <c r="H201" s="18" t="s">
        <v>53</v>
      </c>
      <c r="I201" s="9" t="s">
        <v>40</v>
      </c>
      <c r="J201" s="9" t="s">
        <v>32</v>
      </c>
      <c r="K201" s="21">
        <v>44979.0</v>
      </c>
      <c r="L201" s="21">
        <v>45018.0</v>
      </c>
      <c r="M201" s="21">
        <v>45018.0</v>
      </c>
      <c r="N201" s="9">
        <v>1.0</v>
      </c>
      <c r="O201" s="21">
        <v>45024.0</v>
      </c>
      <c r="P201" s="19" t="s">
        <v>41</v>
      </c>
      <c r="Q201" s="9" t="s">
        <v>42</v>
      </c>
      <c r="R201" s="9" t="s">
        <v>42</v>
      </c>
      <c r="S201" s="9" t="s">
        <v>37</v>
      </c>
      <c r="T201" s="22" t="str">
        <f t="shared" si="2"/>
        <v>-</v>
      </c>
      <c r="U201" s="22" t="str">
        <f t="shared" si="8"/>
        <v>-</v>
      </c>
      <c r="V201" s="22">
        <f t="shared" si="4"/>
        <v>729</v>
      </c>
      <c r="W201" s="22" t="str">
        <f t="shared" si="5"/>
        <v/>
      </c>
      <c r="X201" s="22" t="str">
        <f t="shared" si="6"/>
        <v/>
      </c>
      <c r="Y201" s="22" t="str">
        <f>IFERROR(VLOOKUP(CONCATENATE(A201,"si"),TQT!$1:$111,17,0))</f>
        <v/>
      </c>
      <c r="Z201" s="22" t="str">
        <f>IFERROR(VLOOKUP(CONCATENATE(A201,"si"),PVE!$A$2:$X$279,16,0))</f>
        <v/>
      </c>
      <c r="AA201" s="22"/>
    </row>
    <row r="202" hidden="1" outlineLevel="1">
      <c r="A202" s="9" t="str">
        <f t="shared" si="1"/>
        <v>4045881</v>
      </c>
      <c r="B202" s="18">
        <v>404588.0</v>
      </c>
      <c r="C202" s="19" t="s">
        <v>245</v>
      </c>
      <c r="D202" s="9" t="s">
        <v>28</v>
      </c>
      <c r="E202" s="9">
        <v>12.0</v>
      </c>
      <c r="F202" s="9">
        <v>76.0</v>
      </c>
      <c r="G202" s="20" t="s">
        <v>35</v>
      </c>
      <c r="H202" s="18" t="s">
        <v>53</v>
      </c>
      <c r="I202" s="9" t="s">
        <v>40</v>
      </c>
      <c r="J202" s="9" t="s">
        <v>32</v>
      </c>
      <c r="K202" s="21">
        <v>44979.0</v>
      </c>
      <c r="L202" s="21">
        <v>44980.0</v>
      </c>
      <c r="M202" s="21">
        <v>44980.0</v>
      </c>
      <c r="N202" s="9">
        <v>1.0</v>
      </c>
      <c r="O202" s="21">
        <v>44984.0</v>
      </c>
      <c r="P202" s="19" t="s">
        <v>41</v>
      </c>
      <c r="Q202" s="9" t="s">
        <v>42</v>
      </c>
      <c r="R202" s="9" t="s">
        <v>42</v>
      </c>
      <c r="S202" s="9" t="s">
        <v>37</v>
      </c>
      <c r="T202" s="22" t="str">
        <f t="shared" si="2"/>
        <v>-</v>
      </c>
      <c r="U202" s="22" t="str">
        <f t="shared" si="8"/>
        <v>-</v>
      </c>
      <c r="V202" s="22">
        <f t="shared" si="4"/>
        <v>767</v>
      </c>
      <c r="W202" s="22" t="str">
        <f t="shared" si="5"/>
        <v/>
      </c>
      <c r="X202" s="22" t="str">
        <f t="shared" si="6"/>
        <v/>
      </c>
      <c r="Y202" s="22" t="str">
        <f>IFERROR(VLOOKUP(CONCATENATE(A202,"si"),TQT!$1:$111,17,0))</f>
        <v/>
      </c>
      <c r="Z202" s="22" t="str">
        <f>IFERROR(VLOOKUP(CONCATENATE(A202,"si"),PVE!$A$2:$X$279,16,0))</f>
        <v/>
      </c>
      <c r="AA202" s="22"/>
    </row>
    <row r="203" hidden="1" outlineLevel="1">
      <c r="A203" s="9" t="str">
        <f t="shared" si="1"/>
        <v>4045941</v>
      </c>
      <c r="B203" s="18">
        <v>404594.0</v>
      </c>
      <c r="C203" s="19" t="s">
        <v>246</v>
      </c>
      <c r="D203" s="9" t="s">
        <v>28</v>
      </c>
      <c r="E203" s="9">
        <v>5.0</v>
      </c>
      <c r="F203" s="9">
        <v>54.0</v>
      </c>
      <c r="G203" s="20" t="s">
        <v>29</v>
      </c>
      <c r="H203" s="18" t="s">
        <v>53</v>
      </c>
      <c r="I203" s="9" t="s">
        <v>40</v>
      </c>
      <c r="J203" s="9" t="s">
        <v>32</v>
      </c>
      <c r="K203" s="21">
        <v>44979.0</v>
      </c>
      <c r="L203" s="21">
        <v>44980.0</v>
      </c>
      <c r="M203" s="21">
        <v>44980.0</v>
      </c>
      <c r="N203" s="9">
        <v>1.0</v>
      </c>
      <c r="O203" s="21">
        <v>44981.0</v>
      </c>
      <c r="P203" s="19" t="s">
        <v>33</v>
      </c>
      <c r="Q203" s="9" t="s">
        <v>42</v>
      </c>
      <c r="R203" s="9" t="s">
        <v>42</v>
      </c>
      <c r="S203" s="9" t="s">
        <v>37</v>
      </c>
      <c r="T203" s="22" t="str">
        <f t="shared" si="2"/>
        <v>-</v>
      </c>
      <c r="U203" s="22" t="str">
        <f t="shared" si="8"/>
        <v>-</v>
      </c>
      <c r="V203" s="22">
        <f t="shared" si="4"/>
        <v>1</v>
      </c>
      <c r="W203" s="22" t="str">
        <f t="shared" si="5"/>
        <v/>
      </c>
      <c r="X203" s="22">
        <f t="shared" si="6"/>
        <v>1</v>
      </c>
      <c r="Y203" s="22" t="str">
        <f>IFERROR(VLOOKUP(CONCATENATE(A203,"si"),TQT!$1:$111,17,0))</f>
        <v/>
      </c>
      <c r="Z203" s="22" t="str">
        <f>IFERROR(VLOOKUP(CONCATENATE(A203,"si"),PVE!$A$2:$X$279,16,0))</f>
        <v/>
      </c>
      <c r="AA203" s="22"/>
    </row>
    <row r="204" hidden="1" outlineLevel="1">
      <c r="A204" s="9" t="str">
        <f t="shared" si="1"/>
        <v>4056021</v>
      </c>
      <c r="B204" s="18">
        <v>405602.0</v>
      </c>
      <c r="C204" s="19" t="s">
        <v>247</v>
      </c>
      <c r="D204" s="9" t="s">
        <v>28</v>
      </c>
      <c r="E204" s="9">
        <v>13.0</v>
      </c>
      <c r="F204" s="9">
        <v>52.0</v>
      </c>
      <c r="G204" s="20" t="s">
        <v>35</v>
      </c>
      <c r="H204" s="18" t="s">
        <v>30</v>
      </c>
      <c r="I204" s="9" t="s">
        <v>31</v>
      </c>
      <c r="J204" s="9" t="s">
        <v>32</v>
      </c>
      <c r="K204" s="21">
        <v>44980.0</v>
      </c>
      <c r="L204" s="21">
        <v>44981.0</v>
      </c>
      <c r="M204" s="21">
        <v>44981.0</v>
      </c>
      <c r="N204" s="9">
        <v>1.0</v>
      </c>
      <c r="O204" s="21">
        <v>44982.0</v>
      </c>
      <c r="P204" s="19" t="s">
        <v>33</v>
      </c>
      <c r="Q204" s="9">
        <v>12.0</v>
      </c>
      <c r="R204" s="9">
        <v>85.0</v>
      </c>
      <c r="S204" s="9" t="s">
        <v>37</v>
      </c>
      <c r="T204" s="22" t="str">
        <f t="shared" si="2"/>
        <v>15%</v>
      </c>
      <c r="U204" s="22" t="str">
        <f t="shared" si="8"/>
        <v>70-80%</v>
      </c>
      <c r="V204" s="22">
        <f t="shared" si="4"/>
        <v>1</v>
      </c>
      <c r="W204" s="22" t="str">
        <f t="shared" si="5"/>
        <v/>
      </c>
      <c r="X204" s="22">
        <f t="shared" si="6"/>
        <v>1</v>
      </c>
      <c r="Y204" s="22" t="str">
        <f>IFERROR(VLOOKUP(CONCATENATE(A204,"si"),TQT!$1:$111,17,0))</f>
        <v/>
      </c>
      <c r="Z204" s="22" t="str">
        <f>IFERROR(VLOOKUP(CONCATENATE(A204,"si"),PVE!$A$2:$X$279,16,0))</f>
        <v/>
      </c>
      <c r="AA204" s="22"/>
    </row>
    <row r="205" hidden="1" outlineLevel="1">
      <c r="A205" s="9" t="str">
        <f t="shared" si="1"/>
        <v>4068351</v>
      </c>
      <c r="B205" s="18">
        <v>406835.0</v>
      </c>
      <c r="C205" s="19" t="s">
        <v>248</v>
      </c>
      <c r="D205" s="9" t="s">
        <v>28</v>
      </c>
      <c r="E205" s="9">
        <v>13.0</v>
      </c>
      <c r="F205" s="9">
        <v>62.0</v>
      </c>
      <c r="G205" s="20" t="s">
        <v>29</v>
      </c>
      <c r="H205" s="18" t="s">
        <v>30</v>
      </c>
      <c r="I205" s="9" t="s">
        <v>40</v>
      </c>
      <c r="J205" s="9" t="s">
        <v>46</v>
      </c>
      <c r="K205" s="21">
        <v>44980.0</v>
      </c>
      <c r="L205" s="21">
        <v>44982.0</v>
      </c>
      <c r="M205" s="21">
        <v>44982.0</v>
      </c>
      <c r="N205" s="9">
        <v>1.0</v>
      </c>
      <c r="O205" s="21">
        <v>44991.0</v>
      </c>
      <c r="P205" s="19" t="s">
        <v>33</v>
      </c>
      <c r="Q205" s="9">
        <v>22.0</v>
      </c>
      <c r="R205" s="9">
        <v>68.0</v>
      </c>
      <c r="S205" s="9" t="s">
        <v>37</v>
      </c>
      <c r="T205" s="22" t="str">
        <f t="shared" si="2"/>
        <v>40%</v>
      </c>
      <c r="U205" s="22" t="str">
        <f t="shared" si="8"/>
        <v>50-60%</v>
      </c>
      <c r="V205" s="22">
        <f t="shared" si="4"/>
        <v>9</v>
      </c>
      <c r="W205" s="22" t="str">
        <f t="shared" si="5"/>
        <v/>
      </c>
      <c r="X205" s="22">
        <f t="shared" si="6"/>
        <v>9</v>
      </c>
      <c r="Y205" s="22" t="str">
        <f>IFERROR(VLOOKUP(CONCATENATE(A205,"si"),TQT!$1:$111,17,0))</f>
        <v/>
      </c>
      <c r="Z205" s="22" t="str">
        <f>IFERROR(VLOOKUP(CONCATENATE(A205,"si"),PVE!$A$2:$X$279,16,0))</f>
        <v/>
      </c>
      <c r="AA205" s="22"/>
    </row>
    <row r="206" hidden="1" outlineLevel="1">
      <c r="A206" s="9" t="str">
        <f t="shared" si="1"/>
        <v>4068371</v>
      </c>
      <c r="B206" s="18">
        <v>406837.0</v>
      </c>
      <c r="C206" s="19" t="s">
        <v>249</v>
      </c>
      <c r="D206" s="9" t="s">
        <v>28</v>
      </c>
      <c r="E206" s="9">
        <v>2.0</v>
      </c>
      <c r="F206" s="9">
        <v>75.0</v>
      </c>
      <c r="G206" s="20" t="s">
        <v>35</v>
      </c>
      <c r="H206" s="18" t="s">
        <v>39</v>
      </c>
      <c r="I206" s="9" t="s">
        <v>40</v>
      </c>
      <c r="J206" s="9" t="s">
        <v>32</v>
      </c>
      <c r="K206" s="21">
        <v>44981.0</v>
      </c>
      <c r="L206" s="21">
        <v>44983.0</v>
      </c>
      <c r="M206" s="21">
        <v>44984.0</v>
      </c>
      <c r="N206" s="9">
        <v>1.0</v>
      </c>
      <c r="O206" s="21">
        <v>44990.0</v>
      </c>
      <c r="P206" s="19" t="s">
        <v>33</v>
      </c>
      <c r="Q206" s="9">
        <v>27.0</v>
      </c>
      <c r="R206" s="9">
        <v>48.0</v>
      </c>
      <c r="S206" s="9" t="s">
        <v>37</v>
      </c>
      <c r="T206" s="22" t="str">
        <f t="shared" si="2"/>
        <v>55%</v>
      </c>
      <c r="U206" s="22" t="str">
        <f t="shared" si="8"/>
        <v>10-20%</v>
      </c>
      <c r="V206" s="22">
        <f t="shared" si="4"/>
        <v>6</v>
      </c>
      <c r="W206" s="22" t="str">
        <f t="shared" si="5"/>
        <v/>
      </c>
      <c r="X206" s="22">
        <f t="shared" si="6"/>
        <v>6</v>
      </c>
      <c r="Y206" s="22" t="str">
        <f>IFERROR(VLOOKUP(CONCATENATE(A206,"si"),TQT!$1:$111,17,0))</f>
        <v/>
      </c>
      <c r="Z206" s="22" t="str">
        <f>IFERROR(VLOOKUP(CONCATENATE(A206,"si"),PVE!$A$2:$X$279,16,0))</f>
        <v/>
      </c>
      <c r="AA206" s="22"/>
    </row>
    <row r="207" hidden="1" outlineLevel="1">
      <c r="A207" s="9" t="str">
        <f t="shared" si="1"/>
        <v>4082221</v>
      </c>
      <c r="B207" s="18">
        <v>408222.0</v>
      </c>
      <c r="C207" s="19" t="s">
        <v>250</v>
      </c>
      <c r="D207" s="9" t="s">
        <v>28</v>
      </c>
      <c r="E207" s="9">
        <v>12.0</v>
      </c>
      <c r="F207" s="9">
        <v>63.0</v>
      </c>
      <c r="G207" s="20" t="s">
        <v>35</v>
      </c>
      <c r="H207" s="18" t="s">
        <v>39</v>
      </c>
      <c r="I207" s="9" t="s">
        <v>40</v>
      </c>
      <c r="J207" s="9" t="s">
        <v>32</v>
      </c>
      <c r="K207" s="21">
        <v>44984.0</v>
      </c>
      <c r="L207" s="21">
        <v>44985.0</v>
      </c>
      <c r="M207" s="21">
        <v>44985.0</v>
      </c>
      <c r="N207" s="9">
        <v>1.0</v>
      </c>
      <c r="O207" s="21">
        <v>44987.0</v>
      </c>
      <c r="P207" s="19" t="s">
        <v>41</v>
      </c>
      <c r="Q207" s="9">
        <v>19.0</v>
      </c>
      <c r="R207" s="9" t="s">
        <v>42</v>
      </c>
      <c r="S207" s="9" t="s">
        <v>37</v>
      </c>
      <c r="T207" s="22" t="str">
        <f t="shared" si="2"/>
        <v>24%</v>
      </c>
      <c r="U207" s="22" t="str">
        <f t="shared" si="8"/>
        <v>-</v>
      </c>
      <c r="V207" s="22">
        <f t="shared" si="4"/>
        <v>762</v>
      </c>
      <c r="W207" s="22" t="str">
        <f t="shared" si="5"/>
        <v/>
      </c>
      <c r="X207" s="22" t="str">
        <f t="shared" si="6"/>
        <v/>
      </c>
      <c r="Y207" s="22" t="str">
        <f>IFERROR(VLOOKUP(CONCATENATE(A207,"si"),TQT!$1:$111,17,0))</f>
        <v/>
      </c>
      <c r="Z207" s="22" t="str">
        <f>IFERROR(VLOOKUP(CONCATENATE(A207,"si"),PVE!$A$2:$X$279,16,0))</f>
        <v/>
      </c>
      <c r="AA207" s="22"/>
    </row>
    <row r="208" hidden="1" outlineLevel="1">
      <c r="A208" s="9" t="str">
        <f t="shared" si="1"/>
        <v>4092481</v>
      </c>
      <c r="B208" s="18">
        <v>409248.0</v>
      </c>
      <c r="C208" s="19" t="s">
        <v>251</v>
      </c>
      <c r="D208" s="9" t="s">
        <v>28</v>
      </c>
      <c r="E208" s="9">
        <v>15.0</v>
      </c>
      <c r="F208" s="9">
        <v>42.0</v>
      </c>
      <c r="G208" s="20" t="s">
        <v>35</v>
      </c>
      <c r="H208" s="18" t="s">
        <v>97</v>
      </c>
      <c r="I208" s="9" t="s">
        <v>44</v>
      </c>
      <c r="J208" s="9" t="s">
        <v>32</v>
      </c>
      <c r="K208" s="21">
        <v>44985.0</v>
      </c>
      <c r="L208" s="30">
        <v>44986.0</v>
      </c>
      <c r="M208" s="30">
        <v>44986.0</v>
      </c>
      <c r="N208" s="9">
        <v>1.0</v>
      </c>
      <c r="O208" s="21">
        <v>45020.0</v>
      </c>
      <c r="P208" s="19" t="s">
        <v>41</v>
      </c>
      <c r="Q208" s="9" t="s">
        <v>42</v>
      </c>
      <c r="R208" s="9" t="s">
        <v>42</v>
      </c>
      <c r="S208" s="9" t="s">
        <v>37</v>
      </c>
      <c r="T208" s="22" t="str">
        <f t="shared" si="2"/>
        <v>-</v>
      </c>
      <c r="U208" s="22" t="str">
        <f t="shared" si="8"/>
        <v>-</v>
      </c>
      <c r="V208" s="22">
        <f t="shared" si="4"/>
        <v>761</v>
      </c>
      <c r="W208" s="22" t="str">
        <f t="shared" si="5"/>
        <v/>
      </c>
      <c r="X208" s="22" t="str">
        <f t="shared" si="6"/>
        <v/>
      </c>
      <c r="Y208" s="22" t="str">
        <f>IFERROR(VLOOKUP(CONCATENATE(A208,"si"),TQT!$1:$111,17,0))</f>
        <v/>
      </c>
      <c r="Z208" s="22" t="str">
        <f>IFERROR(VLOOKUP(CONCATENATE(A208,"si"),PVE!$A$2:$X$279,16,0))</f>
        <v/>
      </c>
      <c r="AA208" s="22"/>
    </row>
    <row r="209" hidden="1" outlineLevel="1">
      <c r="A209" s="9" t="str">
        <f t="shared" si="1"/>
        <v>4102341</v>
      </c>
      <c r="B209" s="18">
        <v>410234.0</v>
      </c>
      <c r="C209" s="19" t="s">
        <v>252</v>
      </c>
      <c r="D209" s="9" t="s">
        <v>28</v>
      </c>
      <c r="E209" s="9">
        <v>6.0</v>
      </c>
      <c r="F209" s="9">
        <v>82.0</v>
      </c>
      <c r="G209" s="20" t="s">
        <v>35</v>
      </c>
      <c r="H209" s="18" t="s">
        <v>53</v>
      </c>
      <c r="I209" s="9" t="s">
        <v>40</v>
      </c>
      <c r="J209" s="9" t="s">
        <v>32</v>
      </c>
      <c r="K209" s="21">
        <v>44986.0</v>
      </c>
      <c r="L209" s="21">
        <v>44997.0</v>
      </c>
      <c r="M209" s="21">
        <v>44997.0</v>
      </c>
      <c r="N209" s="9">
        <v>1.0</v>
      </c>
      <c r="O209" s="21">
        <v>44997.0</v>
      </c>
      <c r="P209" s="19" t="s">
        <v>33</v>
      </c>
      <c r="Q209" s="9">
        <v>29.0</v>
      </c>
      <c r="R209" s="9">
        <v>73.0</v>
      </c>
      <c r="S209" s="9" t="s">
        <v>37</v>
      </c>
      <c r="T209" s="22" t="str">
        <f t="shared" si="2"/>
        <v>55%</v>
      </c>
      <c r="U209" s="22" t="str">
        <f t="shared" si="8"/>
        <v>60-70</v>
      </c>
      <c r="V209" s="22">
        <f t="shared" si="4"/>
        <v>0</v>
      </c>
      <c r="W209" s="22" t="str">
        <f t="shared" si="5"/>
        <v/>
      </c>
      <c r="X209" s="22">
        <f t="shared" si="6"/>
        <v>0</v>
      </c>
      <c r="Y209" s="22" t="str">
        <f>IFERROR(VLOOKUP(CONCATENATE(A209,"si"),TQT!$1:$111,17,0))</f>
        <v/>
      </c>
      <c r="Z209" s="22" t="str">
        <f>IFERROR(VLOOKUP(CONCATENATE(A209,"si"),PVE!$A$2:$X$279,16,0))</f>
        <v/>
      </c>
      <c r="AA209" s="22"/>
    </row>
    <row r="210" hidden="1" outlineLevel="1">
      <c r="A210" s="9" t="str">
        <f t="shared" si="1"/>
        <v>4104011</v>
      </c>
      <c r="B210" s="18">
        <v>410401.0</v>
      </c>
      <c r="C210" s="19" t="s">
        <v>253</v>
      </c>
      <c r="D210" s="9" t="s">
        <v>28</v>
      </c>
      <c r="E210" s="9">
        <v>2.0</v>
      </c>
      <c r="F210" s="9">
        <v>28.0</v>
      </c>
      <c r="G210" s="20" t="s">
        <v>35</v>
      </c>
      <c r="H210" s="18" t="s">
        <v>53</v>
      </c>
      <c r="I210" s="9" t="s">
        <v>36</v>
      </c>
      <c r="J210" s="9" t="s">
        <v>32</v>
      </c>
      <c r="K210" s="21">
        <v>44987.0</v>
      </c>
      <c r="L210" s="21">
        <v>45032.0</v>
      </c>
      <c r="M210" s="21">
        <v>45033.0</v>
      </c>
      <c r="N210" s="9">
        <v>1.0</v>
      </c>
      <c r="O210" s="21">
        <v>45034.0</v>
      </c>
      <c r="P210" s="19" t="s">
        <v>33</v>
      </c>
      <c r="Q210" s="9" t="s">
        <v>42</v>
      </c>
      <c r="R210" s="9" t="s">
        <v>42</v>
      </c>
      <c r="S210" s="9" t="s">
        <v>37</v>
      </c>
      <c r="T210" s="22" t="str">
        <f t="shared" si="2"/>
        <v>-</v>
      </c>
      <c r="U210" s="22" t="str">
        <f t="shared" si="8"/>
        <v>-</v>
      </c>
      <c r="V210" s="22">
        <f t="shared" si="4"/>
        <v>1</v>
      </c>
      <c r="W210" s="22" t="str">
        <f t="shared" si="5"/>
        <v/>
      </c>
      <c r="X210" s="22">
        <f t="shared" si="6"/>
        <v>1</v>
      </c>
      <c r="Y210" s="22" t="str">
        <f>IFERROR(VLOOKUP(CONCATENATE(A210,"si"),TQT!$1:$111,17,0))</f>
        <v/>
      </c>
      <c r="Z210" s="22" t="str">
        <f>IFERROR(VLOOKUP(CONCATENATE(A210,"si"),PVE!$A$2:$X$279,16,0))</f>
        <v/>
      </c>
      <c r="AA210" s="22"/>
    </row>
    <row r="211" hidden="1" outlineLevel="1">
      <c r="A211" s="9" t="str">
        <f t="shared" si="1"/>
        <v>4116141</v>
      </c>
      <c r="B211" s="18">
        <v>411614.0</v>
      </c>
      <c r="C211" s="19" t="s">
        <v>254</v>
      </c>
      <c r="D211" s="9" t="s">
        <v>28</v>
      </c>
      <c r="E211" s="9">
        <v>6.0</v>
      </c>
      <c r="F211" s="9">
        <v>75.0</v>
      </c>
      <c r="G211" s="20" t="s">
        <v>35</v>
      </c>
      <c r="H211" s="18" t="s">
        <v>30</v>
      </c>
      <c r="I211" s="9" t="s">
        <v>31</v>
      </c>
      <c r="J211" s="9" t="s">
        <v>32</v>
      </c>
      <c r="K211" s="21">
        <v>44988.0</v>
      </c>
      <c r="L211" s="21">
        <v>44988.0</v>
      </c>
      <c r="M211" s="21">
        <v>44988.0</v>
      </c>
      <c r="N211" s="9">
        <v>1.0</v>
      </c>
      <c r="O211" s="21">
        <v>44993.0</v>
      </c>
      <c r="P211" s="19" t="s">
        <v>41</v>
      </c>
      <c r="Q211" s="9">
        <v>31.0</v>
      </c>
      <c r="R211" s="9">
        <v>66.0</v>
      </c>
      <c r="S211" s="9" t="s">
        <v>37</v>
      </c>
      <c r="T211" s="22" t="str">
        <f t="shared" si="2"/>
        <v>73%</v>
      </c>
      <c r="U211" s="22" t="str">
        <f t="shared" si="8"/>
        <v>40-50%</v>
      </c>
      <c r="V211" s="22">
        <f t="shared" si="4"/>
        <v>759</v>
      </c>
      <c r="W211" s="22" t="str">
        <f t="shared" si="5"/>
        <v/>
      </c>
      <c r="X211" s="22" t="str">
        <f t="shared" si="6"/>
        <v/>
      </c>
      <c r="Y211" s="22" t="str">
        <f>IFERROR(VLOOKUP(CONCATENATE(A211,"si"),TQT!$1:$111,17,0))</f>
        <v/>
      </c>
      <c r="Z211" s="22" t="str">
        <f>IFERROR(VLOOKUP(CONCATENATE(A211,"si"),PVE!$A$2:$X$279,16,0))</f>
        <v/>
      </c>
      <c r="AA211" s="22"/>
    </row>
    <row r="212" hidden="1" outlineLevel="1">
      <c r="A212" s="9" t="str">
        <f t="shared" si="1"/>
        <v>4126371</v>
      </c>
      <c r="B212" s="18">
        <v>412637.0</v>
      </c>
      <c r="C212" s="19" t="s">
        <v>255</v>
      </c>
      <c r="D212" s="9" t="s">
        <v>28</v>
      </c>
      <c r="E212" s="9">
        <v>2.0</v>
      </c>
      <c r="F212" s="9">
        <v>79.0</v>
      </c>
      <c r="G212" s="20" t="s">
        <v>29</v>
      </c>
      <c r="H212" s="18" t="s">
        <v>30</v>
      </c>
      <c r="I212" s="9" t="s">
        <v>36</v>
      </c>
      <c r="J212" s="9" t="s">
        <v>32</v>
      </c>
      <c r="K212" s="21">
        <v>44989.0</v>
      </c>
      <c r="L212" s="21">
        <v>44992.0</v>
      </c>
      <c r="M212" s="21">
        <v>44992.0</v>
      </c>
      <c r="N212" s="9">
        <v>1.0</v>
      </c>
      <c r="O212" s="21">
        <v>44994.0</v>
      </c>
      <c r="P212" s="19" t="s">
        <v>33</v>
      </c>
      <c r="Q212" s="9">
        <v>38.0</v>
      </c>
      <c r="R212" s="9">
        <v>70.0</v>
      </c>
      <c r="S212" s="9" t="s">
        <v>37</v>
      </c>
      <c r="T212" s="22" t="str">
        <f t="shared" si="2"/>
        <v>85%</v>
      </c>
      <c r="U212" s="22" t="str">
        <f t="shared" si="8"/>
        <v>50-60%</v>
      </c>
      <c r="V212" s="22">
        <f t="shared" si="4"/>
        <v>2</v>
      </c>
      <c r="W212" s="22" t="str">
        <f t="shared" si="5"/>
        <v/>
      </c>
      <c r="X212" s="22">
        <f t="shared" si="6"/>
        <v>2</v>
      </c>
      <c r="Y212" s="22" t="str">
        <f>IFERROR(VLOOKUP(CONCATENATE(A212,"si"),TQT!$1:$111,17,0))</f>
        <v/>
      </c>
      <c r="Z212" s="22" t="str">
        <f>IFERROR(VLOOKUP(CONCATENATE(A212,"si"),PVE!$A$2:$X$279,16,0))</f>
        <v/>
      </c>
      <c r="AA212" s="22"/>
    </row>
    <row r="213" hidden="1" outlineLevel="1">
      <c r="A213" s="9" t="str">
        <f t="shared" si="1"/>
        <v>4138561</v>
      </c>
      <c r="B213" s="18">
        <v>413856.0</v>
      </c>
      <c r="C213" s="19" t="s">
        <v>256</v>
      </c>
      <c r="D213" s="9" t="s">
        <v>28</v>
      </c>
      <c r="E213" s="9">
        <v>12.0</v>
      </c>
      <c r="F213" s="9">
        <v>88.0</v>
      </c>
      <c r="G213" s="20" t="s">
        <v>35</v>
      </c>
      <c r="H213" s="18" t="s">
        <v>53</v>
      </c>
      <c r="I213" s="9" t="s">
        <v>31</v>
      </c>
      <c r="J213" s="9" t="s">
        <v>32</v>
      </c>
      <c r="K213" s="21">
        <v>44991.0</v>
      </c>
      <c r="L213" s="21">
        <v>44992.0</v>
      </c>
      <c r="M213" s="21">
        <v>44992.0</v>
      </c>
      <c r="N213" s="9">
        <v>1.0</v>
      </c>
      <c r="O213" s="21">
        <v>44995.0</v>
      </c>
      <c r="P213" s="19" t="s">
        <v>41</v>
      </c>
      <c r="Q213" s="9">
        <v>24.0</v>
      </c>
      <c r="R213" s="9">
        <v>75.0</v>
      </c>
      <c r="S213" s="9" t="s">
        <v>37</v>
      </c>
      <c r="T213" s="22" t="str">
        <f t="shared" si="2"/>
        <v>40%</v>
      </c>
      <c r="U213" s="22" t="str">
        <f t="shared" si="8"/>
        <v>60-70</v>
      </c>
      <c r="V213" s="22">
        <f t="shared" si="4"/>
        <v>755</v>
      </c>
      <c r="W213" s="22" t="str">
        <f t="shared" si="5"/>
        <v/>
      </c>
      <c r="X213" s="22" t="str">
        <f t="shared" si="6"/>
        <v/>
      </c>
      <c r="Y213" s="22" t="str">
        <f>IFERROR(VLOOKUP(CONCATENATE(A213,"si"),TQT!$1:$111,17,0))</f>
        <v/>
      </c>
      <c r="Z213" s="22" t="str">
        <f>IFERROR(VLOOKUP(CONCATENATE(A213,"si"),PVE!$A$2:$X$279,16,0))</f>
        <v/>
      </c>
      <c r="AA213" s="22"/>
    </row>
    <row r="214" hidden="1" outlineLevel="1">
      <c r="A214" s="9" t="str">
        <f t="shared" si="1"/>
        <v>4149151</v>
      </c>
      <c r="B214" s="18">
        <v>414915.0</v>
      </c>
      <c r="C214" s="19" t="s">
        <v>257</v>
      </c>
      <c r="D214" s="9" t="s">
        <v>28</v>
      </c>
      <c r="E214" s="9">
        <v>4.0</v>
      </c>
      <c r="F214" s="9">
        <v>73.0</v>
      </c>
      <c r="G214" s="20" t="s">
        <v>35</v>
      </c>
      <c r="H214" s="18" t="s">
        <v>53</v>
      </c>
      <c r="I214" s="9" t="s">
        <v>40</v>
      </c>
      <c r="J214" s="9" t="s">
        <v>32</v>
      </c>
      <c r="K214" s="21">
        <v>44993.0</v>
      </c>
      <c r="L214" s="21">
        <v>44993.0</v>
      </c>
      <c r="M214" s="21">
        <v>44993.0</v>
      </c>
      <c r="N214" s="9">
        <v>1.0</v>
      </c>
      <c r="O214" s="21">
        <v>44994.0</v>
      </c>
      <c r="P214" s="19" t="s">
        <v>41</v>
      </c>
      <c r="Q214" s="9">
        <v>12.0</v>
      </c>
      <c r="R214" s="9">
        <v>56.0</v>
      </c>
      <c r="S214" s="9" t="s">
        <v>37</v>
      </c>
      <c r="T214" s="22" t="str">
        <f t="shared" si="2"/>
        <v>15%</v>
      </c>
      <c r="U214" s="22" t="str">
        <f t="shared" si="8"/>
        <v>20-30%</v>
      </c>
      <c r="V214" s="22">
        <f t="shared" si="4"/>
        <v>754</v>
      </c>
      <c r="W214" s="22" t="str">
        <f t="shared" si="5"/>
        <v/>
      </c>
      <c r="X214" s="22" t="str">
        <f t="shared" si="6"/>
        <v/>
      </c>
      <c r="Y214" s="22" t="str">
        <f>IFERROR(VLOOKUP(CONCATENATE(A214,"si"),TQT!$1:$111,17,0))</f>
        <v/>
      </c>
      <c r="Z214" s="22" t="str">
        <f>IFERROR(VLOOKUP(CONCATENATE(A214,"si"),PVE!$A$2:$X$279,16,0))</f>
        <v/>
      </c>
      <c r="AA214" s="22"/>
    </row>
    <row r="215" hidden="1" outlineLevel="1">
      <c r="A215" s="9" t="str">
        <f t="shared" si="1"/>
        <v>4154951</v>
      </c>
      <c r="B215" s="18">
        <v>415495.0</v>
      </c>
      <c r="C215" s="19" t="s">
        <v>258</v>
      </c>
      <c r="D215" s="9" t="s">
        <v>28</v>
      </c>
      <c r="E215" s="9">
        <v>13.0</v>
      </c>
      <c r="F215" s="9">
        <v>28.0</v>
      </c>
      <c r="G215" s="20" t="s">
        <v>35</v>
      </c>
      <c r="H215" s="18" t="s">
        <v>39</v>
      </c>
      <c r="I215" s="9" t="s">
        <v>40</v>
      </c>
      <c r="J215" s="9" t="s">
        <v>32</v>
      </c>
      <c r="K215" s="21">
        <v>44993.0</v>
      </c>
      <c r="L215" s="21">
        <v>44993.0</v>
      </c>
      <c r="M215" s="21">
        <v>44993.0</v>
      </c>
      <c r="N215" s="9">
        <v>1.0</v>
      </c>
      <c r="O215" s="21">
        <v>44995.0</v>
      </c>
      <c r="P215" s="19" t="s">
        <v>41</v>
      </c>
      <c r="Q215" s="9" t="s">
        <v>42</v>
      </c>
      <c r="R215" s="9" t="s">
        <v>42</v>
      </c>
      <c r="S215" s="9" t="s">
        <v>37</v>
      </c>
      <c r="T215" s="22" t="str">
        <f t="shared" si="2"/>
        <v>-</v>
      </c>
      <c r="U215" s="22" t="str">
        <f t="shared" si="8"/>
        <v>-</v>
      </c>
      <c r="V215" s="22">
        <f t="shared" si="4"/>
        <v>754</v>
      </c>
      <c r="W215" s="22" t="str">
        <f t="shared" si="5"/>
        <v/>
      </c>
      <c r="X215" s="22" t="str">
        <f t="shared" si="6"/>
        <v/>
      </c>
      <c r="Y215" s="22" t="str">
        <f>IFERROR(VLOOKUP(CONCATENATE(A215,"si"),TQT!$1:$111,17,0))</f>
        <v/>
      </c>
      <c r="Z215" s="22" t="str">
        <f>IFERROR(VLOOKUP(CONCATENATE(A215,"si"),PVE!$A$2:$X$279,16,0))</f>
        <v/>
      </c>
      <c r="AA215" s="22"/>
    </row>
    <row r="216" hidden="1" outlineLevel="1">
      <c r="A216" s="9" t="str">
        <f t="shared" si="1"/>
        <v>4156091</v>
      </c>
      <c r="B216" s="18">
        <v>415609.0</v>
      </c>
      <c r="C216" s="19" t="s">
        <v>259</v>
      </c>
      <c r="D216" s="9" t="s">
        <v>28</v>
      </c>
      <c r="E216" s="9">
        <v>7.0</v>
      </c>
      <c r="F216" s="9">
        <v>63.0</v>
      </c>
      <c r="G216" s="20" t="s">
        <v>35</v>
      </c>
      <c r="H216" s="18" t="s">
        <v>53</v>
      </c>
      <c r="I216" s="9" t="s">
        <v>40</v>
      </c>
      <c r="J216" s="9" t="s">
        <v>32</v>
      </c>
      <c r="K216" s="21">
        <v>44993.0</v>
      </c>
      <c r="L216" s="24">
        <v>45005.0</v>
      </c>
      <c r="M216" s="21">
        <v>45005.0</v>
      </c>
      <c r="N216" s="9">
        <v>1.0</v>
      </c>
      <c r="O216" s="21">
        <v>45005.0</v>
      </c>
      <c r="P216" s="19" t="s">
        <v>33</v>
      </c>
      <c r="Q216" s="9" t="s">
        <v>42</v>
      </c>
      <c r="R216" s="9" t="s">
        <v>42</v>
      </c>
      <c r="S216" s="9" t="s">
        <v>37</v>
      </c>
      <c r="T216" s="22" t="str">
        <f t="shared" si="2"/>
        <v>-</v>
      </c>
      <c r="U216" s="22" t="str">
        <f t="shared" si="8"/>
        <v>-</v>
      </c>
      <c r="V216" s="22">
        <f t="shared" si="4"/>
        <v>0</v>
      </c>
      <c r="W216" s="22" t="str">
        <f t="shared" si="5"/>
        <v/>
      </c>
      <c r="X216" s="22">
        <f t="shared" si="6"/>
        <v>0</v>
      </c>
      <c r="Y216" s="22" t="str">
        <f>IFERROR(VLOOKUP(CONCATENATE(A216,"si"),TQT!$1:$111,17,0))</f>
        <v/>
      </c>
      <c r="Z216" s="22" t="str">
        <f>IFERROR(VLOOKUP(CONCATENATE(A216,"si"),PVE!$A$2:$X$279,16,0))</f>
        <v/>
      </c>
      <c r="AA216" s="22"/>
    </row>
    <row r="217" hidden="1" outlineLevel="1">
      <c r="A217" s="9" t="str">
        <f t="shared" si="1"/>
        <v>4170161</v>
      </c>
      <c r="B217" s="18">
        <v>417016.0</v>
      </c>
      <c r="C217" s="19" t="s">
        <v>260</v>
      </c>
      <c r="D217" s="9" t="s">
        <v>28</v>
      </c>
      <c r="E217" s="9">
        <v>4.0</v>
      </c>
      <c r="F217" s="9">
        <v>34.0</v>
      </c>
      <c r="G217" s="20" t="s">
        <v>35</v>
      </c>
      <c r="H217" s="18" t="s">
        <v>68</v>
      </c>
      <c r="I217" s="9" t="s">
        <v>36</v>
      </c>
      <c r="J217" s="9" t="s">
        <v>32</v>
      </c>
      <c r="K217" s="21">
        <v>44994.0</v>
      </c>
      <c r="L217" s="21">
        <v>44999.0</v>
      </c>
      <c r="M217" s="21">
        <v>44999.0</v>
      </c>
      <c r="N217" s="9">
        <v>1.0</v>
      </c>
      <c r="O217" s="21">
        <v>45006.0</v>
      </c>
      <c r="P217" s="19" t="s">
        <v>33</v>
      </c>
      <c r="Q217" s="9">
        <v>5.0</v>
      </c>
      <c r="R217" s="9">
        <v>31.0</v>
      </c>
      <c r="S217" s="9" t="s">
        <v>37</v>
      </c>
      <c r="T217" s="22" t="str">
        <f t="shared" si="2"/>
        <v>8%</v>
      </c>
      <c r="U217" s="22" t="str">
        <f t="shared" si="8"/>
        <v>1-10%</v>
      </c>
      <c r="V217" s="22">
        <f t="shared" si="4"/>
        <v>7</v>
      </c>
      <c r="W217" s="22" t="str">
        <f t="shared" si="5"/>
        <v/>
      </c>
      <c r="X217" s="22">
        <f t="shared" si="6"/>
        <v>7</v>
      </c>
      <c r="Y217" s="22" t="str">
        <f>IFERROR(VLOOKUP(CONCATENATE(A217,"si"),TQT!$1:$111,17,0))</f>
        <v/>
      </c>
      <c r="Z217" s="22" t="str">
        <f>IFERROR(VLOOKUP(CONCATENATE(A217,"si"),PVE!$A$2:$X$279,16,0))</f>
        <v/>
      </c>
      <c r="AA217" s="22"/>
    </row>
    <row r="218" hidden="1" outlineLevel="1">
      <c r="A218" s="9" t="str">
        <f t="shared" si="1"/>
        <v>4184711</v>
      </c>
      <c r="B218" s="18">
        <v>418471.0</v>
      </c>
      <c r="C218" s="19" t="s">
        <v>261</v>
      </c>
      <c r="D218" s="9" t="s">
        <v>28</v>
      </c>
      <c r="E218" s="9">
        <v>12.0</v>
      </c>
      <c r="F218" s="9">
        <v>53.0</v>
      </c>
      <c r="G218" s="20" t="s">
        <v>35</v>
      </c>
      <c r="H218" s="18" t="s">
        <v>30</v>
      </c>
      <c r="I218" s="9" t="s">
        <v>31</v>
      </c>
      <c r="J218" s="9" t="s">
        <v>32</v>
      </c>
      <c r="K218" s="21">
        <v>44997.0</v>
      </c>
      <c r="L218" s="21">
        <v>44998.0</v>
      </c>
      <c r="M218" s="21">
        <v>44998.0</v>
      </c>
      <c r="N218" s="9">
        <v>1.0</v>
      </c>
      <c r="O218" s="21">
        <v>45050.0</v>
      </c>
      <c r="P218" s="19" t="s">
        <v>41</v>
      </c>
      <c r="Q218" s="9" t="s">
        <v>42</v>
      </c>
      <c r="R218" s="9" t="s">
        <v>42</v>
      </c>
      <c r="S218" s="9" t="s">
        <v>37</v>
      </c>
      <c r="T218" s="22" t="str">
        <f t="shared" si="2"/>
        <v>-</v>
      </c>
      <c r="U218" s="22" t="str">
        <f t="shared" si="8"/>
        <v>-</v>
      </c>
      <c r="V218" s="22">
        <f t="shared" si="4"/>
        <v>749</v>
      </c>
      <c r="W218" s="22" t="str">
        <f t="shared" si="5"/>
        <v/>
      </c>
      <c r="X218" s="22" t="str">
        <f t="shared" si="6"/>
        <v/>
      </c>
      <c r="Y218" s="22" t="str">
        <f>IFERROR(VLOOKUP(CONCATENATE(A218,"si"),TQT!$1:$111,17,0))</f>
        <v/>
      </c>
      <c r="Z218" s="22" t="str">
        <f>IFERROR(VLOOKUP(CONCATENATE(A218,"si"),PVE!$A$2:$X$279,16,0))</f>
        <v/>
      </c>
      <c r="AA218" s="22"/>
    </row>
    <row r="219" hidden="1" outlineLevel="1">
      <c r="A219" s="9" t="str">
        <f t="shared" si="1"/>
        <v>4196511</v>
      </c>
      <c r="B219" s="18">
        <v>419651.0</v>
      </c>
      <c r="C219" s="19" t="s">
        <v>262</v>
      </c>
      <c r="D219" s="9" t="s">
        <v>28</v>
      </c>
      <c r="E219" s="9">
        <v>3.0</v>
      </c>
      <c r="F219" s="9">
        <v>63.0</v>
      </c>
      <c r="G219" s="20" t="s">
        <v>29</v>
      </c>
      <c r="H219" s="18" t="s">
        <v>30</v>
      </c>
      <c r="I219" s="9" t="s">
        <v>44</v>
      </c>
      <c r="J219" s="9" t="s">
        <v>32</v>
      </c>
      <c r="K219" s="21">
        <v>44999.0</v>
      </c>
      <c r="L219" s="21">
        <v>44999.0</v>
      </c>
      <c r="M219" s="21">
        <v>44999.0</v>
      </c>
      <c r="N219" s="9">
        <v>1.0</v>
      </c>
      <c r="O219" s="21">
        <v>45225.0</v>
      </c>
      <c r="P219" s="19" t="s">
        <v>41</v>
      </c>
      <c r="Q219" s="9">
        <v>18.0</v>
      </c>
      <c r="R219" s="9">
        <v>63.0</v>
      </c>
      <c r="S219" s="9">
        <v>6.1</v>
      </c>
      <c r="T219" s="22" t="str">
        <f t="shared" si="2"/>
        <v>24%</v>
      </c>
      <c r="U219" s="22" t="str">
        <f t="shared" si="8"/>
        <v>40-50%</v>
      </c>
      <c r="V219" s="22">
        <f t="shared" si="4"/>
        <v>748</v>
      </c>
      <c r="W219" s="22" t="str">
        <f t="shared" si="5"/>
        <v/>
      </c>
      <c r="X219" s="22" t="str">
        <f t="shared" si="6"/>
        <v/>
      </c>
      <c r="Y219" s="22" t="str">
        <f>IFERROR(VLOOKUP(CONCATENATE(A219,"si"),TQT!$1:$111,17,0))</f>
        <v/>
      </c>
      <c r="Z219" s="22" t="str">
        <f>IFERROR(VLOOKUP(CONCATENATE(A219,"si"),PVE!$A$2:$X$279,16,0))</f>
        <v/>
      </c>
      <c r="AA219" s="22"/>
    </row>
    <row r="220" hidden="1" outlineLevel="1">
      <c r="A220" s="9" t="str">
        <f t="shared" si="1"/>
        <v>4206271</v>
      </c>
      <c r="B220" s="18">
        <v>420627.0</v>
      </c>
      <c r="C220" s="19" t="s">
        <v>263</v>
      </c>
      <c r="D220" s="9" t="s">
        <v>28</v>
      </c>
      <c r="E220" s="9">
        <v>9.0</v>
      </c>
      <c r="F220" s="9">
        <v>70.0</v>
      </c>
      <c r="G220" s="20" t="s">
        <v>35</v>
      </c>
      <c r="H220" s="18" t="s">
        <v>30</v>
      </c>
      <c r="I220" s="9" t="s">
        <v>36</v>
      </c>
      <c r="J220" s="9" t="s">
        <v>32</v>
      </c>
      <c r="K220" s="21">
        <v>44999.0</v>
      </c>
      <c r="L220" s="21">
        <v>45003.0</v>
      </c>
      <c r="M220" s="21">
        <v>45002.0</v>
      </c>
      <c r="N220" s="9">
        <v>1.0</v>
      </c>
      <c r="O220" s="21">
        <v>45011.0</v>
      </c>
      <c r="P220" s="19" t="s">
        <v>33</v>
      </c>
      <c r="Q220" s="9">
        <v>12.0</v>
      </c>
      <c r="R220" s="9">
        <v>69.0</v>
      </c>
      <c r="S220" s="9" t="s">
        <v>37</v>
      </c>
      <c r="T220" s="22" t="str">
        <f t="shared" si="2"/>
        <v>15%</v>
      </c>
      <c r="U220" s="22" t="str">
        <f t="shared" si="8"/>
        <v>50-60%</v>
      </c>
      <c r="V220" s="22">
        <f t="shared" si="4"/>
        <v>9</v>
      </c>
      <c r="W220" s="22" t="str">
        <f t="shared" si="5"/>
        <v/>
      </c>
      <c r="X220" s="22">
        <f t="shared" si="6"/>
        <v>9</v>
      </c>
      <c r="Y220" s="22" t="str">
        <f>IFERROR(VLOOKUP(CONCATENATE(A220,"si"),TQT!$1:$111,17,0))</f>
        <v/>
      </c>
      <c r="Z220" s="22" t="str">
        <f>IFERROR(VLOOKUP(CONCATENATE(A220,"si"),PVE!$A$2:$X$279,16,0))</f>
        <v/>
      </c>
      <c r="AA220" s="22"/>
    </row>
    <row r="221" hidden="1" outlineLevel="1">
      <c r="A221" s="9" t="str">
        <f t="shared" si="1"/>
        <v>4240651</v>
      </c>
      <c r="B221" s="18">
        <v>424065.0</v>
      </c>
      <c r="C221" s="19" t="s">
        <v>264</v>
      </c>
      <c r="D221" s="9" t="s">
        <v>28</v>
      </c>
      <c r="E221" s="9">
        <v>16.0</v>
      </c>
      <c r="F221" s="9">
        <v>32.0</v>
      </c>
      <c r="G221" s="20" t="s">
        <v>29</v>
      </c>
      <c r="H221" s="18" t="s">
        <v>50</v>
      </c>
      <c r="I221" s="9" t="s">
        <v>40</v>
      </c>
      <c r="J221" s="9" t="s">
        <v>32</v>
      </c>
      <c r="K221" s="21">
        <v>45003.0</v>
      </c>
      <c r="L221" s="25">
        <v>45003.0</v>
      </c>
      <c r="M221" s="21">
        <v>45003.0</v>
      </c>
      <c r="N221" s="9">
        <v>1.0</v>
      </c>
      <c r="O221" s="21">
        <v>45008.0</v>
      </c>
      <c r="P221" s="19" t="s">
        <v>33</v>
      </c>
      <c r="Q221" s="9">
        <v>21.0</v>
      </c>
      <c r="R221" s="9">
        <v>41.0</v>
      </c>
      <c r="S221" s="9" t="s">
        <v>37</v>
      </c>
      <c r="T221" s="22" t="str">
        <f t="shared" si="2"/>
        <v>40%</v>
      </c>
      <c r="U221" s="22" t="str">
        <f t="shared" si="8"/>
        <v>1-10%</v>
      </c>
      <c r="V221" s="22">
        <f t="shared" si="4"/>
        <v>5</v>
      </c>
      <c r="W221" s="22" t="str">
        <f t="shared" si="5"/>
        <v/>
      </c>
      <c r="X221" s="22">
        <f t="shared" si="6"/>
        <v>5</v>
      </c>
      <c r="Y221" s="22" t="str">
        <f>IFERROR(VLOOKUP(CONCATENATE(A221,"si"),TQT!$1:$111,17,0))</f>
        <v/>
      </c>
      <c r="Z221" s="22" t="str">
        <f>IFERROR(VLOOKUP(CONCATENATE(A221,"si"),PVE!$A$2:$X$279,16,0))</f>
        <v/>
      </c>
      <c r="AA221" s="22"/>
    </row>
    <row r="222" hidden="1" outlineLevel="1">
      <c r="A222" s="9" t="str">
        <f t="shared" si="1"/>
        <v>4241431</v>
      </c>
      <c r="B222" s="18">
        <v>424143.0</v>
      </c>
      <c r="C222" s="19" t="s">
        <v>265</v>
      </c>
      <c r="D222" s="9" t="s">
        <v>28</v>
      </c>
      <c r="E222" s="9">
        <v>6.0</v>
      </c>
      <c r="F222" s="9">
        <v>76.0</v>
      </c>
      <c r="G222" s="20" t="s">
        <v>35</v>
      </c>
      <c r="H222" s="18" t="s">
        <v>68</v>
      </c>
      <c r="I222" s="9" t="s">
        <v>31</v>
      </c>
      <c r="J222" s="9" t="s">
        <v>32</v>
      </c>
      <c r="K222" s="21">
        <v>45004.0</v>
      </c>
      <c r="L222" s="21">
        <v>45004.0</v>
      </c>
      <c r="M222" s="21">
        <v>45004.0</v>
      </c>
      <c r="N222" s="9">
        <v>1.0</v>
      </c>
      <c r="O222" s="21">
        <v>45011.0</v>
      </c>
      <c r="P222" s="19" t="s">
        <v>33</v>
      </c>
      <c r="Q222" s="9" t="s">
        <v>42</v>
      </c>
      <c r="R222" s="9" t="s">
        <v>42</v>
      </c>
      <c r="S222" s="9" t="s">
        <v>37</v>
      </c>
      <c r="T222" s="22" t="str">
        <f t="shared" si="2"/>
        <v>-</v>
      </c>
      <c r="U222" s="22" t="str">
        <f t="shared" si="8"/>
        <v>-</v>
      </c>
      <c r="V222" s="22">
        <f t="shared" si="4"/>
        <v>7</v>
      </c>
      <c r="W222" s="22" t="str">
        <f t="shared" si="5"/>
        <v/>
      </c>
      <c r="X222" s="22">
        <f t="shared" si="6"/>
        <v>7</v>
      </c>
      <c r="Y222" s="22" t="str">
        <f>IFERROR(VLOOKUP(CONCATENATE(A222,"si"),TQT!$1:$111,17,0))</f>
        <v/>
      </c>
      <c r="Z222" s="22" t="str">
        <f>IFERROR(VLOOKUP(CONCATENATE(A222,"si"),PVE!$A$2:$X$279,16,0))</f>
        <v/>
      </c>
      <c r="AA222" s="22"/>
    </row>
    <row r="223" hidden="1" outlineLevel="1">
      <c r="A223" s="9" t="str">
        <f t="shared" si="1"/>
        <v>4241541</v>
      </c>
      <c r="B223" s="18">
        <v>424154.0</v>
      </c>
      <c r="C223" s="19" t="s">
        <v>266</v>
      </c>
      <c r="D223" s="9" t="s">
        <v>28</v>
      </c>
      <c r="E223" s="9">
        <v>13.0</v>
      </c>
      <c r="F223" s="9">
        <v>55.0</v>
      </c>
      <c r="G223" s="20" t="s">
        <v>35</v>
      </c>
      <c r="H223" s="18" t="s">
        <v>50</v>
      </c>
      <c r="I223" s="9" t="s">
        <v>31</v>
      </c>
      <c r="J223" s="9" t="s">
        <v>32</v>
      </c>
      <c r="K223" s="21">
        <v>45004.0</v>
      </c>
      <c r="L223" s="21">
        <v>45004.0</v>
      </c>
      <c r="M223" s="21">
        <v>45004.0</v>
      </c>
      <c r="N223" s="9">
        <v>1.0</v>
      </c>
      <c r="O223" s="21">
        <v>45061.0</v>
      </c>
      <c r="P223" s="19" t="s">
        <v>41</v>
      </c>
      <c r="Q223" s="9">
        <v>24.0</v>
      </c>
      <c r="R223" s="9">
        <v>50.0</v>
      </c>
      <c r="S223" s="9" t="s">
        <v>37</v>
      </c>
      <c r="T223" s="22" t="str">
        <f t="shared" si="2"/>
        <v>40%</v>
      </c>
      <c r="U223" s="22" t="str">
        <f t="shared" si="8"/>
        <v>10-20%</v>
      </c>
      <c r="V223" s="22">
        <f t="shared" si="4"/>
        <v>743</v>
      </c>
      <c r="W223" s="22" t="str">
        <f t="shared" si="5"/>
        <v/>
      </c>
      <c r="X223" s="22" t="str">
        <f t="shared" si="6"/>
        <v/>
      </c>
      <c r="Y223" s="22" t="str">
        <f>IFERROR(VLOOKUP(CONCATENATE(A223,"si"),TQT!$1:$111,17,0))</f>
        <v/>
      </c>
      <c r="Z223" s="22" t="str">
        <f>IFERROR(VLOOKUP(CONCATENATE(A223,"si"),PVE!$A$2:$X$279,16,0))</f>
        <v/>
      </c>
      <c r="AA223" s="22"/>
    </row>
    <row r="224" hidden="1" outlineLevel="1">
      <c r="A224" s="9" t="str">
        <f t="shared" si="1"/>
        <v>4242511</v>
      </c>
      <c r="B224" s="18">
        <v>424251.0</v>
      </c>
      <c r="C224" s="19" t="s">
        <v>267</v>
      </c>
      <c r="D224" s="9" t="s">
        <v>28</v>
      </c>
      <c r="E224" s="9">
        <v>4.0</v>
      </c>
      <c r="F224" s="9">
        <v>56.0</v>
      </c>
      <c r="G224" s="20" t="s">
        <v>35</v>
      </c>
      <c r="H224" s="18" t="s">
        <v>48</v>
      </c>
      <c r="I224" s="9" t="s">
        <v>36</v>
      </c>
      <c r="J224" s="9" t="s">
        <v>32</v>
      </c>
      <c r="K224" s="21">
        <v>45004.0</v>
      </c>
      <c r="L224" s="21">
        <v>45007.0</v>
      </c>
      <c r="M224" s="21">
        <v>45007.0</v>
      </c>
      <c r="N224" s="9">
        <v>1.0</v>
      </c>
      <c r="O224" s="21">
        <v>45008.0</v>
      </c>
      <c r="P224" s="19" t="s">
        <v>41</v>
      </c>
      <c r="Q224" s="9">
        <v>10.0</v>
      </c>
      <c r="R224" s="9">
        <v>56.0</v>
      </c>
      <c r="S224" s="9" t="s">
        <v>37</v>
      </c>
      <c r="T224" s="22" t="str">
        <f t="shared" si="2"/>
        <v>15%</v>
      </c>
      <c r="U224" s="22" t="str">
        <f t="shared" si="8"/>
        <v>20-30%</v>
      </c>
      <c r="V224" s="22">
        <f t="shared" si="4"/>
        <v>740</v>
      </c>
      <c r="W224" s="22" t="str">
        <f t="shared" si="5"/>
        <v/>
      </c>
      <c r="X224" s="22" t="str">
        <f t="shared" si="6"/>
        <v/>
      </c>
      <c r="Y224" s="22" t="str">
        <f>IFERROR(VLOOKUP(CONCATENATE(A224,"si"),TQT!$1:$111,17,0))</f>
        <v/>
      </c>
      <c r="Z224" s="22" t="str">
        <f>IFERROR(VLOOKUP(CONCATENATE(A224,"si"),PVE!$A$2:$X$279,16,0))</f>
        <v/>
      </c>
      <c r="AA224" s="22"/>
    </row>
    <row r="225" hidden="1" outlineLevel="1">
      <c r="A225" s="9" t="str">
        <f t="shared" si="1"/>
        <v>4242771</v>
      </c>
      <c r="B225" s="18">
        <v>424277.0</v>
      </c>
      <c r="C225" s="19" t="s">
        <v>268</v>
      </c>
      <c r="D225" s="9" t="s">
        <v>28</v>
      </c>
      <c r="E225" s="9">
        <v>11.0</v>
      </c>
      <c r="F225" s="9">
        <v>50.0</v>
      </c>
      <c r="G225" s="20" t="s">
        <v>35</v>
      </c>
      <c r="H225" s="18" t="s">
        <v>269</v>
      </c>
      <c r="I225" s="9" t="s">
        <v>270</v>
      </c>
      <c r="J225" s="9" t="s">
        <v>32</v>
      </c>
      <c r="K225" s="21">
        <v>45005.0</v>
      </c>
      <c r="L225" s="21">
        <v>45012.0</v>
      </c>
      <c r="M225" s="21">
        <v>45005.0</v>
      </c>
      <c r="N225" s="9">
        <v>1.0</v>
      </c>
      <c r="O225" s="21">
        <v>45177.0</v>
      </c>
      <c r="P225" s="19" t="s">
        <v>41</v>
      </c>
      <c r="Q225" s="9" t="s">
        <v>42</v>
      </c>
      <c r="R225" s="9" t="s">
        <v>42</v>
      </c>
      <c r="S225" s="9" t="s">
        <v>42</v>
      </c>
      <c r="T225" s="22" t="str">
        <f t="shared" si="2"/>
        <v>-</v>
      </c>
      <c r="U225" s="22" t="str">
        <f t="shared" si="8"/>
        <v>-</v>
      </c>
      <c r="V225" s="22">
        <f t="shared" si="4"/>
        <v>742</v>
      </c>
      <c r="W225" s="22" t="str">
        <f t="shared" si="5"/>
        <v/>
      </c>
      <c r="X225" s="22" t="str">
        <f t="shared" si="6"/>
        <v/>
      </c>
      <c r="Y225" s="22" t="str">
        <f>IFERROR(VLOOKUP(CONCATENATE(A225,"si"),TQT!$1:$111,17,0))</f>
        <v/>
      </c>
      <c r="Z225" s="22" t="str">
        <f>IFERROR(VLOOKUP(CONCATENATE(A225,"si"),PVE!$A$2:$X$279,16,0))</f>
        <v/>
      </c>
      <c r="AA225" s="22"/>
    </row>
    <row r="226" hidden="1" outlineLevel="1">
      <c r="A226" s="9" t="str">
        <f t="shared" si="1"/>
        <v>4250541</v>
      </c>
      <c r="B226" s="18">
        <v>425054.0</v>
      </c>
      <c r="C226" s="19" t="s">
        <v>271</v>
      </c>
      <c r="D226" s="9" t="s">
        <v>28</v>
      </c>
      <c r="E226" s="9">
        <v>15.0</v>
      </c>
      <c r="F226" s="9">
        <v>46.0</v>
      </c>
      <c r="G226" s="20" t="s">
        <v>29</v>
      </c>
      <c r="H226" s="18" t="s">
        <v>48</v>
      </c>
      <c r="I226" s="9" t="s">
        <v>36</v>
      </c>
      <c r="J226" s="9" t="s">
        <v>272</v>
      </c>
      <c r="K226" s="21">
        <v>45005.0</v>
      </c>
      <c r="L226" s="21">
        <v>45024.0</v>
      </c>
      <c r="M226" s="21">
        <v>45025.0</v>
      </c>
      <c r="N226" s="9">
        <v>1.0</v>
      </c>
      <c r="O226" s="21">
        <v>45038.0</v>
      </c>
      <c r="P226" s="19" t="s">
        <v>33</v>
      </c>
      <c r="Q226" s="9" t="s">
        <v>42</v>
      </c>
      <c r="R226" s="9" t="s">
        <v>42</v>
      </c>
      <c r="S226" s="9" t="s">
        <v>37</v>
      </c>
      <c r="T226" s="22" t="str">
        <f t="shared" si="2"/>
        <v>-</v>
      </c>
      <c r="U226" s="22" t="str">
        <f t="shared" si="8"/>
        <v>-</v>
      </c>
      <c r="V226" s="22">
        <f t="shared" si="4"/>
        <v>13</v>
      </c>
      <c r="W226" s="22" t="str">
        <f t="shared" si="5"/>
        <v/>
      </c>
      <c r="X226" s="22">
        <f t="shared" si="6"/>
        <v>13</v>
      </c>
      <c r="Y226" s="22" t="str">
        <f>IFERROR(VLOOKUP(CONCATENATE(A226,"si"),TQT!$1:$111,17,0))</f>
        <v/>
      </c>
      <c r="Z226" s="22" t="str">
        <f>IFERROR(VLOOKUP(CONCATENATE(A226,"si"),PVE!$A$2:$X$279,16,0))</f>
        <v/>
      </c>
      <c r="AA226" s="22"/>
    </row>
    <row r="227" hidden="1" outlineLevel="1">
      <c r="A227" s="9" t="str">
        <f t="shared" si="1"/>
        <v>4254061</v>
      </c>
      <c r="B227" s="18">
        <v>425406.0</v>
      </c>
      <c r="C227" s="19" t="s">
        <v>273</v>
      </c>
      <c r="D227" s="9" t="s">
        <v>28</v>
      </c>
      <c r="E227" s="9">
        <v>1.0</v>
      </c>
      <c r="F227" s="9">
        <v>44.0</v>
      </c>
      <c r="G227" s="20" t="s">
        <v>35</v>
      </c>
      <c r="H227" s="18" t="s">
        <v>68</v>
      </c>
      <c r="I227" s="9" t="s">
        <v>44</v>
      </c>
      <c r="J227" s="9" t="s">
        <v>32</v>
      </c>
      <c r="K227" s="21">
        <v>45005.0</v>
      </c>
      <c r="L227" s="21">
        <v>45005.0</v>
      </c>
      <c r="M227" s="21">
        <v>45005.0</v>
      </c>
      <c r="N227" s="9">
        <v>1.0</v>
      </c>
      <c r="O227" s="21">
        <v>44995.0</v>
      </c>
      <c r="P227" s="19" t="s">
        <v>41</v>
      </c>
      <c r="Q227" s="9" t="s">
        <v>42</v>
      </c>
      <c r="R227" s="9" t="s">
        <v>42</v>
      </c>
      <c r="S227" s="9" t="s">
        <v>37</v>
      </c>
      <c r="T227" s="22" t="str">
        <f t="shared" si="2"/>
        <v>-</v>
      </c>
      <c r="U227" s="22" t="str">
        <f t="shared" si="8"/>
        <v>-</v>
      </c>
      <c r="V227" s="22">
        <f t="shared" si="4"/>
        <v>742</v>
      </c>
      <c r="W227" s="22" t="str">
        <f t="shared" si="5"/>
        <v/>
      </c>
      <c r="X227" s="22" t="str">
        <f t="shared" si="6"/>
        <v/>
      </c>
      <c r="Y227" s="22" t="str">
        <f>IFERROR(VLOOKUP(CONCATENATE(A227,"si"),TQT!$1:$111,17,0))</f>
        <v/>
      </c>
      <c r="Z227" s="22" t="str">
        <f>IFERROR(VLOOKUP(CONCATENATE(A227,"si"),PVE!$A$2:$X$279,16,0))</f>
        <v/>
      </c>
      <c r="AA227" s="22"/>
    </row>
    <row r="228" hidden="1" outlineLevel="1">
      <c r="A228" s="9" t="str">
        <f t="shared" si="1"/>
        <v>4281851</v>
      </c>
      <c r="B228" s="18">
        <v>428185.0</v>
      </c>
      <c r="C228" s="19" t="s">
        <v>274</v>
      </c>
      <c r="D228" s="9" t="s">
        <v>28</v>
      </c>
      <c r="E228" s="9">
        <v>16.0</v>
      </c>
      <c r="F228" s="9">
        <v>52.0</v>
      </c>
      <c r="G228" s="20" t="s">
        <v>29</v>
      </c>
      <c r="H228" s="18" t="s">
        <v>68</v>
      </c>
      <c r="I228" s="9" t="s">
        <v>31</v>
      </c>
      <c r="J228" s="9" t="s">
        <v>32</v>
      </c>
      <c r="K228" s="21">
        <v>45008.0</v>
      </c>
      <c r="L228" s="21">
        <v>45008.0</v>
      </c>
      <c r="M228" s="21">
        <v>45008.0</v>
      </c>
      <c r="N228" s="9">
        <v>1.0</v>
      </c>
      <c r="O228" s="21">
        <v>45009.0</v>
      </c>
      <c r="P228" s="19" t="s">
        <v>33</v>
      </c>
      <c r="Q228" s="9">
        <v>28.0</v>
      </c>
      <c r="R228" s="9">
        <v>78.0</v>
      </c>
      <c r="S228" s="9" t="s">
        <v>37</v>
      </c>
      <c r="T228" s="22" t="str">
        <f t="shared" si="2"/>
        <v>55%</v>
      </c>
      <c r="U228" s="22" t="str">
        <f t="shared" si="8"/>
        <v>60-70</v>
      </c>
      <c r="V228" s="22">
        <f t="shared" si="4"/>
        <v>1</v>
      </c>
      <c r="W228" s="22" t="str">
        <f t="shared" si="5"/>
        <v/>
      </c>
      <c r="X228" s="22">
        <f t="shared" si="6"/>
        <v>1</v>
      </c>
      <c r="Y228" s="22" t="str">
        <f>IFERROR(VLOOKUP(CONCATENATE(A228,"si"),TQT!$1:$111,17,0))</f>
        <v/>
      </c>
      <c r="Z228" s="22" t="str">
        <f>IFERROR(VLOOKUP(CONCATENATE(A228,"si"),PVE!$A$2:$X$279,16,0))</f>
        <v/>
      </c>
      <c r="AA228" s="22"/>
    </row>
    <row r="229" hidden="1" outlineLevel="1">
      <c r="A229" s="9" t="str">
        <f t="shared" si="1"/>
        <v>4286451</v>
      </c>
      <c r="B229" s="18">
        <v>428645.0</v>
      </c>
      <c r="C229" s="19" t="s">
        <v>275</v>
      </c>
      <c r="D229" s="9" t="s">
        <v>28</v>
      </c>
      <c r="E229" s="9">
        <v>4.0</v>
      </c>
      <c r="F229" s="9">
        <v>29.0</v>
      </c>
      <c r="G229" s="20" t="s">
        <v>35</v>
      </c>
      <c r="H229" s="18" t="s">
        <v>48</v>
      </c>
      <c r="I229" s="9" t="s">
        <v>36</v>
      </c>
      <c r="J229" s="9" t="s">
        <v>32</v>
      </c>
      <c r="K229" s="21">
        <v>45009.0</v>
      </c>
      <c r="L229" s="21">
        <v>45009.0</v>
      </c>
      <c r="M229" s="21">
        <v>45009.0</v>
      </c>
      <c r="N229" s="9">
        <v>1.0</v>
      </c>
      <c r="O229" s="21">
        <v>45019.0</v>
      </c>
      <c r="P229" s="19" t="s">
        <v>33</v>
      </c>
      <c r="Q229" s="9" t="s">
        <v>42</v>
      </c>
      <c r="R229" s="9" t="s">
        <v>42</v>
      </c>
      <c r="S229" s="9" t="s">
        <v>37</v>
      </c>
      <c r="T229" s="22" t="str">
        <f t="shared" si="2"/>
        <v>-</v>
      </c>
      <c r="U229" s="22" t="str">
        <f t="shared" si="8"/>
        <v>-</v>
      </c>
      <c r="V229" s="22">
        <f t="shared" si="4"/>
        <v>10</v>
      </c>
      <c r="W229" s="22" t="str">
        <f t="shared" si="5"/>
        <v/>
      </c>
      <c r="X229" s="22">
        <f t="shared" si="6"/>
        <v>10</v>
      </c>
      <c r="Y229" s="22" t="str">
        <f>IFERROR(VLOOKUP(CONCATENATE(A229,"si"),TQT!$1:$111,17,0))</f>
        <v/>
      </c>
      <c r="Z229" s="22" t="str">
        <f>IFERROR(VLOOKUP(CONCATENATE(A229,"si"),PVE!$A$2:$X$279,16,0))</f>
        <v/>
      </c>
      <c r="AA229" s="22"/>
    </row>
    <row r="230" hidden="1" outlineLevel="1">
      <c r="A230" s="9" t="str">
        <f t="shared" si="1"/>
        <v>4287021</v>
      </c>
      <c r="B230" s="18">
        <v>428702.0</v>
      </c>
      <c r="C230" s="19" t="s">
        <v>276</v>
      </c>
      <c r="D230" s="9" t="s">
        <v>28</v>
      </c>
      <c r="E230" s="9">
        <v>5.0</v>
      </c>
      <c r="F230" s="9">
        <v>72.0</v>
      </c>
      <c r="G230" s="20" t="s">
        <v>35</v>
      </c>
      <c r="H230" s="18" t="s">
        <v>30</v>
      </c>
      <c r="I230" s="9" t="s">
        <v>31</v>
      </c>
      <c r="J230" s="9" t="s">
        <v>32</v>
      </c>
      <c r="K230" s="21">
        <v>45009.0</v>
      </c>
      <c r="L230" s="21">
        <v>45009.0</v>
      </c>
      <c r="M230" s="21">
        <v>45009.0</v>
      </c>
      <c r="N230" s="9">
        <v>1.0</v>
      </c>
      <c r="O230" s="21">
        <v>45010.0</v>
      </c>
      <c r="P230" s="19" t="s">
        <v>33</v>
      </c>
      <c r="Q230" s="9" t="s">
        <v>42</v>
      </c>
      <c r="R230" s="9" t="s">
        <v>42</v>
      </c>
      <c r="S230" s="9" t="s">
        <v>37</v>
      </c>
      <c r="T230" s="22" t="str">
        <f t="shared" si="2"/>
        <v>-</v>
      </c>
      <c r="U230" s="22" t="str">
        <f t="shared" si="8"/>
        <v>-</v>
      </c>
      <c r="V230" s="22">
        <f t="shared" si="4"/>
        <v>1</v>
      </c>
      <c r="W230" s="22" t="str">
        <f t="shared" si="5"/>
        <v/>
      </c>
      <c r="X230" s="22">
        <f t="shared" si="6"/>
        <v>1</v>
      </c>
      <c r="Y230" s="22" t="str">
        <f>IFERROR(VLOOKUP(CONCATENATE(A230,"si"),TQT!$1:$111,17,0))</f>
        <v/>
      </c>
      <c r="Z230" s="22" t="str">
        <f>IFERROR(VLOOKUP(CONCATENATE(A230,"si"),PVE!$A$2:$X$279,16,0))</f>
        <v/>
      </c>
      <c r="AA230" s="22"/>
    </row>
    <row r="231" hidden="1" outlineLevel="1">
      <c r="A231" s="9" t="str">
        <f t="shared" si="1"/>
        <v>4287271</v>
      </c>
      <c r="B231" s="18">
        <v>428727.0</v>
      </c>
      <c r="C231" s="19" t="s">
        <v>277</v>
      </c>
      <c r="D231" s="9" t="s">
        <v>28</v>
      </c>
      <c r="E231" s="9">
        <v>11.0</v>
      </c>
      <c r="F231" s="9">
        <v>75.0</v>
      </c>
      <c r="G231" s="20" t="s">
        <v>35</v>
      </c>
      <c r="H231" s="18" t="s">
        <v>39</v>
      </c>
      <c r="I231" s="9" t="s">
        <v>31</v>
      </c>
      <c r="J231" s="9" t="s">
        <v>32</v>
      </c>
      <c r="K231" s="21">
        <v>45009.0</v>
      </c>
      <c r="L231" s="21">
        <v>45009.0</v>
      </c>
      <c r="M231" s="21">
        <v>45009.0</v>
      </c>
      <c r="N231" s="9">
        <v>1.0</v>
      </c>
      <c r="O231" s="21">
        <v>45010.0</v>
      </c>
      <c r="P231" s="19" t="s">
        <v>33</v>
      </c>
      <c r="Q231" s="9" t="s">
        <v>42</v>
      </c>
      <c r="R231" s="9" t="s">
        <v>42</v>
      </c>
      <c r="S231" s="9" t="s">
        <v>37</v>
      </c>
      <c r="T231" s="22" t="str">
        <f t="shared" si="2"/>
        <v>-</v>
      </c>
      <c r="U231" s="22" t="str">
        <f t="shared" si="8"/>
        <v>-</v>
      </c>
      <c r="V231" s="22">
        <f t="shared" si="4"/>
        <v>1</v>
      </c>
      <c r="W231" s="22" t="str">
        <f t="shared" si="5"/>
        <v/>
      </c>
      <c r="X231" s="22">
        <f t="shared" si="6"/>
        <v>1</v>
      </c>
      <c r="Y231" s="22" t="str">
        <f>IFERROR(VLOOKUP(CONCATENATE(A231,"si"),TQT!$1:$111,17,0))</f>
        <v/>
      </c>
      <c r="Z231" s="22" t="str">
        <f>IFERROR(VLOOKUP(CONCATENATE(A231,"si"),PVE!$A$2:$X$279,16,0))</f>
        <v/>
      </c>
      <c r="AA231" s="22"/>
    </row>
    <row r="232" hidden="1" outlineLevel="1">
      <c r="A232" s="9" t="str">
        <f t="shared" si="1"/>
        <v>4289621</v>
      </c>
      <c r="B232" s="18">
        <v>428962.0</v>
      </c>
      <c r="C232" s="19" t="s">
        <v>278</v>
      </c>
      <c r="D232" s="9" t="s">
        <v>28</v>
      </c>
      <c r="E232" s="9">
        <v>5.0</v>
      </c>
      <c r="F232" s="9">
        <v>48.0</v>
      </c>
      <c r="G232" s="20" t="s">
        <v>35</v>
      </c>
      <c r="H232" s="18" t="s">
        <v>48</v>
      </c>
      <c r="I232" s="9" t="s">
        <v>31</v>
      </c>
      <c r="J232" s="9" t="s">
        <v>32</v>
      </c>
      <c r="K232" s="21">
        <v>45010.0</v>
      </c>
      <c r="L232" s="21">
        <v>45010.0</v>
      </c>
      <c r="M232" s="21">
        <v>45010.0</v>
      </c>
      <c r="N232" s="9">
        <v>1.0</v>
      </c>
      <c r="O232" s="21">
        <v>45011.0</v>
      </c>
      <c r="P232" s="19" t="s">
        <v>33</v>
      </c>
      <c r="Q232" s="9">
        <v>20.0</v>
      </c>
      <c r="R232" s="9">
        <v>27.0</v>
      </c>
      <c r="S232" s="9" t="s">
        <v>37</v>
      </c>
      <c r="T232" s="22" t="str">
        <f t="shared" si="2"/>
        <v>40%</v>
      </c>
      <c r="U232" s="22" t="str">
        <f t="shared" si="8"/>
        <v>1-10%</v>
      </c>
      <c r="V232" s="22">
        <f t="shared" si="4"/>
        <v>1</v>
      </c>
      <c r="W232" s="22" t="str">
        <f t="shared" si="5"/>
        <v/>
      </c>
      <c r="X232" s="22">
        <f t="shared" si="6"/>
        <v>1</v>
      </c>
      <c r="Y232" s="22" t="str">
        <f>IFERROR(VLOOKUP(CONCATENATE(A232,"si"),TQT!$1:$111,17,0))</f>
        <v/>
      </c>
      <c r="Z232" s="22" t="str">
        <f>IFERROR(VLOOKUP(CONCATENATE(A232,"si"),PVE!$A$2:$X$279,16,0))</f>
        <v/>
      </c>
      <c r="AA232" s="22"/>
    </row>
    <row r="233" hidden="1" outlineLevel="1">
      <c r="A233" s="9" t="str">
        <f t="shared" si="1"/>
        <v>4313041</v>
      </c>
      <c r="B233" s="18">
        <v>431304.0</v>
      </c>
      <c r="C233" s="19" t="s">
        <v>279</v>
      </c>
      <c r="D233" s="9" t="s">
        <v>28</v>
      </c>
      <c r="E233" s="9">
        <v>17.0</v>
      </c>
      <c r="F233" s="9">
        <v>39.0</v>
      </c>
      <c r="G233" s="20" t="s">
        <v>35</v>
      </c>
      <c r="H233" s="18" t="s">
        <v>97</v>
      </c>
      <c r="I233" s="9" t="s">
        <v>44</v>
      </c>
      <c r="J233" s="9" t="s">
        <v>32</v>
      </c>
      <c r="K233" s="21">
        <v>45013.0</v>
      </c>
      <c r="L233" s="21">
        <v>45013.0</v>
      </c>
      <c r="M233" s="21">
        <v>45013.0</v>
      </c>
      <c r="N233" s="9">
        <v>1.0</v>
      </c>
      <c r="O233" s="21">
        <v>45018.0</v>
      </c>
      <c r="P233" s="19" t="s">
        <v>41</v>
      </c>
      <c r="Q233" s="9">
        <v>12.0</v>
      </c>
      <c r="R233" s="9">
        <v>55.0</v>
      </c>
      <c r="S233" s="9" t="s">
        <v>37</v>
      </c>
      <c r="T233" s="22" t="str">
        <f t="shared" si="2"/>
        <v>15%</v>
      </c>
      <c r="U233" s="22" t="str">
        <f t="shared" si="8"/>
        <v>20-30%</v>
      </c>
      <c r="V233" s="22">
        <f t="shared" si="4"/>
        <v>734</v>
      </c>
      <c r="W233" s="22" t="str">
        <f t="shared" si="5"/>
        <v/>
      </c>
      <c r="X233" s="22" t="str">
        <f t="shared" si="6"/>
        <v/>
      </c>
      <c r="Y233" s="22" t="str">
        <f>IFERROR(VLOOKUP(CONCATENATE(A233,"si"),TQT!$1:$111,17,0))</f>
        <v/>
      </c>
      <c r="Z233" s="22" t="str">
        <f>IFERROR(VLOOKUP(CONCATENATE(A233,"si"),PVE!$A$2:$X$279,16,0))</f>
        <v/>
      </c>
      <c r="AA233" s="22"/>
    </row>
    <row r="234" hidden="1" outlineLevel="1">
      <c r="A234" s="9" t="str">
        <f t="shared" si="1"/>
        <v>4313591</v>
      </c>
      <c r="B234" s="18">
        <v>431359.0</v>
      </c>
      <c r="C234" s="19" t="s">
        <v>280</v>
      </c>
      <c r="D234" s="9" t="s">
        <v>28</v>
      </c>
      <c r="E234" s="9">
        <v>6.0</v>
      </c>
      <c r="F234" s="9">
        <v>51.0</v>
      </c>
      <c r="G234" s="20" t="s">
        <v>29</v>
      </c>
      <c r="H234" s="18" t="s">
        <v>53</v>
      </c>
      <c r="I234" s="9" t="s">
        <v>40</v>
      </c>
      <c r="J234" s="9" t="s">
        <v>32</v>
      </c>
      <c r="K234" s="21">
        <v>45013.0</v>
      </c>
      <c r="L234" s="21">
        <v>45026.0</v>
      </c>
      <c r="M234" s="21">
        <v>45026.0</v>
      </c>
      <c r="N234" s="9">
        <v>1.0</v>
      </c>
      <c r="O234" s="21">
        <v>45044.0</v>
      </c>
      <c r="P234" s="19" t="s">
        <v>41</v>
      </c>
      <c r="Q234" s="9">
        <v>23.0</v>
      </c>
      <c r="R234" s="9">
        <v>72.0</v>
      </c>
      <c r="S234" s="9" t="s">
        <v>37</v>
      </c>
      <c r="T234" s="22" t="str">
        <f t="shared" si="2"/>
        <v>40%</v>
      </c>
      <c r="U234" s="22" t="str">
        <f t="shared" si="8"/>
        <v>50-60%</v>
      </c>
      <c r="V234" s="22">
        <f t="shared" si="4"/>
        <v>721</v>
      </c>
      <c r="W234" s="22" t="str">
        <f t="shared" si="5"/>
        <v/>
      </c>
      <c r="X234" s="22" t="str">
        <f t="shared" si="6"/>
        <v/>
      </c>
      <c r="Y234" s="22" t="str">
        <f>IFERROR(VLOOKUP(CONCATENATE(A234,"si"),TQT!$1:$111,17,0))</f>
        <v/>
      </c>
      <c r="Z234" s="22" t="str">
        <f>IFERROR(VLOOKUP(CONCATENATE(A234,"si"),PVE!$A$2:$X$279,16,0))</f>
        <v/>
      </c>
      <c r="AA234" s="22"/>
    </row>
    <row r="235" hidden="1" outlineLevel="1">
      <c r="A235" s="9" t="str">
        <f t="shared" si="1"/>
        <v>4323171</v>
      </c>
      <c r="B235" s="18">
        <v>432317.0</v>
      </c>
      <c r="C235" s="19" t="s">
        <v>281</v>
      </c>
      <c r="D235" s="9" t="s">
        <v>28</v>
      </c>
      <c r="E235" s="9">
        <v>7.0</v>
      </c>
      <c r="F235" s="9">
        <v>15.0</v>
      </c>
      <c r="G235" s="20" t="s">
        <v>35</v>
      </c>
      <c r="H235" s="18" t="s">
        <v>50</v>
      </c>
      <c r="I235" s="9" t="s">
        <v>40</v>
      </c>
      <c r="J235" s="9" t="s">
        <v>46</v>
      </c>
      <c r="K235" s="21">
        <v>45014.0</v>
      </c>
      <c r="L235" s="21">
        <v>45014.0</v>
      </c>
      <c r="M235" s="21">
        <v>45014.0</v>
      </c>
      <c r="N235" s="9">
        <v>1.0</v>
      </c>
      <c r="O235" s="21">
        <v>45021.0</v>
      </c>
      <c r="P235" s="19" t="s">
        <v>41</v>
      </c>
      <c r="Q235" s="9" t="s">
        <v>42</v>
      </c>
      <c r="R235" s="9" t="s">
        <v>42</v>
      </c>
      <c r="S235" s="9" t="s">
        <v>37</v>
      </c>
      <c r="T235" s="22" t="str">
        <f t="shared" si="2"/>
        <v>-</v>
      </c>
      <c r="U235" s="22" t="str">
        <f t="shared" si="8"/>
        <v>-</v>
      </c>
      <c r="V235" s="22">
        <f t="shared" si="4"/>
        <v>733</v>
      </c>
      <c r="W235" s="22" t="str">
        <f t="shared" si="5"/>
        <v/>
      </c>
      <c r="X235" s="22" t="str">
        <f t="shared" si="6"/>
        <v/>
      </c>
      <c r="Y235" s="22" t="str">
        <f>IFERROR(VLOOKUP(CONCATENATE(A235,"si"),TQT!$1:$111,17,0))</f>
        <v/>
      </c>
      <c r="Z235" s="22" t="str">
        <f>IFERROR(VLOOKUP(CONCATENATE(A235,"si"),PVE!$A$2:$X$279,16,0))</f>
        <v/>
      </c>
      <c r="AA235" s="22"/>
    </row>
    <row r="236" hidden="1" outlineLevel="1">
      <c r="A236" s="9" t="str">
        <f t="shared" si="1"/>
        <v>4325871</v>
      </c>
      <c r="B236" s="18">
        <v>432587.0</v>
      </c>
      <c r="C236" s="19" t="s">
        <v>282</v>
      </c>
      <c r="D236" s="9" t="s">
        <v>28</v>
      </c>
      <c r="E236" s="9">
        <v>2.0</v>
      </c>
      <c r="F236" s="9">
        <v>44.0</v>
      </c>
      <c r="G236" s="20" t="s">
        <v>35</v>
      </c>
      <c r="H236" s="18" t="s">
        <v>30</v>
      </c>
      <c r="I236" s="9" t="s">
        <v>31</v>
      </c>
      <c r="J236" s="9" t="s">
        <v>32</v>
      </c>
      <c r="K236" s="21">
        <v>45014.0</v>
      </c>
      <c r="L236" s="21">
        <v>45015.0</v>
      </c>
      <c r="M236" s="21">
        <v>45014.0</v>
      </c>
      <c r="N236" s="9">
        <v>1.0</v>
      </c>
      <c r="O236" s="21">
        <v>45018.0</v>
      </c>
      <c r="P236" s="19" t="s">
        <v>41</v>
      </c>
      <c r="Q236" s="9" t="s">
        <v>42</v>
      </c>
      <c r="R236" s="9" t="s">
        <v>42</v>
      </c>
      <c r="S236" s="9" t="s">
        <v>37</v>
      </c>
      <c r="T236" s="22" t="str">
        <f t="shared" si="2"/>
        <v>-</v>
      </c>
      <c r="U236" s="22" t="str">
        <f t="shared" si="8"/>
        <v>-</v>
      </c>
      <c r="V236" s="22">
        <f t="shared" si="4"/>
        <v>733</v>
      </c>
      <c r="W236" s="22" t="str">
        <f t="shared" si="5"/>
        <v/>
      </c>
      <c r="X236" s="22" t="str">
        <f t="shared" si="6"/>
        <v/>
      </c>
      <c r="Y236" s="22" t="str">
        <f>IFERROR(VLOOKUP(CONCATENATE(A236,"si"),TQT!$1:$111,17,0))</f>
        <v/>
      </c>
      <c r="Z236" s="22" t="str">
        <f>IFERROR(VLOOKUP(CONCATENATE(A236,"si"),PVE!$A$2:$X$279,16,0))</f>
        <v/>
      </c>
      <c r="AA236" s="22"/>
    </row>
    <row r="237" hidden="1" outlineLevel="1">
      <c r="A237" s="9" t="str">
        <f t="shared" si="1"/>
        <v>4339551</v>
      </c>
      <c r="B237" s="18">
        <v>433955.0</v>
      </c>
      <c r="C237" s="31" t="s">
        <v>283</v>
      </c>
      <c r="D237" s="9" t="s">
        <v>28</v>
      </c>
      <c r="E237" s="9">
        <v>6.0</v>
      </c>
      <c r="F237" s="9">
        <v>37.0</v>
      </c>
      <c r="G237" s="20" t="s">
        <v>35</v>
      </c>
      <c r="H237" s="18" t="s">
        <v>64</v>
      </c>
      <c r="I237" s="9" t="s">
        <v>36</v>
      </c>
      <c r="J237" s="9" t="s">
        <v>32</v>
      </c>
      <c r="K237" s="21">
        <v>44975.0</v>
      </c>
      <c r="L237" s="21">
        <v>45016.0</v>
      </c>
      <c r="M237" s="21">
        <v>45016.0</v>
      </c>
      <c r="N237" s="9">
        <v>1.0</v>
      </c>
      <c r="O237" s="21">
        <v>45022.0</v>
      </c>
      <c r="P237" s="19" t="s">
        <v>41</v>
      </c>
      <c r="Q237" s="9">
        <v>17.0</v>
      </c>
      <c r="R237" s="9">
        <v>58.0</v>
      </c>
      <c r="S237" s="9" t="s">
        <v>37</v>
      </c>
      <c r="T237" s="22" t="str">
        <f t="shared" si="2"/>
        <v>24%</v>
      </c>
      <c r="U237" s="22" t="str">
        <f t="shared" si="8"/>
        <v>30-40%</v>
      </c>
      <c r="V237" s="22">
        <f t="shared" si="4"/>
        <v>731</v>
      </c>
      <c r="W237" s="22" t="str">
        <f t="shared" si="5"/>
        <v/>
      </c>
      <c r="X237" s="22" t="str">
        <f t="shared" si="6"/>
        <v/>
      </c>
      <c r="Y237" s="22" t="str">
        <f>IFERROR(VLOOKUP(CONCATENATE(A237,"si"),TQT!$1:$111,17,0))</f>
        <v/>
      </c>
      <c r="Z237" s="22" t="str">
        <f>IFERROR(VLOOKUP(CONCATENATE(A237,"si"),PVE!$A$2:$X$279,16,0))</f>
        <v/>
      </c>
      <c r="AA237" s="22"/>
    </row>
    <row r="238" hidden="1" outlineLevel="1">
      <c r="A238" s="9" t="str">
        <f t="shared" si="1"/>
        <v>4359781</v>
      </c>
      <c r="B238" s="18">
        <v>435978.0</v>
      </c>
      <c r="C238" s="19" t="s">
        <v>284</v>
      </c>
      <c r="D238" s="9"/>
      <c r="E238" s="9">
        <v>2.0</v>
      </c>
      <c r="F238" s="9">
        <v>76.0</v>
      </c>
      <c r="G238" s="20" t="s">
        <v>35</v>
      </c>
      <c r="H238" s="18" t="s">
        <v>30</v>
      </c>
      <c r="I238" s="9" t="s">
        <v>31</v>
      </c>
      <c r="J238" s="9" t="s">
        <v>32</v>
      </c>
      <c r="K238" s="21">
        <v>45019.0</v>
      </c>
      <c r="L238" s="21">
        <v>45036.0</v>
      </c>
      <c r="M238" s="21">
        <v>45036.0</v>
      </c>
      <c r="N238" s="9">
        <v>1.0</v>
      </c>
      <c r="O238" s="21">
        <v>45055.0</v>
      </c>
      <c r="P238" s="19" t="s">
        <v>33</v>
      </c>
      <c r="Q238" s="9"/>
      <c r="R238" s="9"/>
      <c r="S238" s="9" t="s">
        <v>37</v>
      </c>
      <c r="T238" s="22" t="str">
        <f t="shared" si="2"/>
        <v/>
      </c>
      <c r="U238" s="22" t="str">
        <f t="shared" si="8"/>
        <v/>
      </c>
      <c r="V238" s="22">
        <f t="shared" si="4"/>
        <v>19</v>
      </c>
      <c r="W238" s="22" t="str">
        <f t="shared" si="5"/>
        <v/>
      </c>
      <c r="X238" s="22">
        <f t="shared" si="6"/>
        <v>19</v>
      </c>
      <c r="Y238" s="22" t="str">
        <f>IFERROR(VLOOKUP(CONCATENATE(A238,"si"),TQT!$1:$111,17,0))</f>
        <v/>
      </c>
      <c r="Z238" s="22" t="str">
        <f>IFERROR(VLOOKUP(CONCATENATE(A238,"si"),PVE!$A$2:$X$279,16,0))</f>
        <v/>
      </c>
      <c r="AA238" s="22"/>
    </row>
    <row r="239" hidden="1" outlineLevel="1">
      <c r="A239" s="9" t="str">
        <f t="shared" si="1"/>
        <v>4371111</v>
      </c>
      <c r="B239" s="18">
        <v>437111.0</v>
      </c>
      <c r="C239" s="19" t="s">
        <v>285</v>
      </c>
      <c r="D239" s="9" t="s">
        <v>28</v>
      </c>
      <c r="E239" s="9">
        <v>16.0</v>
      </c>
      <c r="F239" s="9">
        <v>76.0</v>
      </c>
      <c r="G239" s="20" t="s">
        <v>35</v>
      </c>
      <c r="H239" s="18" t="s">
        <v>48</v>
      </c>
      <c r="I239" s="9" t="s">
        <v>31</v>
      </c>
      <c r="J239" s="9" t="s">
        <v>32</v>
      </c>
      <c r="K239" s="21">
        <v>45019.0</v>
      </c>
      <c r="L239" s="21">
        <v>45020.0</v>
      </c>
      <c r="M239" s="21">
        <v>45020.0</v>
      </c>
      <c r="N239" s="9">
        <v>1.0</v>
      </c>
      <c r="O239" s="21">
        <v>45024.0</v>
      </c>
      <c r="P239" s="19" t="s">
        <v>33</v>
      </c>
      <c r="Q239" s="9">
        <v>31.0</v>
      </c>
      <c r="R239" s="9">
        <v>85.0</v>
      </c>
      <c r="S239" s="9" t="s">
        <v>37</v>
      </c>
      <c r="T239" s="22" t="str">
        <f t="shared" si="2"/>
        <v>73%</v>
      </c>
      <c r="U239" s="22" t="str">
        <f t="shared" si="8"/>
        <v>70-80%</v>
      </c>
      <c r="V239" s="22">
        <f t="shared" si="4"/>
        <v>4</v>
      </c>
      <c r="W239" s="22" t="str">
        <f t="shared" si="5"/>
        <v/>
      </c>
      <c r="X239" s="22">
        <f t="shared" si="6"/>
        <v>4</v>
      </c>
      <c r="Y239" s="22" t="str">
        <f>IFERROR(VLOOKUP(CONCATENATE(A239,"si"),TQT!$1:$111,17,0))</f>
        <v/>
      </c>
      <c r="Z239" s="22" t="str">
        <f>IFERROR(VLOOKUP(CONCATENATE(A239,"si"),PVE!$A$2:$X$279,16,0))</f>
        <v/>
      </c>
      <c r="AA239" s="22"/>
    </row>
    <row r="240" hidden="1" outlineLevel="1">
      <c r="A240" s="9" t="str">
        <f t="shared" si="1"/>
        <v>4376621</v>
      </c>
      <c r="B240" s="18">
        <v>437662.0</v>
      </c>
      <c r="C240" s="19" t="s">
        <v>286</v>
      </c>
      <c r="D240" s="9" t="s">
        <v>28</v>
      </c>
      <c r="E240" s="9">
        <v>4.0</v>
      </c>
      <c r="F240" s="9">
        <v>33.0</v>
      </c>
      <c r="G240" s="20" t="s">
        <v>35</v>
      </c>
      <c r="H240" s="18" t="s">
        <v>53</v>
      </c>
      <c r="I240" s="9" t="s">
        <v>40</v>
      </c>
      <c r="J240" s="9" t="s">
        <v>32</v>
      </c>
      <c r="K240" s="21">
        <v>45021.0</v>
      </c>
      <c r="L240" s="21">
        <v>45021.0</v>
      </c>
      <c r="M240" s="21">
        <v>45021.0</v>
      </c>
      <c r="N240" s="9">
        <v>1.0</v>
      </c>
      <c r="O240" s="21">
        <v>45044.0</v>
      </c>
      <c r="P240" s="19" t="s">
        <v>41</v>
      </c>
      <c r="Q240" s="9">
        <v>15.0</v>
      </c>
      <c r="R240" s="9">
        <v>42.0</v>
      </c>
      <c r="S240" s="9" t="s">
        <v>37</v>
      </c>
      <c r="T240" s="22" t="str">
        <f t="shared" si="2"/>
        <v>24%</v>
      </c>
      <c r="U240" s="22" t="str">
        <f t="shared" si="8"/>
        <v>1-10%</v>
      </c>
      <c r="V240" s="22">
        <f t="shared" si="4"/>
        <v>726</v>
      </c>
      <c r="W240" s="22" t="str">
        <f t="shared" si="5"/>
        <v/>
      </c>
      <c r="X240" s="22" t="str">
        <f t="shared" si="6"/>
        <v/>
      </c>
      <c r="Y240" s="22" t="str">
        <f>IFERROR(VLOOKUP(CONCATENATE(A240,"si"),TQT!$1:$111,17,0))</f>
        <v/>
      </c>
      <c r="Z240" s="22" t="str">
        <f>IFERROR(VLOOKUP(CONCATENATE(A240,"si"),PVE!$A$2:$X$279,16,0))</f>
        <v/>
      </c>
      <c r="AA240" s="22"/>
    </row>
    <row r="241" hidden="1" outlineLevel="1">
      <c r="A241" s="9" t="str">
        <f t="shared" si="1"/>
        <v>4381821</v>
      </c>
      <c r="B241" s="18">
        <v>438182.0</v>
      </c>
      <c r="C241" s="19" t="s">
        <v>287</v>
      </c>
      <c r="D241" s="9" t="s">
        <v>28</v>
      </c>
      <c r="E241" s="9">
        <v>2.0</v>
      </c>
      <c r="F241" s="9">
        <v>48.0</v>
      </c>
      <c r="G241" s="20" t="s">
        <v>35</v>
      </c>
      <c r="H241" s="18" t="s">
        <v>53</v>
      </c>
      <c r="I241" s="9" t="s">
        <v>40</v>
      </c>
      <c r="J241" s="9" t="s">
        <v>32</v>
      </c>
      <c r="K241" s="21">
        <v>45021.0</v>
      </c>
      <c r="L241" s="21">
        <v>45027.0</v>
      </c>
      <c r="M241" s="21">
        <v>45027.0</v>
      </c>
      <c r="N241" s="9">
        <v>1.0</v>
      </c>
      <c r="O241" s="21">
        <v>45031.0</v>
      </c>
      <c r="P241" s="19" t="s">
        <v>33</v>
      </c>
      <c r="Q241" s="9">
        <v>25.0</v>
      </c>
      <c r="R241" s="9">
        <v>64.0</v>
      </c>
      <c r="S241" s="9" t="s">
        <v>37</v>
      </c>
      <c r="T241" s="22" t="str">
        <f t="shared" si="2"/>
        <v>55%</v>
      </c>
      <c r="U241" s="22" t="str">
        <f t="shared" si="8"/>
        <v>40-50%</v>
      </c>
      <c r="V241" s="22">
        <f t="shared" si="4"/>
        <v>4</v>
      </c>
      <c r="W241" s="22" t="str">
        <f t="shared" si="5"/>
        <v/>
      </c>
      <c r="X241" s="22">
        <f t="shared" si="6"/>
        <v>4</v>
      </c>
      <c r="Y241" s="22" t="str">
        <f>IFERROR(VLOOKUP(CONCATENATE(A241,"si"),TQT!$1:$111,17,0))</f>
        <v/>
      </c>
      <c r="Z241" s="22" t="str">
        <f>IFERROR(VLOOKUP(CONCATENATE(A241,"si"),PVE!$A$2:$X$279,16,0))</f>
        <v/>
      </c>
      <c r="AA241" s="22"/>
    </row>
    <row r="242" hidden="1" outlineLevel="1">
      <c r="A242" s="9" t="str">
        <f t="shared" si="1"/>
        <v>4385111</v>
      </c>
      <c r="B242" s="18">
        <v>438511.0</v>
      </c>
      <c r="C242" s="19" t="s">
        <v>288</v>
      </c>
      <c r="D242" s="9" t="s">
        <v>28</v>
      </c>
      <c r="E242" s="9">
        <v>14.0</v>
      </c>
      <c r="F242" s="9">
        <v>66.0</v>
      </c>
      <c r="G242" s="20" t="s">
        <v>35</v>
      </c>
      <c r="H242" s="18" t="s">
        <v>30</v>
      </c>
      <c r="I242" s="9" t="s">
        <v>31</v>
      </c>
      <c r="J242" s="9" t="s">
        <v>32</v>
      </c>
      <c r="K242" s="21">
        <v>45021.0</v>
      </c>
      <c r="L242" s="21">
        <v>45022.0</v>
      </c>
      <c r="M242" s="21">
        <v>45023.0</v>
      </c>
      <c r="N242" s="9">
        <v>1.0</v>
      </c>
      <c r="O242" s="21">
        <v>45024.0</v>
      </c>
      <c r="P242" s="19" t="s">
        <v>33</v>
      </c>
      <c r="Q242" s="9">
        <v>28.0</v>
      </c>
      <c r="R242" s="9">
        <v>72.0</v>
      </c>
      <c r="S242" s="9" t="s">
        <v>37</v>
      </c>
      <c r="T242" s="22" t="str">
        <f t="shared" si="2"/>
        <v>55%</v>
      </c>
      <c r="U242" s="22" t="str">
        <f t="shared" si="8"/>
        <v>50-60%</v>
      </c>
      <c r="V242" s="22">
        <f t="shared" si="4"/>
        <v>1</v>
      </c>
      <c r="W242" s="22" t="str">
        <f t="shared" si="5"/>
        <v/>
      </c>
      <c r="X242" s="22">
        <f t="shared" si="6"/>
        <v>1</v>
      </c>
      <c r="Y242" s="22" t="str">
        <f>IFERROR(VLOOKUP(CONCATENATE(A242,"si"),TQT!$1:$111,17,0))</f>
        <v/>
      </c>
      <c r="Z242" s="22" t="str">
        <f>IFERROR(VLOOKUP(CONCATENATE(A242,"si"),PVE!$A$2:$X$279,16,0))</f>
        <v/>
      </c>
      <c r="AA242" s="22"/>
    </row>
    <row r="243" hidden="1" outlineLevel="1">
      <c r="A243" s="9" t="str">
        <f t="shared" si="1"/>
        <v>4386721</v>
      </c>
      <c r="B243" s="18">
        <v>438672.0</v>
      </c>
      <c r="C243" s="19" t="s">
        <v>289</v>
      </c>
      <c r="D243" s="9" t="s">
        <v>28</v>
      </c>
      <c r="E243" s="9">
        <v>5.0</v>
      </c>
      <c r="F243" s="9">
        <v>79.0</v>
      </c>
      <c r="G243" s="20" t="s">
        <v>35</v>
      </c>
      <c r="H243" s="18" t="s">
        <v>48</v>
      </c>
      <c r="I243" s="9" t="s">
        <v>36</v>
      </c>
      <c r="J243" s="9" t="s">
        <v>32</v>
      </c>
      <c r="K243" s="21">
        <v>45022.0</v>
      </c>
      <c r="L243" s="21">
        <v>45033.0</v>
      </c>
      <c r="M243" s="21">
        <v>45037.0</v>
      </c>
      <c r="N243" s="9">
        <v>1.0</v>
      </c>
      <c r="O243" s="21">
        <v>45054.0</v>
      </c>
      <c r="P243" s="19" t="s">
        <v>41</v>
      </c>
      <c r="Q243" s="9">
        <v>20.0</v>
      </c>
      <c r="R243" s="9" t="s">
        <v>42</v>
      </c>
      <c r="S243" s="9" t="s">
        <v>37</v>
      </c>
      <c r="T243" s="22" t="str">
        <f t="shared" si="2"/>
        <v>40%</v>
      </c>
      <c r="U243" s="22" t="s">
        <v>42</v>
      </c>
      <c r="V243" s="22">
        <f t="shared" si="4"/>
        <v>710</v>
      </c>
      <c r="W243" s="22" t="str">
        <f t="shared" si="5"/>
        <v/>
      </c>
      <c r="X243" s="22" t="str">
        <f t="shared" si="6"/>
        <v/>
      </c>
      <c r="Y243" s="22" t="str">
        <f>IFERROR(VLOOKUP(CONCATENATE(A243,"si"),TQT!$1:$111,17,0))</f>
        <v/>
      </c>
      <c r="Z243" s="22" t="str">
        <f>IFERROR(VLOOKUP(CONCATENATE(A243,"si"),PVE!$A$2:$X$279,16,0))</f>
        <v/>
      </c>
      <c r="AA243" s="22"/>
    </row>
    <row r="244" hidden="1" outlineLevel="1">
      <c r="A244" s="9" t="str">
        <f t="shared" si="1"/>
        <v>4388021</v>
      </c>
      <c r="B244" s="18">
        <v>438802.0</v>
      </c>
      <c r="C244" s="19" t="s">
        <v>290</v>
      </c>
      <c r="D244" s="9" t="s">
        <v>28</v>
      </c>
      <c r="E244" s="9">
        <v>9.0</v>
      </c>
      <c r="F244" s="9">
        <v>60.0</v>
      </c>
      <c r="G244" s="20" t="s">
        <v>35</v>
      </c>
      <c r="H244" s="18" t="s">
        <v>30</v>
      </c>
      <c r="I244" s="9" t="s">
        <v>36</v>
      </c>
      <c r="J244" s="9" t="s">
        <v>32</v>
      </c>
      <c r="K244" s="21">
        <v>45027.0</v>
      </c>
      <c r="L244" s="21">
        <v>45030.0</v>
      </c>
      <c r="M244" s="21">
        <v>45032.0</v>
      </c>
      <c r="N244" s="9">
        <v>1.0</v>
      </c>
      <c r="O244" s="21">
        <v>45033.0</v>
      </c>
      <c r="P244" s="19" t="s">
        <v>33</v>
      </c>
      <c r="Q244" s="9" t="s">
        <v>42</v>
      </c>
      <c r="R244" s="9" t="s">
        <v>42</v>
      </c>
      <c r="S244" s="9" t="s">
        <v>37</v>
      </c>
      <c r="T244" s="22" t="str">
        <f t="shared" si="2"/>
        <v>-</v>
      </c>
      <c r="U244" s="22" t="str">
        <f t="shared" ref="U244:U275" si="9">IF(R244="-","-",IF(R244="","",(IF(R244&lt;21,"0%",IF(AND(R244&gt;21,R244&lt;45),"1-10%",IF(AND(R244&gt;44,R244&lt;53),"10-20%",IF(AND(R244&gt;52,R244&lt;58),"20-30%",IF(AND(R244&gt;57,R244&lt;63),"30-40%",IF(AND(R244&gt;62,R244&lt;68),"40-50%",IF(AND(R244&gt;67,R244&lt;73),"50-60%",IF(AND(R244&gt;72,R244&lt;79),"60-70",IF(AND(R244&gt;78,R244&lt;87),"70-80%",IF(AND(R244&gt;86,R244&lt;97),"80-90%",IF(AND(R244&gt;96,R244&lt;113),"90-95%",IF(AND(R244&gt;112,R244&lt;160),"95-99%",IF(R244&gt;159,"100%","faltan datos"))))))))))))))))</f>
        <v>-</v>
      </c>
      <c r="V244" s="22">
        <f t="shared" si="4"/>
        <v>1</v>
      </c>
      <c r="W244" s="22" t="str">
        <f t="shared" si="5"/>
        <v/>
      </c>
      <c r="X244" s="22">
        <f t="shared" si="6"/>
        <v>1</v>
      </c>
      <c r="Y244" s="22" t="str">
        <f>IFERROR(VLOOKUP(CONCATENATE(A244,"si"),TQT!$1:$111,17,0))</f>
        <v/>
      </c>
      <c r="Z244" s="22" t="str">
        <f>IFERROR(VLOOKUP(CONCATENATE(A244,"si"),PVE!$A$2:$X$279,16,0))</f>
        <v/>
      </c>
      <c r="AA244" s="22"/>
    </row>
    <row r="245" hidden="1" outlineLevel="1">
      <c r="A245" s="9" t="str">
        <f t="shared" si="1"/>
        <v>4388211</v>
      </c>
      <c r="B245" s="18">
        <v>438821.0</v>
      </c>
      <c r="C245" s="19" t="s">
        <v>291</v>
      </c>
      <c r="D245" s="9" t="s">
        <v>28</v>
      </c>
      <c r="E245" s="9">
        <v>2.0</v>
      </c>
      <c r="F245" s="9">
        <v>65.0</v>
      </c>
      <c r="G245" s="20" t="s">
        <v>35</v>
      </c>
      <c r="H245" s="18" t="s">
        <v>53</v>
      </c>
      <c r="I245" s="9" t="s">
        <v>40</v>
      </c>
      <c r="J245" s="9" t="s">
        <v>32</v>
      </c>
      <c r="K245" s="21">
        <v>45023.0</v>
      </c>
      <c r="L245" s="21">
        <v>45024.0</v>
      </c>
      <c r="M245" s="21">
        <v>45023.0</v>
      </c>
      <c r="N245" s="9">
        <v>1.0</v>
      </c>
      <c r="O245" s="21">
        <v>45024.0</v>
      </c>
      <c r="P245" s="19" t="s">
        <v>33</v>
      </c>
      <c r="Q245" s="9">
        <v>27.0</v>
      </c>
      <c r="R245" s="9">
        <v>85.0</v>
      </c>
      <c r="S245" s="9" t="s">
        <v>37</v>
      </c>
      <c r="T245" s="22" t="str">
        <f t="shared" si="2"/>
        <v>55%</v>
      </c>
      <c r="U245" s="22" t="str">
        <f t="shared" si="9"/>
        <v>70-80%</v>
      </c>
      <c r="V245" s="22">
        <f t="shared" si="4"/>
        <v>1</v>
      </c>
      <c r="W245" s="22" t="str">
        <f t="shared" si="5"/>
        <v/>
      </c>
      <c r="X245" s="22">
        <f t="shared" si="6"/>
        <v>1</v>
      </c>
      <c r="Y245" s="22" t="str">
        <f>IFERROR(VLOOKUP(CONCATENATE(A245,"si"),TQT!$1:$111,17,0))</f>
        <v/>
      </c>
      <c r="Z245" s="22" t="str">
        <f>IFERROR(VLOOKUP(CONCATENATE(A245,"si"),PVE!$A$2:$X$279,16,0))</f>
        <v/>
      </c>
      <c r="AA245" s="22"/>
    </row>
    <row r="246" hidden="1" outlineLevel="1">
      <c r="A246" s="9" t="str">
        <f t="shared" si="1"/>
        <v>4390751</v>
      </c>
      <c r="B246" s="18">
        <v>439075.0</v>
      </c>
      <c r="C246" s="19" t="s">
        <v>292</v>
      </c>
      <c r="D246" s="9" t="s">
        <v>28</v>
      </c>
      <c r="E246" s="9">
        <v>16.0</v>
      </c>
      <c r="F246" s="9">
        <v>64.0</v>
      </c>
      <c r="G246" s="20" t="s">
        <v>35</v>
      </c>
      <c r="H246" s="18" t="s">
        <v>53</v>
      </c>
      <c r="I246" s="9" t="s">
        <v>40</v>
      </c>
      <c r="J246" s="9" t="s">
        <v>32</v>
      </c>
      <c r="K246" s="21">
        <v>45025.0</v>
      </c>
      <c r="L246" s="21">
        <v>45033.0</v>
      </c>
      <c r="M246" s="21">
        <v>45033.0</v>
      </c>
      <c r="N246" s="9">
        <v>1.0</v>
      </c>
      <c r="O246" s="21">
        <v>45041.0</v>
      </c>
      <c r="P246" s="19" t="s">
        <v>41</v>
      </c>
      <c r="Q246" s="9">
        <v>12.0</v>
      </c>
      <c r="R246" s="9">
        <v>74.0</v>
      </c>
      <c r="S246" s="9" t="s">
        <v>37</v>
      </c>
      <c r="T246" s="22" t="str">
        <f t="shared" si="2"/>
        <v>15%</v>
      </c>
      <c r="U246" s="22" t="str">
        <f t="shared" si="9"/>
        <v>60-70</v>
      </c>
      <c r="V246" s="22">
        <f t="shared" si="4"/>
        <v>714</v>
      </c>
      <c r="W246" s="22" t="str">
        <f t="shared" si="5"/>
        <v/>
      </c>
      <c r="X246" s="22" t="str">
        <f t="shared" si="6"/>
        <v/>
      </c>
      <c r="Y246" s="22" t="str">
        <f>IFERROR(VLOOKUP(CONCATENATE(A246,"si"),TQT!$1:$111,17,0))</f>
        <v/>
      </c>
      <c r="Z246" s="22" t="str">
        <f>IFERROR(VLOOKUP(CONCATENATE(A246,"si"),PVE!$A$2:$X$279,16,0))</f>
        <v/>
      </c>
      <c r="AA246" s="22"/>
    </row>
    <row r="247" hidden="1" outlineLevel="1">
      <c r="A247" s="9" t="str">
        <f t="shared" si="1"/>
        <v>4396061</v>
      </c>
      <c r="B247" s="18">
        <v>439606.0</v>
      </c>
      <c r="C247" s="19" t="s">
        <v>293</v>
      </c>
      <c r="D247" s="9" t="s">
        <v>28</v>
      </c>
      <c r="E247" s="9">
        <v>14.0</v>
      </c>
      <c r="F247" s="9">
        <v>75.0</v>
      </c>
      <c r="G247" s="20" t="s">
        <v>35</v>
      </c>
      <c r="H247" s="18" t="s">
        <v>30</v>
      </c>
      <c r="I247" s="9" t="s">
        <v>31</v>
      </c>
      <c r="J247" s="9" t="s">
        <v>32</v>
      </c>
      <c r="K247" s="21">
        <v>45026.0</v>
      </c>
      <c r="L247" s="21">
        <v>45026.0</v>
      </c>
      <c r="M247" s="21">
        <v>45026.0</v>
      </c>
      <c r="N247" s="9">
        <v>1.0</v>
      </c>
      <c r="O247" s="21">
        <v>45028.0</v>
      </c>
      <c r="P247" s="19" t="s">
        <v>41</v>
      </c>
      <c r="Q247" s="9">
        <v>22.0</v>
      </c>
      <c r="R247" s="9">
        <v>81.0</v>
      </c>
      <c r="S247" s="9" t="s">
        <v>37</v>
      </c>
      <c r="T247" s="22" t="str">
        <f t="shared" si="2"/>
        <v>40%</v>
      </c>
      <c r="U247" s="22" t="str">
        <f t="shared" si="9"/>
        <v>70-80%</v>
      </c>
      <c r="V247" s="22">
        <f t="shared" si="4"/>
        <v>721</v>
      </c>
      <c r="W247" s="22" t="str">
        <f t="shared" si="5"/>
        <v/>
      </c>
      <c r="X247" s="22" t="str">
        <f t="shared" si="6"/>
        <v/>
      </c>
      <c r="Y247" s="22" t="str">
        <f>IFERROR(VLOOKUP(CONCATENATE(A247,"si"),TQT!$1:$111,17,0))</f>
        <v/>
      </c>
      <c r="Z247" s="22" t="str">
        <f>IFERROR(VLOOKUP(CONCATENATE(A247,"si"),PVE!$A$2:$X$279,16,0))</f>
        <v/>
      </c>
      <c r="AA247" s="22"/>
    </row>
    <row r="248" hidden="1" outlineLevel="1">
      <c r="A248" s="9" t="str">
        <f t="shared" si="1"/>
        <v>4403972</v>
      </c>
      <c r="B248" s="18">
        <v>440397.0</v>
      </c>
      <c r="C248" s="19" t="s">
        <v>294</v>
      </c>
      <c r="D248" s="9" t="s">
        <v>28</v>
      </c>
      <c r="E248" s="9">
        <v>12.0</v>
      </c>
      <c r="F248" s="9">
        <v>75.0</v>
      </c>
      <c r="G248" s="20" t="s">
        <v>35</v>
      </c>
      <c r="H248" s="18" t="s">
        <v>68</v>
      </c>
      <c r="I248" s="9" t="s">
        <v>36</v>
      </c>
      <c r="J248" s="9" t="s">
        <v>32</v>
      </c>
      <c r="K248" s="21">
        <v>45020.0</v>
      </c>
      <c r="L248" s="21">
        <v>45095.0</v>
      </c>
      <c r="M248" s="21">
        <v>45096.0</v>
      </c>
      <c r="N248" s="9">
        <v>2.0</v>
      </c>
      <c r="O248" s="21">
        <v>45096.0</v>
      </c>
      <c r="P248" s="19" t="s">
        <v>33</v>
      </c>
      <c r="Q248" s="9" t="s">
        <v>42</v>
      </c>
      <c r="R248" s="9" t="s">
        <v>42</v>
      </c>
      <c r="S248" s="9" t="s">
        <v>37</v>
      </c>
      <c r="T248" s="22" t="str">
        <f t="shared" si="2"/>
        <v>-</v>
      </c>
      <c r="U248" s="22" t="str">
        <f t="shared" si="9"/>
        <v>-</v>
      </c>
      <c r="V248" s="22">
        <f t="shared" si="4"/>
        <v>0</v>
      </c>
      <c r="W248" s="22" t="str">
        <f t="shared" si="5"/>
        <v/>
      </c>
      <c r="X248" s="22">
        <f t="shared" si="6"/>
        <v>0</v>
      </c>
      <c r="Y248" s="22" t="str">
        <f>IFERROR(VLOOKUP(CONCATENATE(A248,"si"),TQT!$1:$111,17,0))</f>
        <v/>
      </c>
      <c r="Z248" s="22" t="str">
        <f>IFERROR(VLOOKUP(CONCATENATE(A248,"si"),PVE!$A$2:$X$279,16,0))</f>
        <v/>
      </c>
      <c r="AA248" s="22"/>
    </row>
    <row r="249" hidden="1" outlineLevel="1">
      <c r="A249" s="9" t="str">
        <f t="shared" si="1"/>
        <v>4404051</v>
      </c>
      <c r="B249" s="18">
        <v>440405.0</v>
      </c>
      <c r="C249" s="19" t="s">
        <v>295</v>
      </c>
      <c r="D249" s="9" t="s">
        <v>28</v>
      </c>
      <c r="E249" s="9">
        <v>16.0</v>
      </c>
      <c r="F249" s="9">
        <v>67.0</v>
      </c>
      <c r="G249" s="20" t="s">
        <v>35</v>
      </c>
      <c r="H249" s="18" t="s">
        <v>53</v>
      </c>
      <c r="I249" s="9" t="s">
        <v>40</v>
      </c>
      <c r="J249" s="9" t="s">
        <v>32</v>
      </c>
      <c r="K249" s="21">
        <v>45026.0</v>
      </c>
      <c r="L249" s="21">
        <v>45027.0</v>
      </c>
      <c r="M249" s="21">
        <v>45027.0</v>
      </c>
      <c r="N249" s="9">
        <v>1.0</v>
      </c>
      <c r="O249" s="21">
        <v>45028.0</v>
      </c>
      <c r="P249" s="19" t="s">
        <v>33</v>
      </c>
      <c r="Q249" s="9">
        <v>22.0</v>
      </c>
      <c r="R249" s="9">
        <v>68.0</v>
      </c>
      <c r="S249" s="9" t="s">
        <v>37</v>
      </c>
      <c r="T249" s="22" t="str">
        <f t="shared" si="2"/>
        <v>40%</v>
      </c>
      <c r="U249" s="22" t="str">
        <f t="shared" si="9"/>
        <v>50-60%</v>
      </c>
      <c r="V249" s="22">
        <f t="shared" si="4"/>
        <v>1</v>
      </c>
      <c r="W249" s="22" t="str">
        <f t="shared" si="5"/>
        <v/>
      </c>
      <c r="X249" s="22">
        <f t="shared" si="6"/>
        <v>1</v>
      </c>
      <c r="Y249" s="22" t="str">
        <f>IFERROR(VLOOKUP(CONCATENATE(A249,"si"),TQT!$1:$111,17,0))</f>
        <v/>
      </c>
      <c r="Z249" s="22" t="str">
        <f>IFERROR(VLOOKUP(CONCATENATE(A249,"si"),PVE!$A$2:$X$279,16,0))</f>
        <v/>
      </c>
      <c r="AA249" s="22"/>
    </row>
    <row r="250" hidden="1" outlineLevel="1">
      <c r="A250" s="9" t="str">
        <f t="shared" si="1"/>
        <v>4409301</v>
      </c>
      <c r="B250" s="18">
        <v>440930.0</v>
      </c>
      <c r="C250" s="19" t="s">
        <v>296</v>
      </c>
      <c r="D250" s="9" t="s">
        <v>28</v>
      </c>
      <c r="E250" s="9">
        <v>8.0</v>
      </c>
      <c r="F250" s="9">
        <v>77.0</v>
      </c>
      <c r="G250" s="20" t="s">
        <v>35</v>
      </c>
      <c r="H250" s="18" t="s">
        <v>53</v>
      </c>
      <c r="I250" s="9" t="s">
        <v>40</v>
      </c>
      <c r="J250" s="9" t="s">
        <v>32</v>
      </c>
      <c r="K250" s="21">
        <v>45027.0</v>
      </c>
      <c r="L250" s="21">
        <v>45027.0</v>
      </c>
      <c r="M250" s="21">
        <v>45027.0</v>
      </c>
      <c r="N250" s="9">
        <v>1.0</v>
      </c>
      <c r="O250" s="21">
        <v>45029.0</v>
      </c>
      <c r="P250" s="19" t="s">
        <v>33</v>
      </c>
      <c r="Q250" s="9">
        <v>27.0</v>
      </c>
      <c r="R250" s="9">
        <v>81.0</v>
      </c>
      <c r="S250" s="9" t="s">
        <v>37</v>
      </c>
      <c r="T250" s="22" t="str">
        <f t="shared" si="2"/>
        <v>55%</v>
      </c>
      <c r="U250" s="22" t="str">
        <f t="shared" si="9"/>
        <v>70-80%</v>
      </c>
      <c r="V250" s="22">
        <f t="shared" si="4"/>
        <v>2</v>
      </c>
      <c r="W250" s="22" t="str">
        <f t="shared" si="5"/>
        <v/>
      </c>
      <c r="X250" s="22">
        <f t="shared" si="6"/>
        <v>2</v>
      </c>
      <c r="Y250" s="22" t="str">
        <f>IFERROR(VLOOKUP(CONCATENATE(A250,"si"),TQT!$1:$111,17,0))</f>
        <v/>
      </c>
      <c r="Z250" s="22" t="str">
        <f>IFERROR(VLOOKUP(CONCATENATE(A250,"si"),PVE!$A$2:$X$279,16,0))</f>
        <v/>
      </c>
      <c r="AA250" s="22"/>
    </row>
    <row r="251" ht="15.0" hidden="1" customHeight="1" outlineLevel="1">
      <c r="A251" s="9" t="str">
        <f t="shared" si="1"/>
        <v>4421431</v>
      </c>
      <c r="B251" s="18">
        <v>442143.0</v>
      </c>
      <c r="C251" s="19" t="s">
        <v>297</v>
      </c>
      <c r="D251" s="9" t="s">
        <v>28</v>
      </c>
      <c r="E251" s="9">
        <v>8.0</v>
      </c>
      <c r="F251" s="9">
        <v>50.0</v>
      </c>
      <c r="G251" s="20" t="s">
        <v>35</v>
      </c>
      <c r="H251" s="18" t="s">
        <v>39</v>
      </c>
      <c r="I251" s="9" t="s">
        <v>31</v>
      </c>
      <c r="J251" s="9" t="s">
        <v>32</v>
      </c>
      <c r="K251" s="21">
        <v>45027.0</v>
      </c>
      <c r="L251" s="21">
        <v>45030.0</v>
      </c>
      <c r="M251" s="21">
        <v>45030.0</v>
      </c>
      <c r="N251" s="9">
        <v>1.0</v>
      </c>
      <c r="O251" s="21">
        <v>45033.0</v>
      </c>
      <c r="P251" s="19" t="s">
        <v>33</v>
      </c>
      <c r="Q251" s="9" t="s">
        <v>42</v>
      </c>
      <c r="R251" s="9" t="s">
        <v>42</v>
      </c>
      <c r="S251" s="9" t="s">
        <v>37</v>
      </c>
      <c r="T251" s="22" t="str">
        <f t="shared" si="2"/>
        <v>-</v>
      </c>
      <c r="U251" s="22" t="str">
        <f t="shared" si="9"/>
        <v>-</v>
      </c>
      <c r="V251" s="22">
        <f t="shared" si="4"/>
        <v>3</v>
      </c>
      <c r="W251" s="22" t="str">
        <f t="shared" si="5"/>
        <v/>
      </c>
      <c r="X251" s="22">
        <f t="shared" si="6"/>
        <v>3</v>
      </c>
      <c r="Y251" s="22" t="str">
        <f>IFERROR(VLOOKUP(CONCATENATE(A251,"si"),TQT!$1:$111,17,0))</f>
        <v/>
      </c>
      <c r="Z251" s="22" t="str">
        <f>IFERROR(VLOOKUP(CONCATENATE(A251,"si"),PVE!$A$2:$X$279,16,0))</f>
        <v/>
      </c>
      <c r="AA251" s="22"/>
    </row>
    <row r="252" hidden="1" outlineLevel="1">
      <c r="A252" s="9" t="str">
        <f t="shared" si="1"/>
        <v>4425621</v>
      </c>
      <c r="B252" s="18">
        <v>442562.0</v>
      </c>
      <c r="C252" s="19" t="s">
        <v>298</v>
      </c>
      <c r="D252" s="9" t="s">
        <v>28</v>
      </c>
      <c r="E252" s="9">
        <v>1.0</v>
      </c>
      <c r="F252" s="9">
        <v>60.0</v>
      </c>
      <c r="G252" s="20" t="s">
        <v>35</v>
      </c>
      <c r="H252" s="18" t="s">
        <v>53</v>
      </c>
      <c r="I252" s="9" t="s">
        <v>31</v>
      </c>
      <c r="J252" s="9" t="s">
        <v>32</v>
      </c>
      <c r="K252" s="21">
        <v>45027.0</v>
      </c>
      <c r="L252" s="21">
        <v>45030.0</v>
      </c>
      <c r="M252" s="21">
        <v>45030.0</v>
      </c>
      <c r="N252" s="9">
        <v>1.0</v>
      </c>
      <c r="O252" s="21">
        <v>45035.0</v>
      </c>
      <c r="P252" s="19" t="s">
        <v>41</v>
      </c>
      <c r="Q252" s="9" t="s">
        <v>42</v>
      </c>
      <c r="R252" s="9" t="s">
        <v>42</v>
      </c>
      <c r="S252" s="9" t="s">
        <v>37</v>
      </c>
      <c r="T252" s="22" t="str">
        <f t="shared" si="2"/>
        <v>-</v>
      </c>
      <c r="U252" s="22" t="str">
        <f t="shared" si="9"/>
        <v>-</v>
      </c>
      <c r="V252" s="22">
        <f t="shared" si="4"/>
        <v>717</v>
      </c>
      <c r="W252" s="22" t="str">
        <f t="shared" si="5"/>
        <v/>
      </c>
      <c r="X252" s="22" t="str">
        <f t="shared" si="6"/>
        <v/>
      </c>
      <c r="Y252" s="22" t="str">
        <f>IFERROR(VLOOKUP(CONCATENATE(A252,"si"),TQT!$1:$111,17,0))</f>
        <v/>
      </c>
      <c r="Z252" s="22" t="str">
        <f>IFERROR(VLOOKUP(CONCATENATE(A252,"si"),PVE!$A$2:$X$279,16,0))</f>
        <v/>
      </c>
      <c r="AA252" s="22"/>
    </row>
    <row r="253" hidden="1" outlineLevel="1">
      <c r="A253" s="9" t="str">
        <f t="shared" si="1"/>
        <v>4427201</v>
      </c>
      <c r="B253" s="18">
        <v>442720.0</v>
      </c>
      <c r="C253" s="19" t="s">
        <v>299</v>
      </c>
      <c r="D253" s="9" t="s">
        <v>28</v>
      </c>
      <c r="E253" s="9">
        <v>10.0</v>
      </c>
      <c r="F253" s="9">
        <v>19.0</v>
      </c>
      <c r="G253" s="20" t="s">
        <v>35</v>
      </c>
      <c r="H253" s="18" t="s">
        <v>300</v>
      </c>
      <c r="I253" s="9" t="s">
        <v>31</v>
      </c>
      <c r="J253" s="9" t="s">
        <v>32</v>
      </c>
      <c r="K253" s="21">
        <v>45028.0</v>
      </c>
      <c r="L253" s="21">
        <v>45029.0</v>
      </c>
      <c r="M253" s="21">
        <v>45029.0</v>
      </c>
      <c r="N253" s="9">
        <v>1.0</v>
      </c>
      <c r="O253" s="21">
        <v>45052.0</v>
      </c>
      <c r="P253" s="19" t="s">
        <v>41</v>
      </c>
      <c r="Q253" s="9">
        <v>10.0</v>
      </c>
      <c r="R253" s="9">
        <v>49.0</v>
      </c>
      <c r="S253" s="9" t="s">
        <v>37</v>
      </c>
      <c r="T253" s="22" t="str">
        <f t="shared" si="2"/>
        <v>15%</v>
      </c>
      <c r="U253" s="22" t="str">
        <f t="shared" si="9"/>
        <v>10-20%</v>
      </c>
      <c r="V253" s="22">
        <f t="shared" si="4"/>
        <v>718</v>
      </c>
      <c r="W253" s="22" t="str">
        <f t="shared" si="5"/>
        <v/>
      </c>
      <c r="X253" s="22" t="str">
        <f t="shared" si="6"/>
        <v/>
      </c>
      <c r="Y253" s="22" t="str">
        <f>IFERROR(VLOOKUP(CONCATENATE(A253,"si"),TQT!$1:$111,17,0))</f>
        <v/>
      </c>
      <c r="Z253" s="22" t="str">
        <f>IFERROR(VLOOKUP(CONCATENATE(A253,"si"),PVE!$A$2:$X$279,16,0))</f>
        <v/>
      </c>
      <c r="AA253" s="22"/>
    </row>
    <row r="254" hidden="1" outlineLevel="1">
      <c r="A254" s="9" t="str">
        <f t="shared" si="1"/>
        <v>4427631</v>
      </c>
      <c r="B254" s="18">
        <v>442763.0</v>
      </c>
      <c r="C254" s="19" t="s">
        <v>301</v>
      </c>
      <c r="D254" s="9" t="s">
        <v>28</v>
      </c>
      <c r="E254" s="9">
        <v>14.0</v>
      </c>
      <c r="F254" s="9">
        <v>44.0</v>
      </c>
      <c r="G254" s="20" t="s">
        <v>35</v>
      </c>
      <c r="H254" s="18" t="s">
        <v>30</v>
      </c>
      <c r="I254" s="9" t="s">
        <v>31</v>
      </c>
      <c r="J254" s="9" t="s">
        <v>32</v>
      </c>
      <c r="K254" s="21">
        <v>45028.0</v>
      </c>
      <c r="L254" s="21">
        <v>45029.0</v>
      </c>
      <c r="M254" s="21">
        <v>45029.0</v>
      </c>
      <c r="N254" s="9">
        <v>1.0</v>
      </c>
      <c r="O254" s="21">
        <v>45035.0</v>
      </c>
      <c r="P254" s="19" t="s">
        <v>41</v>
      </c>
      <c r="Q254" s="9">
        <v>7.0</v>
      </c>
      <c r="R254" s="9">
        <v>3.0</v>
      </c>
      <c r="S254" s="9" t="s">
        <v>37</v>
      </c>
      <c r="T254" s="22" t="str">
        <f t="shared" si="2"/>
        <v>8%</v>
      </c>
      <c r="U254" s="22" t="str">
        <f t="shared" si="9"/>
        <v>0%</v>
      </c>
      <c r="V254" s="22">
        <f t="shared" si="4"/>
        <v>718</v>
      </c>
      <c r="W254" s="22" t="str">
        <f t="shared" si="5"/>
        <v/>
      </c>
      <c r="X254" s="22" t="str">
        <f t="shared" si="6"/>
        <v/>
      </c>
      <c r="Y254" s="22" t="str">
        <f>IFERROR(VLOOKUP(CONCATENATE(A254,"si"),TQT!$1:$111,17,0))</f>
        <v/>
      </c>
      <c r="Z254" s="22" t="str">
        <f>IFERROR(VLOOKUP(CONCATENATE(A254,"si"),PVE!$A$2:$X$279,16,0))</f>
        <v/>
      </c>
      <c r="AA254" s="22"/>
    </row>
    <row r="255" hidden="1" outlineLevel="1">
      <c r="A255" s="9" t="str">
        <f t="shared" si="1"/>
        <v>4438191</v>
      </c>
      <c r="B255" s="9">
        <v>443819.0</v>
      </c>
      <c r="C255" s="19" t="s">
        <v>302</v>
      </c>
      <c r="D255" s="9" t="s">
        <v>28</v>
      </c>
      <c r="E255" s="9">
        <v>7.0</v>
      </c>
      <c r="F255" s="9">
        <v>80.0</v>
      </c>
      <c r="G255" s="20" t="s">
        <v>29</v>
      </c>
      <c r="H255" s="18" t="s">
        <v>30</v>
      </c>
      <c r="I255" s="9" t="s">
        <v>31</v>
      </c>
      <c r="J255" s="9" t="s">
        <v>32</v>
      </c>
      <c r="K255" s="21">
        <v>45030.0</v>
      </c>
      <c r="L255" s="21">
        <v>45030.0</v>
      </c>
      <c r="M255" s="21">
        <v>45030.0</v>
      </c>
      <c r="N255" s="9">
        <v>1.0</v>
      </c>
      <c r="O255" s="21">
        <v>45030.0</v>
      </c>
      <c r="P255" s="19" t="s">
        <v>33</v>
      </c>
      <c r="Q255" s="9">
        <v>34.0</v>
      </c>
      <c r="R255" s="9" t="s">
        <v>42</v>
      </c>
      <c r="S255" s="9" t="s">
        <v>37</v>
      </c>
      <c r="T255" s="22" t="str">
        <f t="shared" si="2"/>
        <v>73%</v>
      </c>
      <c r="U255" s="22" t="str">
        <f t="shared" si="9"/>
        <v>-</v>
      </c>
      <c r="V255" s="22">
        <f t="shared" si="4"/>
        <v>0</v>
      </c>
      <c r="W255" s="22" t="str">
        <f t="shared" si="5"/>
        <v/>
      </c>
      <c r="X255" s="22">
        <f t="shared" si="6"/>
        <v>0</v>
      </c>
      <c r="Y255" s="22" t="str">
        <f>IFERROR(VLOOKUP(CONCATENATE(A255,"si"),TQT!$1:$111,17,0))</f>
        <v/>
      </c>
      <c r="Z255" s="22" t="str">
        <f>IFERROR(VLOOKUP(CONCATENATE(A255,"si"),PVE!$A$2:$X$279,16,0))</f>
        <v/>
      </c>
      <c r="AA255" s="22"/>
    </row>
    <row r="256" hidden="1" outlineLevel="1">
      <c r="A256" s="9" t="str">
        <f t="shared" si="1"/>
        <v>4450301</v>
      </c>
      <c r="B256" s="18">
        <v>445030.0</v>
      </c>
      <c r="C256" s="19" t="s">
        <v>303</v>
      </c>
      <c r="D256" s="9" t="s">
        <v>28</v>
      </c>
      <c r="E256" s="9">
        <v>17.0</v>
      </c>
      <c r="F256" s="9">
        <v>22.0</v>
      </c>
      <c r="G256" s="20" t="s">
        <v>35</v>
      </c>
      <c r="H256" s="18" t="s">
        <v>53</v>
      </c>
      <c r="I256" s="9" t="s">
        <v>31</v>
      </c>
      <c r="J256" s="9" t="s">
        <v>32</v>
      </c>
      <c r="K256" s="21">
        <v>45031.0</v>
      </c>
      <c r="L256" s="21">
        <v>45031.0</v>
      </c>
      <c r="M256" s="21">
        <v>45031.0</v>
      </c>
      <c r="N256" s="9">
        <v>1.0</v>
      </c>
      <c r="O256" s="21">
        <v>45058.0</v>
      </c>
      <c r="P256" s="19" t="s">
        <v>41</v>
      </c>
      <c r="Q256" s="9">
        <v>27.0</v>
      </c>
      <c r="R256" s="9">
        <v>54.0</v>
      </c>
      <c r="S256" s="9" t="s">
        <v>37</v>
      </c>
      <c r="T256" s="22" t="str">
        <f t="shared" si="2"/>
        <v>55%</v>
      </c>
      <c r="U256" s="22" t="str">
        <f t="shared" si="9"/>
        <v>20-30%</v>
      </c>
      <c r="V256" s="22">
        <f t="shared" si="4"/>
        <v>716</v>
      </c>
      <c r="W256" s="22" t="str">
        <f t="shared" si="5"/>
        <v/>
      </c>
      <c r="X256" s="22" t="str">
        <f t="shared" si="6"/>
        <v/>
      </c>
      <c r="Y256" s="22" t="str">
        <f>IFERROR(VLOOKUP(CONCATENATE(A256,"si"),TQT!$1:$111,17,0))</f>
        <v/>
      </c>
      <c r="Z256" s="22" t="str">
        <f>IFERROR(VLOOKUP(CONCATENATE(A256,"si"),PVE!$A$2:$X$279,16,0))</f>
        <v/>
      </c>
      <c r="AA256" s="22"/>
    </row>
    <row r="257" hidden="1" outlineLevel="1">
      <c r="A257" s="9" t="str">
        <f t="shared" si="1"/>
        <v>4450302</v>
      </c>
      <c r="B257" s="18">
        <v>445030.0</v>
      </c>
      <c r="C257" s="19" t="s">
        <v>304</v>
      </c>
      <c r="D257" s="9" t="s">
        <v>28</v>
      </c>
      <c r="E257" s="9">
        <v>17.0</v>
      </c>
      <c r="F257" s="9">
        <v>22.0</v>
      </c>
      <c r="G257" s="20" t="s">
        <v>35</v>
      </c>
      <c r="H257" s="18" t="s">
        <v>53</v>
      </c>
      <c r="I257" s="9" t="s">
        <v>31</v>
      </c>
      <c r="J257" s="9" t="s">
        <v>32</v>
      </c>
      <c r="K257" s="21">
        <v>45031.0</v>
      </c>
      <c r="L257" s="21">
        <v>45031.0</v>
      </c>
      <c r="M257" s="21">
        <v>45050.0</v>
      </c>
      <c r="N257" s="9">
        <v>2.0</v>
      </c>
      <c r="O257" s="21">
        <v>45058.0</v>
      </c>
      <c r="P257" s="19" t="s">
        <v>41</v>
      </c>
      <c r="Q257" s="9" t="s">
        <v>42</v>
      </c>
      <c r="R257" s="9" t="s">
        <v>42</v>
      </c>
      <c r="S257" s="9" t="s">
        <v>37</v>
      </c>
      <c r="T257" s="22" t="str">
        <f t="shared" si="2"/>
        <v>-</v>
      </c>
      <c r="U257" s="22" t="str">
        <f t="shared" si="9"/>
        <v>-</v>
      </c>
      <c r="V257" s="22">
        <f t="shared" si="4"/>
        <v>697</v>
      </c>
      <c r="W257" s="22" t="str">
        <f t="shared" si="5"/>
        <v/>
      </c>
      <c r="X257" s="22" t="str">
        <f t="shared" si="6"/>
        <v/>
      </c>
      <c r="Y257" s="22" t="str">
        <f>IFERROR(VLOOKUP(CONCATENATE(A257,"si"),TQT!$1:$111,17,0))</f>
        <v/>
      </c>
      <c r="Z257" s="22" t="str">
        <f>IFERROR(VLOOKUP(CONCATENATE(A257,"si"),PVE!$A$2:$X$279,16,0))</f>
        <v/>
      </c>
      <c r="AA257" s="22"/>
    </row>
    <row r="258" hidden="1" outlineLevel="1">
      <c r="A258" s="9" t="str">
        <f t="shared" si="1"/>
        <v>4455242</v>
      </c>
      <c r="B258" s="18">
        <v>445524.0</v>
      </c>
      <c r="C258" s="19" t="s">
        <v>305</v>
      </c>
      <c r="D258" s="9" t="s">
        <v>28</v>
      </c>
      <c r="E258" s="9">
        <v>1.0</v>
      </c>
      <c r="F258" s="9">
        <v>60.0</v>
      </c>
      <c r="G258" s="20" t="s">
        <v>35</v>
      </c>
      <c r="H258" s="18" t="s">
        <v>68</v>
      </c>
      <c r="I258" s="9" t="s">
        <v>36</v>
      </c>
      <c r="J258" s="9" t="s">
        <v>46</v>
      </c>
      <c r="K258" s="21">
        <v>45033.0</v>
      </c>
      <c r="L258" s="21">
        <v>45041.0</v>
      </c>
      <c r="M258" s="21">
        <v>45041.0</v>
      </c>
      <c r="N258" s="9">
        <v>2.0</v>
      </c>
      <c r="O258" s="21">
        <v>45044.0</v>
      </c>
      <c r="P258" s="19" t="s">
        <v>33</v>
      </c>
      <c r="Q258" s="9">
        <v>8.0</v>
      </c>
      <c r="R258" s="9">
        <v>62.0</v>
      </c>
      <c r="S258" s="9" t="s">
        <v>37</v>
      </c>
      <c r="T258" s="22" t="str">
        <f t="shared" si="2"/>
        <v>8%</v>
      </c>
      <c r="U258" s="22" t="str">
        <f t="shared" si="9"/>
        <v>30-40%</v>
      </c>
      <c r="V258" s="22">
        <f t="shared" si="4"/>
        <v>3</v>
      </c>
      <c r="W258" s="22" t="str">
        <f t="shared" si="5"/>
        <v/>
      </c>
      <c r="X258" s="22">
        <f t="shared" si="6"/>
        <v>3</v>
      </c>
      <c r="Y258" s="22" t="str">
        <f>IFERROR(VLOOKUP(CONCATENATE(A258,"si"),TQT!$1:$111,17,0))</f>
        <v/>
      </c>
      <c r="Z258" s="22" t="str">
        <f>IFERROR(VLOOKUP(CONCATENATE(A258,"si"),PVE!$A$2:$X$279,16,0))</f>
        <v/>
      </c>
      <c r="AA258" s="22"/>
    </row>
    <row r="259" hidden="1" outlineLevel="1">
      <c r="A259" s="9" t="str">
        <f t="shared" si="1"/>
        <v>4457191</v>
      </c>
      <c r="B259" s="18">
        <v>445719.0</v>
      </c>
      <c r="C259" s="19" t="s">
        <v>306</v>
      </c>
      <c r="D259" s="9" t="s">
        <v>28</v>
      </c>
      <c r="E259" s="9">
        <v>7.0</v>
      </c>
      <c r="F259" s="9">
        <v>61.0</v>
      </c>
      <c r="G259" s="20" t="s">
        <v>35</v>
      </c>
      <c r="H259" s="18" t="s">
        <v>39</v>
      </c>
      <c r="I259" s="9" t="s">
        <v>40</v>
      </c>
      <c r="J259" s="9" t="s">
        <v>32</v>
      </c>
      <c r="K259" s="21">
        <v>45033.0</v>
      </c>
      <c r="L259" s="21">
        <v>45033.0</v>
      </c>
      <c r="M259" s="21">
        <v>45033.0</v>
      </c>
      <c r="N259" s="9">
        <v>1.0</v>
      </c>
      <c r="O259" s="21">
        <v>45035.0</v>
      </c>
      <c r="P259" s="19" t="s">
        <v>33</v>
      </c>
      <c r="Q259" s="9" t="s">
        <v>42</v>
      </c>
      <c r="R259" s="9" t="s">
        <v>42</v>
      </c>
      <c r="S259" s="9" t="s">
        <v>37</v>
      </c>
      <c r="T259" s="22" t="str">
        <f t="shared" si="2"/>
        <v>-</v>
      </c>
      <c r="U259" s="22" t="str">
        <f t="shared" si="9"/>
        <v>-</v>
      </c>
      <c r="V259" s="22">
        <f t="shared" si="4"/>
        <v>2</v>
      </c>
      <c r="W259" s="22" t="str">
        <f t="shared" si="5"/>
        <v/>
      </c>
      <c r="X259" s="22">
        <f t="shared" si="6"/>
        <v>2</v>
      </c>
      <c r="Y259" s="22" t="str">
        <f>IFERROR(VLOOKUP(CONCATENATE(A259,"si"),TQT!$1:$111,17,0))</f>
        <v/>
      </c>
      <c r="Z259" s="22" t="str">
        <f>IFERROR(VLOOKUP(CONCATENATE(A259,"si"),PVE!$A$2:$X$279,16,0))</f>
        <v/>
      </c>
      <c r="AA259" s="22"/>
    </row>
    <row r="260" hidden="1" outlineLevel="1">
      <c r="A260" s="9" t="str">
        <f t="shared" si="1"/>
        <v>4469551</v>
      </c>
      <c r="B260" s="18">
        <v>446955.0</v>
      </c>
      <c r="C260" s="19" t="s">
        <v>307</v>
      </c>
      <c r="D260" s="9" t="s">
        <v>28</v>
      </c>
      <c r="E260" s="9">
        <v>14.0</v>
      </c>
      <c r="F260" s="9">
        <v>67.0</v>
      </c>
      <c r="G260" s="20" t="s">
        <v>35</v>
      </c>
      <c r="H260" s="18" t="s">
        <v>30</v>
      </c>
      <c r="I260" s="9" t="s">
        <v>36</v>
      </c>
      <c r="J260" s="9" t="s">
        <v>32</v>
      </c>
      <c r="K260" s="21">
        <v>45021.0</v>
      </c>
      <c r="L260" s="21">
        <v>45036.0</v>
      </c>
      <c r="M260" s="21">
        <v>45036.0</v>
      </c>
      <c r="N260" s="9">
        <v>1.0</v>
      </c>
      <c r="O260" s="21">
        <v>45036.0</v>
      </c>
      <c r="P260" s="19" t="s">
        <v>33</v>
      </c>
      <c r="Q260" s="9">
        <v>38.0</v>
      </c>
      <c r="R260" s="9">
        <v>113.0</v>
      </c>
      <c r="S260" s="9" t="s">
        <v>37</v>
      </c>
      <c r="T260" s="22" t="str">
        <f t="shared" si="2"/>
        <v>85%</v>
      </c>
      <c r="U260" s="22" t="str">
        <f t="shared" si="9"/>
        <v>95-99%</v>
      </c>
      <c r="V260" s="22">
        <f t="shared" si="4"/>
        <v>0</v>
      </c>
      <c r="W260" s="22" t="str">
        <f t="shared" si="5"/>
        <v/>
      </c>
      <c r="X260" s="22">
        <f t="shared" si="6"/>
        <v>0</v>
      </c>
      <c r="Y260" s="22" t="str">
        <f>IFERROR(VLOOKUP(CONCATENATE(A260,"si"),TQT!$1:$111,17,0))</f>
        <v/>
      </c>
      <c r="Z260" s="22" t="str">
        <f>IFERROR(VLOOKUP(CONCATENATE(A260,"si"),PVE!$A$2:$X$279,16,0))</f>
        <v/>
      </c>
      <c r="AA260" s="22"/>
    </row>
    <row r="261" hidden="1" outlineLevel="1">
      <c r="A261" s="9" t="str">
        <f t="shared" si="1"/>
        <v>4498901</v>
      </c>
      <c r="B261" s="18">
        <v>449890.0</v>
      </c>
      <c r="C261" s="19" t="s">
        <v>308</v>
      </c>
      <c r="D261" s="9" t="s">
        <v>28</v>
      </c>
      <c r="E261" s="9">
        <v>14.0</v>
      </c>
      <c r="F261" s="9">
        <v>16.0</v>
      </c>
      <c r="G261" s="20" t="s">
        <v>35</v>
      </c>
      <c r="H261" s="18" t="s">
        <v>53</v>
      </c>
      <c r="I261" s="9" t="s">
        <v>36</v>
      </c>
      <c r="J261" s="9" t="s">
        <v>32</v>
      </c>
      <c r="K261" s="21">
        <v>45035.0</v>
      </c>
      <c r="L261" s="21">
        <v>45037.0</v>
      </c>
      <c r="M261" s="21">
        <v>45037.0</v>
      </c>
      <c r="N261" s="9">
        <v>1.0</v>
      </c>
      <c r="O261" s="21">
        <v>45042.0</v>
      </c>
      <c r="P261" s="19" t="s">
        <v>41</v>
      </c>
      <c r="Q261" s="9">
        <v>11.0</v>
      </c>
      <c r="R261" s="9">
        <v>41.0</v>
      </c>
      <c r="S261" s="9" t="s">
        <v>37</v>
      </c>
      <c r="T261" s="22" t="str">
        <f t="shared" si="2"/>
        <v>15%</v>
      </c>
      <c r="U261" s="22" t="str">
        <f t="shared" si="9"/>
        <v>1-10%</v>
      </c>
      <c r="V261" s="22">
        <f t="shared" si="4"/>
        <v>710</v>
      </c>
      <c r="W261" s="22" t="str">
        <f t="shared" si="5"/>
        <v/>
      </c>
      <c r="X261" s="22" t="str">
        <f t="shared" si="6"/>
        <v/>
      </c>
      <c r="Y261" s="22" t="str">
        <f>IFERROR(VLOOKUP(CONCATENATE(A261,"si"),TQT!$1:$111,17,0))</f>
        <v/>
      </c>
      <c r="Z261" s="22" t="str">
        <f>IFERROR(VLOOKUP(CONCATENATE(A261,"si"),PVE!$A$2:$X$279,16,0))</f>
        <v/>
      </c>
      <c r="AA261" s="22"/>
    </row>
    <row r="262" hidden="1" outlineLevel="1">
      <c r="A262" s="9" t="str">
        <f t="shared" si="1"/>
        <v>4502831</v>
      </c>
      <c r="B262" s="18">
        <v>450283.0</v>
      </c>
      <c r="C262" s="19" t="s">
        <v>309</v>
      </c>
      <c r="D262" s="9" t="s">
        <v>28</v>
      </c>
      <c r="E262" s="9">
        <v>8.0</v>
      </c>
      <c r="F262" s="9">
        <v>75.0</v>
      </c>
      <c r="G262" s="20" t="s">
        <v>35</v>
      </c>
      <c r="H262" s="18" t="s">
        <v>30</v>
      </c>
      <c r="I262" s="9" t="s">
        <v>31</v>
      </c>
      <c r="J262" s="9" t="s">
        <v>32</v>
      </c>
      <c r="K262" s="21">
        <v>45037.0</v>
      </c>
      <c r="L262" s="21">
        <v>45037.0</v>
      </c>
      <c r="M262" s="21">
        <v>45040.0</v>
      </c>
      <c r="N262" s="9">
        <v>1.0</v>
      </c>
      <c r="O262" s="21">
        <v>45069.0</v>
      </c>
      <c r="P262" s="19" t="s">
        <v>41</v>
      </c>
      <c r="Q262" s="9" t="s">
        <v>42</v>
      </c>
      <c r="R262" s="9" t="s">
        <v>42</v>
      </c>
      <c r="S262" s="9" t="s">
        <v>37</v>
      </c>
      <c r="T262" s="22" t="str">
        <f t="shared" si="2"/>
        <v>-</v>
      </c>
      <c r="U262" s="22" t="str">
        <f t="shared" si="9"/>
        <v>-</v>
      </c>
      <c r="V262" s="22">
        <f t="shared" si="4"/>
        <v>707</v>
      </c>
      <c r="W262" s="22" t="str">
        <f t="shared" si="5"/>
        <v/>
      </c>
      <c r="X262" s="22" t="str">
        <f t="shared" si="6"/>
        <v/>
      </c>
      <c r="Y262" s="22" t="str">
        <f>IFERROR(VLOOKUP(CONCATENATE(A262,"si"),TQT!$1:$111,17,0))</f>
        <v/>
      </c>
      <c r="Z262" s="22" t="str">
        <f>IFERROR(VLOOKUP(CONCATENATE(A262,"si"),PVE!$A$2:$X$279,16,0))</f>
        <v/>
      </c>
      <c r="AA262" s="22"/>
    </row>
    <row r="263" hidden="1" outlineLevel="1">
      <c r="A263" s="9" t="str">
        <f t="shared" si="1"/>
        <v>4507421</v>
      </c>
      <c r="B263" s="18">
        <v>450742.0</v>
      </c>
      <c r="C263" s="19" t="s">
        <v>310</v>
      </c>
      <c r="D263" s="9" t="s">
        <v>28</v>
      </c>
      <c r="E263" s="9">
        <v>16.0</v>
      </c>
      <c r="F263" s="9">
        <v>75.0</v>
      </c>
      <c r="G263" s="20" t="s">
        <v>35</v>
      </c>
      <c r="H263" s="18" t="s">
        <v>53</v>
      </c>
      <c r="I263" s="9" t="s">
        <v>40</v>
      </c>
      <c r="J263" s="9" t="s">
        <v>32</v>
      </c>
      <c r="K263" s="21">
        <v>45039.0</v>
      </c>
      <c r="L263" s="21">
        <v>45040.0</v>
      </c>
      <c r="M263" s="21">
        <v>45040.0</v>
      </c>
      <c r="N263" s="9">
        <v>1.0</v>
      </c>
      <c r="O263" s="21">
        <v>45043.0</v>
      </c>
      <c r="P263" s="19" t="s">
        <v>41</v>
      </c>
      <c r="Q263" s="9" t="s">
        <v>42</v>
      </c>
      <c r="R263" s="9" t="s">
        <v>42</v>
      </c>
      <c r="S263" s="9" t="s">
        <v>37</v>
      </c>
      <c r="T263" s="22" t="str">
        <f t="shared" si="2"/>
        <v>-</v>
      </c>
      <c r="U263" s="22" t="str">
        <f t="shared" si="9"/>
        <v>-</v>
      </c>
      <c r="V263" s="22">
        <f t="shared" si="4"/>
        <v>707</v>
      </c>
      <c r="W263" s="22" t="str">
        <f t="shared" si="5"/>
        <v/>
      </c>
      <c r="X263" s="22" t="str">
        <f t="shared" si="6"/>
        <v/>
      </c>
      <c r="Y263" s="22" t="str">
        <f>IFERROR(VLOOKUP(CONCATENATE(A263,"si"),TQT!$1:$111,17,0))</f>
        <v/>
      </c>
      <c r="Z263" s="22" t="str">
        <f>IFERROR(VLOOKUP(CONCATENATE(A263,"si"),PVE!$A$2:$X$279,16,0))</f>
        <v/>
      </c>
      <c r="AA263" s="22"/>
    </row>
    <row r="264" hidden="1" outlineLevel="1">
      <c r="A264" s="9" t="str">
        <f t="shared" si="1"/>
        <v>4508341</v>
      </c>
      <c r="B264" s="18">
        <v>450834.0</v>
      </c>
      <c r="C264" s="19" t="s">
        <v>311</v>
      </c>
      <c r="D264" s="9" t="s">
        <v>28</v>
      </c>
      <c r="E264" s="9">
        <v>1.0</v>
      </c>
      <c r="F264" s="9">
        <v>53.0</v>
      </c>
      <c r="G264" s="20" t="s">
        <v>35</v>
      </c>
      <c r="H264" s="18" t="s">
        <v>53</v>
      </c>
      <c r="I264" s="9" t="s">
        <v>40</v>
      </c>
      <c r="J264" s="9" t="s">
        <v>32</v>
      </c>
      <c r="K264" s="21">
        <v>45040.0</v>
      </c>
      <c r="L264" s="21">
        <v>45040.0</v>
      </c>
      <c r="M264" s="21">
        <v>45040.0</v>
      </c>
      <c r="N264" s="9">
        <v>1.0</v>
      </c>
      <c r="O264" s="21">
        <v>45040.0</v>
      </c>
      <c r="P264" s="19" t="s">
        <v>33</v>
      </c>
      <c r="Q264" s="9" t="s">
        <v>42</v>
      </c>
      <c r="R264" s="9" t="s">
        <v>42</v>
      </c>
      <c r="S264" s="9" t="s">
        <v>37</v>
      </c>
      <c r="T264" s="22" t="str">
        <f t="shared" si="2"/>
        <v>-</v>
      </c>
      <c r="U264" s="22" t="str">
        <f t="shared" si="9"/>
        <v>-</v>
      </c>
      <c r="V264" s="22">
        <f t="shared" si="4"/>
        <v>0</v>
      </c>
      <c r="W264" s="22" t="str">
        <f t="shared" si="5"/>
        <v/>
      </c>
      <c r="X264" s="22">
        <f t="shared" si="6"/>
        <v>0</v>
      </c>
      <c r="Y264" s="22" t="str">
        <f>IFERROR(VLOOKUP(CONCATENATE(A264,"si"),TQT!$1:$111,17,0))</f>
        <v/>
      </c>
      <c r="Z264" s="22" t="str">
        <f>IFERROR(VLOOKUP(CONCATENATE(A264,"si"),PVE!$A$2:$X$279,16,0))</f>
        <v/>
      </c>
      <c r="AA264" s="22"/>
    </row>
    <row r="265" hidden="1" outlineLevel="1">
      <c r="A265" s="9" t="str">
        <f t="shared" si="1"/>
        <v>4518131</v>
      </c>
      <c r="B265" s="18">
        <v>451813.0</v>
      </c>
      <c r="C265" s="19" t="s">
        <v>312</v>
      </c>
      <c r="D265" s="9" t="s">
        <v>28</v>
      </c>
      <c r="E265" s="9">
        <v>20.0</v>
      </c>
      <c r="F265" s="9">
        <v>48.0</v>
      </c>
      <c r="G265" s="20" t="s">
        <v>35</v>
      </c>
      <c r="H265" s="18" t="s">
        <v>53</v>
      </c>
      <c r="I265" s="9" t="s">
        <v>40</v>
      </c>
      <c r="J265" s="9" t="s">
        <v>32</v>
      </c>
      <c r="K265" s="21">
        <v>45040.0</v>
      </c>
      <c r="L265" s="21">
        <v>45041.0</v>
      </c>
      <c r="M265" s="21">
        <v>45041.0</v>
      </c>
      <c r="N265" s="9">
        <v>1.0</v>
      </c>
      <c r="O265" s="21">
        <v>45047.0</v>
      </c>
      <c r="P265" s="19" t="s">
        <v>41</v>
      </c>
      <c r="Q265" s="9" t="s">
        <v>42</v>
      </c>
      <c r="R265" s="9" t="s">
        <v>42</v>
      </c>
      <c r="S265" s="9" t="s">
        <v>37</v>
      </c>
      <c r="T265" s="22" t="str">
        <f t="shared" si="2"/>
        <v>-</v>
      </c>
      <c r="U265" s="22" t="str">
        <f t="shared" si="9"/>
        <v>-</v>
      </c>
      <c r="V265" s="22">
        <f t="shared" si="4"/>
        <v>706</v>
      </c>
      <c r="W265" s="22" t="str">
        <f t="shared" si="5"/>
        <v/>
      </c>
      <c r="X265" s="22" t="str">
        <f t="shared" si="6"/>
        <v/>
      </c>
      <c r="Y265" s="22" t="str">
        <f>IFERROR(VLOOKUP(CONCATENATE(A265,"si"),TQT!$1:$111,17,0))</f>
        <v/>
      </c>
      <c r="Z265" s="22" t="str">
        <f>IFERROR(VLOOKUP(CONCATENATE(A265,"si"),PVE!$A$2:$X$279,16,0))</f>
        <v/>
      </c>
      <c r="AA265" s="22"/>
    </row>
    <row r="266" hidden="1" outlineLevel="1">
      <c r="A266" s="9" t="str">
        <f t="shared" si="1"/>
        <v>4537401</v>
      </c>
      <c r="B266" s="18">
        <v>453740.0</v>
      </c>
      <c r="C266" s="19" t="s">
        <v>313</v>
      </c>
      <c r="D266" s="9" t="s">
        <v>28</v>
      </c>
      <c r="E266" s="9">
        <v>6.0</v>
      </c>
      <c r="F266" s="9">
        <v>60.0</v>
      </c>
      <c r="G266" s="20" t="s">
        <v>29</v>
      </c>
      <c r="H266" s="18" t="s">
        <v>30</v>
      </c>
      <c r="I266" s="9" t="s">
        <v>31</v>
      </c>
      <c r="J266" s="9" t="s">
        <v>32</v>
      </c>
      <c r="K266" s="21">
        <v>45041.0</v>
      </c>
      <c r="L266" s="21">
        <v>45045.0</v>
      </c>
      <c r="M266" s="21">
        <v>45046.0</v>
      </c>
      <c r="N266" s="9">
        <v>1.0</v>
      </c>
      <c r="O266" s="21">
        <v>45047.0</v>
      </c>
      <c r="P266" s="19" t="s">
        <v>33</v>
      </c>
      <c r="Q266" s="9">
        <v>15.0</v>
      </c>
      <c r="R266" s="9">
        <v>58.0</v>
      </c>
      <c r="S266" s="9" t="s">
        <v>37</v>
      </c>
      <c r="T266" s="22" t="str">
        <f t="shared" si="2"/>
        <v>24%</v>
      </c>
      <c r="U266" s="22" t="str">
        <f t="shared" si="9"/>
        <v>30-40%</v>
      </c>
      <c r="V266" s="22">
        <f t="shared" si="4"/>
        <v>1</v>
      </c>
      <c r="W266" s="22" t="str">
        <f t="shared" si="5"/>
        <v/>
      </c>
      <c r="X266" s="22">
        <f t="shared" si="6"/>
        <v>1</v>
      </c>
      <c r="Y266" s="22" t="str">
        <f>IFERROR(VLOOKUP(CONCATENATE(A266,"si"),TQT!$1:$111,17,0))</f>
        <v/>
      </c>
      <c r="Z266" s="22" t="str">
        <f>IFERROR(VLOOKUP(CONCATENATE(A266,"si"),PVE!$A$2:$X$279,16,0))</f>
        <v/>
      </c>
      <c r="AA266" s="22"/>
    </row>
    <row r="267" hidden="1" outlineLevel="1">
      <c r="A267" s="9" t="str">
        <f t="shared" si="1"/>
        <v>4541841</v>
      </c>
      <c r="B267" s="18">
        <v>454184.0</v>
      </c>
      <c r="C267" s="19" t="s">
        <v>314</v>
      </c>
      <c r="D267" s="9" t="s">
        <v>28</v>
      </c>
      <c r="E267" s="9">
        <v>7.0</v>
      </c>
      <c r="F267" s="9">
        <v>56.0</v>
      </c>
      <c r="G267" s="20" t="s">
        <v>35</v>
      </c>
      <c r="H267" s="18" t="s">
        <v>30</v>
      </c>
      <c r="I267" s="9" t="s">
        <v>31</v>
      </c>
      <c r="J267" s="9" t="s">
        <v>32</v>
      </c>
      <c r="K267" s="21">
        <v>45042.0</v>
      </c>
      <c r="L267" s="21">
        <v>45042.0</v>
      </c>
      <c r="M267" s="21">
        <v>45042.0</v>
      </c>
      <c r="N267" s="9">
        <v>1.0</v>
      </c>
      <c r="O267" s="21">
        <v>45048.0</v>
      </c>
      <c r="P267" s="19" t="s">
        <v>33</v>
      </c>
      <c r="Q267" s="9">
        <v>16.0</v>
      </c>
      <c r="R267" s="9">
        <v>73.0</v>
      </c>
      <c r="S267" s="9" t="s">
        <v>37</v>
      </c>
      <c r="T267" s="22" t="str">
        <f t="shared" si="2"/>
        <v>24%</v>
      </c>
      <c r="U267" s="22" t="str">
        <f t="shared" si="9"/>
        <v>60-70</v>
      </c>
      <c r="V267" s="22">
        <f t="shared" si="4"/>
        <v>6</v>
      </c>
      <c r="W267" s="22" t="str">
        <f t="shared" si="5"/>
        <v/>
      </c>
      <c r="X267" s="22">
        <f t="shared" si="6"/>
        <v>6</v>
      </c>
      <c r="Y267" s="22" t="str">
        <f>IFERROR(VLOOKUP(CONCATENATE(A267,"si"),TQT!$1:$111,17,0))</f>
        <v/>
      </c>
      <c r="Z267" s="22" t="str">
        <f>IFERROR(VLOOKUP(CONCATENATE(A267,"si"),PVE!$A$2:$X$279,16,0))</f>
        <v/>
      </c>
      <c r="AA267" s="22"/>
    </row>
    <row r="268" hidden="1" outlineLevel="1">
      <c r="A268" s="9" t="str">
        <f t="shared" si="1"/>
        <v>4544331</v>
      </c>
      <c r="B268" s="18">
        <v>454433.0</v>
      </c>
      <c r="C268" s="19" t="s">
        <v>315</v>
      </c>
      <c r="D268" s="9" t="s">
        <v>28</v>
      </c>
      <c r="E268" s="9">
        <v>12.0</v>
      </c>
      <c r="F268" s="9">
        <v>53.0</v>
      </c>
      <c r="G268" s="20" t="s">
        <v>35</v>
      </c>
      <c r="H268" s="18" t="s">
        <v>30</v>
      </c>
      <c r="I268" s="9" t="s">
        <v>36</v>
      </c>
      <c r="J268" s="9" t="s">
        <v>32</v>
      </c>
      <c r="K268" s="21">
        <v>45042.0</v>
      </c>
      <c r="L268" s="21">
        <v>45057.0</v>
      </c>
      <c r="M268" s="21">
        <v>45057.0</v>
      </c>
      <c r="N268" s="9">
        <v>1.0</v>
      </c>
      <c r="O268" s="21">
        <v>45094.0</v>
      </c>
      <c r="P268" s="19" t="s">
        <v>41</v>
      </c>
      <c r="Q268" s="9" t="s">
        <v>42</v>
      </c>
      <c r="R268" s="9" t="s">
        <v>42</v>
      </c>
      <c r="S268" s="9" t="s">
        <v>37</v>
      </c>
      <c r="T268" s="22" t="str">
        <f t="shared" si="2"/>
        <v>-</v>
      </c>
      <c r="U268" s="22" t="str">
        <f t="shared" si="9"/>
        <v>-</v>
      </c>
      <c r="V268" s="22">
        <f t="shared" si="4"/>
        <v>690</v>
      </c>
      <c r="W268" s="22" t="str">
        <f t="shared" si="5"/>
        <v/>
      </c>
      <c r="X268" s="22" t="str">
        <f t="shared" si="6"/>
        <v/>
      </c>
      <c r="Y268" s="22" t="str">
        <f>IFERROR(VLOOKUP(CONCATENATE(A268,"si"),TQT!$1:$111,17,0))</f>
        <v/>
      </c>
      <c r="Z268" s="22" t="str">
        <f>IFERROR(VLOOKUP(CONCATENATE(A268,"si"),PVE!$A$2:$X$279,16,0))</f>
        <v/>
      </c>
      <c r="AA268" s="22"/>
    </row>
    <row r="269" hidden="1" outlineLevel="1">
      <c r="A269" s="9" t="str">
        <f t="shared" si="1"/>
        <v>4565761</v>
      </c>
      <c r="B269" s="18">
        <v>456576.0</v>
      </c>
      <c r="C269" s="19" t="s">
        <v>316</v>
      </c>
      <c r="D269" s="9" t="s">
        <v>28</v>
      </c>
      <c r="E269" s="9">
        <v>4.0</v>
      </c>
      <c r="F269" s="9">
        <v>60.0</v>
      </c>
      <c r="G269" s="20" t="s">
        <v>35</v>
      </c>
      <c r="H269" s="18" t="s">
        <v>30</v>
      </c>
      <c r="I269" s="9" t="s">
        <v>31</v>
      </c>
      <c r="J269" s="9" t="s">
        <v>32</v>
      </c>
      <c r="K269" s="21">
        <v>45044.0</v>
      </c>
      <c r="L269" s="21">
        <v>45045.0</v>
      </c>
      <c r="M269" s="21">
        <v>45045.0</v>
      </c>
      <c r="N269" s="9">
        <v>1.0</v>
      </c>
      <c r="O269" s="21">
        <v>45097.0</v>
      </c>
      <c r="P269" s="19" t="s">
        <v>33</v>
      </c>
      <c r="Q269" s="9">
        <v>30.0</v>
      </c>
      <c r="R269" s="9">
        <v>75.0</v>
      </c>
      <c r="S269" s="9" t="s">
        <v>37</v>
      </c>
      <c r="T269" s="22" t="str">
        <f t="shared" si="2"/>
        <v>73%</v>
      </c>
      <c r="U269" s="22" t="str">
        <f t="shared" si="9"/>
        <v>60-70</v>
      </c>
      <c r="V269" s="22">
        <f t="shared" si="4"/>
        <v>52</v>
      </c>
      <c r="W269" s="22" t="str">
        <f t="shared" si="5"/>
        <v/>
      </c>
      <c r="X269" s="22">
        <f t="shared" si="6"/>
        <v>52</v>
      </c>
      <c r="Y269" s="22" t="str">
        <f>IFERROR(VLOOKUP(CONCATENATE(A269,"si"),TQT!$1:$111,17,0))</f>
        <v/>
      </c>
      <c r="Z269" s="22" t="str">
        <f>IFERROR(VLOOKUP(CONCATENATE(A269,"si"),PVE!$A$2:$X$279,16,0))</f>
        <v/>
      </c>
      <c r="AA269" s="22"/>
    </row>
    <row r="270" hidden="1" outlineLevel="1">
      <c r="A270" s="9" t="str">
        <f t="shared" si="1"/>
        <v>4566281</v>
      </c>
      <c r="B270" s="18">
        <v>456628.0</v>
      </c>
      <c r="C270" s="19" t="s">
        <v>317</v>
      </c>
      <c r="D270" s="9" t="s">
        <v>28</v>
      </c>
      <c r="E270" s="9">
        <v>16.0</v>
      </c>
      <c r="F270" s="9">
        <v>18.0</v>
      </c>
      <c r="G270" s="20" t="s">
        <v>35</v>
      </c>
      <c r="H270" s="18" t="s">
        <v>97</v>
      </c>
      <c r="I270" s="9" t="s">
        <v>31</v>
      </c>
      <c r="J270" s="9" t="s">
        <v>32</v>
      </c>
      <c r="K270" s="21">
        <v>45045.0</v>
      </c>
      <c r="L270" s="21">
        <v>45045.0</v>
      </c>
      <c r="M270" s="21">
        <v>45045.0</v>
      </c>
      <c r="N270" s="9">
        <v>1.0</v>
      </c>
      <c r="O270" s="21">
        <v>45049.0</v>
      </c>
      <c r="P270" s="19" t="s">
        <v>33</v>
      </c>
      <c r="Q270" s="9" t="s">
        <v>42</v>
      </c>
      <c r="R270" s="9" t="s">
        <v>42</v>
      </c>
      <c r="S270" s="9" t="s">
        <v>37</v>
      </c>
      <c r="T270" s="22" t="str">
        <f t="shared" si="2"/>
        <v>-</v>
      </c>
      <c r="U270" s="22" t="str">
        <f t="shared" si="9"/>
        <v>-</v>
      </c>
      <c r="V270" s="22">
        <f t="shared" si="4"/>
        <v>4</v>
      </c>
      <c r="W270" s="22" t="str">
        <f t="shared" si="5"/>
        <v/>
      </c>
      <c r="X270" s="22">
        <f t="shared" si="6"/>
        <v>4</v>
      </c>
      <c r="Y270" s="22" t="str">
        <f>IFERROR(VLOOKUP(CONCATENATE(A270,"si"),TQT!$1:$111,17,0))</f>
        <v/>
      </c>
      <c r="Z270" s="22" t="str">
        <f>IFERROR(VLOOKUP(CONCATENATE(A270,"si"),PVE!$A$2:$X$279,16,0))</f>
        <v/>
      </c>
      <c r="AA270" s="22"/>
    </row>
    <row r="271" hidden="1" outlineLevel="1">
      <c r="A271" s="9" t="str">
        <f t="shared" si="1"/>
        <v>4570971</v>
      </c>
      <c r="B271" s="18">
        <v>457097.0</v>
      </c>
      <c r="C271" s="19" t="s">
        <v>318</v>
      </c>
      <c r="D271" s="9" t="s">
        <v>28</v>
      </c>
      <c r="E271" s="9">
        <v>1.0</v>
      </c>
      <c r="F271" s="9">
        <v>70.0</v>
      </c>
      <c r="G271" s="20" t="s">
        <v>35</v>
      </c>
      <c r="H271" s="18" t="s">
        <v>68</v>
      </c>
      <c r="I271" s="9" t="s">
        <v>31</v>
      </c>
      <c r="J271" s="9" t="s">
        <v>32</v>
      </c>
      <c r="K271" s="21">
        <v>45047.0</v>
      </c>
      <c r="L271" s="21">
        <v>45047.0</v>
      </c>
      <c r="M271" s="21">
        <v>45047.0</v>
      </c>
      <c r="N271" s="9">
        <v>1.0</v>
      </c>
      <c r="O271" s="21">
        <v>45060.0</v>
      </c>
      <c r="P271" s="19" t="s">
        <v>33</v>
      </c>
      <c r="Q271" s="9">
        <v>16.0</v>
      </c>
      <c r="R271" s="9">
        <v>61.0</v>
      </c>
      <c r="S271" s="9" t="s">
        <v>37</v>
      </c>
      <c r="T271" s="22" t="str">
        <f t="shared" si="2"/>
        <v>24%</v>
      </c>
      <c r="U271" s="22" t="str">
        <f t="shared" si="9"/>
        <v>30-40%</v>
      </c>
      <c r="V271" s="22">
        <f t="shared" si="4"/>
        <v>13</v>
      </c>
      <c r="W271" s="22" t="str">
        <f t="shared" si="5"/>
        <v/>
      </c>
      <c r="X271" s="22">
        <f t="shared" si="6"/>
        <v>13</v>
      </c>
      <c r="Y271" s="22" t="str">
        <f>IFERROR(VLOOKUP(CONCATENATE(A271,"si"),TQT!$1:$111,17,0))</f>
        <v/>
      </c>
      <c r="Z271" s="22" t="str">
        <f>IFERROR(VLOOKUP(CONCATENATE(A271,"si"),PVE!$A$2:$X$279,16,0))</f>
        <v/>
      </c>
      <c r="AA271" s="22"/>
    </row>
    <row r="272" hidden="1" outlineLevel="1">
      <c r="A272" s="9" t="str">
        <f t="shared" si="1"/>
        <v>4598561</v>
      </c>
      <c r="B272" s="18">
        <v>459856.0</v>
      </c>
      <c r="C272" s="19" t="s">
        <v>319</v>
      </c>
      <c r="D272" s="9" t="s">
        <v>28</v>
      </c>
      <c r="E272" s="9">
        <v>6.0</v>
      </c>
      <c r="F272" s="9">
        <v>76.0</v>
      </c>
      <c r="G272" s="20" t="s">
        <v>35</v>
      </c>
      <c r="H272" s="18" t="s">
        <v>48</v>
      </c>
      <c r="I272" s="9" t="s">
        <v>31</v>
      </c>
      <c r="J272" s="9" t="s">
        <v>32</v>
      </c>
      <c r="K272" s="21">
        <v>45053.0</v>
      </c>
      <c r="L272" s="21">
        <v>45053.0</v>
      </c>
      <c r="M272" s="21">
        <v>45053.0</v>
      </c>
      <c r="N272" s="9">
        <v>1.0</v>
      </c>
      <c r="O272" s="21">
        <v>45063.0</v>
      </c>
      <c r="P272" s="19" t="s">
        <v>41</v>
      </c>
      <c r="Q272" s="9" t="s">
        <v>42</v>
      </c>
      <c r="R272" s="9" t="s">
        <v>42</v>
      </c>
      <c r="S272" s="9" t="s">
        <v>37</v>
      </c>
      <c r="T272" s="22" t="str">
        <f t="shared" si="2"/>
        <v>-</v>
      </c>
      <c r="U272" s="22" t="str">
        <f t="shared" si="9"/>
        <v>-</v>
      </c>
      <c r="V272" s="22">
        <f t="shared" si="4"/>
        <v>694</v>
      </c>
      <c r="W272" s="22" t="str">
        <f t="shared" si="5"/>
        <v/>
      </c>
      <c r="X272" s="22" t="str">
        <f t="shared" si="6"/>
        <v/>
      </c>
      <c r="Y272" s="22" t="str">
        <f>IFERROR(VLOOKUP(CONCATENATE(A272,"si"),TQT!$1:$111,17,0))</f>
        <v/>
      </c>
      <c r="Z272" s="22" t="str">
        <f>IFERROR(VLOOKUP(CONCATENATE(A272,"si"),PVE!$A$2:$X$279,16,0))</f>
        <v/>
      </c>
      <c r="AA272" s="22"/>
    </row>
    <row r="273" hidden="1" outlineLevel="1">
      <c r="A273" s="9" t="str">
        <f t="shared" si="1"/>
        <v>4599071</v>
      </c>
      <c r="B273" s="18">
        <v>459907.0</v>
      </c>
      <c r="C273" s="19" t="s">
        <v>320</v>
      </c>
      <c r="D273" s="9" t="s">
        <v>28</v>
      </c>
      <c r="E273" s="9">
        <v>15.0</v>
      </c>
      <c r="F273" s="9">
        <v>54.0</v>
      </c>
      <c r="G273" s="20" t="s">
        <v>35</v>
      </c>
      <c r="H273" s="18" t="s">
        <v>30</v>
      </c>
      <c r="I273" s="9" t="s">
        <v>31</v>
      </c>
      <c r="J273" s="9" t="s">
        <v>32</v>
      </c>
      <c r="K273" s="21">
        <v>45053.0</v>
      </c>
      <c r="L273" s="21">
        <v>45054.0</v>
      </c>
      <c r="M273" s="21">
        <v>45054.0</v>
      </c>
      <c r="N273" s="9">
        <v>1.0</v>
      </c>
      <c r="O273" s="21">
        <v>45054.0</v>
      </c>
      <c r="P273" s="19" t="s">
        <v>33</v>
      </c>
      <c r="Q273" s="9">
        <v>30.0</v>
      </c>
      <c r="R273" s="9">
        <v>99.0</v>
      </c>
      <c r="S273" s="9" t="s">
        <v>37</v>
      </c>
      <c r="T273" s="22" t="str">
        <f t="shared" si="2"/>
        <v>73%</v>
      </c>
      <c r="U273" s="22" t="str">
        <f t="shared" si="9"/>
        <v>90-95%</v>
      </c>
      <c r="V273" s="22">
        <f t="shared" si="4"/>
        <v>0</v>
      </c>
      <c r="W273" s="22" t="str">
        <f t="shared" si="5"/>
        <v/>
      </c>
      <c r="X273" s="22">
        <f t="shared" si="6"/>
        <v>0</v>
      </c>
      <c r="Y273" s="22" t="str">
        <f>IFERROR(VLOOKUP(CONCATENATE(A273,"si"),TQT!$1:$111,17,0))</f>
        <v/>
      </c>
      <c r="Z273" s="22" t="str">
        <f>IFERROR(VLOOKUP(CONCATENATE(A273,"si"),PVE!$A$2:$X$279,16,0))</f>
        <v/>
      </c>
      <c r="AA273" s="22"/>
    </row>
    <row r="274" hidden="1" outlineLevel="1">
      <c r="A274" s="9" t="str">
        <f t="shared" si="1"/>
        <v>4599251</v>
      </c>
      <c r="B274" s="18">
        <v>459925.0</v>
      </c>
      <c r="C274" s="19" t="s">
        <v>321</v>
      </c>
      <c r="D274" s="9" t="s">
        <v>28</v>
      </c>
      <c r="E274" s="9">
        <v>18.0</v>
      </c>
      <c r="F274" s="9">
        <v>65.0</v>
      </c>
      <c r="G274" s="20" t="s">
        <v>35</v>
      </c>
      <c r="H274" s="18" t="s">
        <v>53</v>
      </c>
      <c r="I274" s="9" t="s">
        <v>40</v>
      </c>
      <c r="J274" s="9" t="s">
        <v>32</v>
      </c>
      <c r="K274" s="21">
        <v>45053.0</v>
      </c>
      <c r="L274" s="21">
        <v>45054.0</v>
      </c>
      <c r="M274" s="21">
        <v>45054.0</v>
      </c>
      <c r="N274" s="9">
        <v>1.0</v>
      </c>
      <c r="O274" s="21">
        <v>45146.0</v>
      </c>
      <c r="P274" s="19" t="s">
        <v>33</v>
      </c>
      <c r="Q274" s="9" t="s">
        <v>42</v>
      </c>
      <c r="R274" s="9">
        <v>113.0</v>
      </c>
      <c r="S274" s="9" t="s">
        <v>37</v>
      </c>
      <c r="T274" s="22" t="str">
        <f t="shared" si="2"/>
        <v>-</v>
      </c>
      <c r="U274" s="22" t="str">
        <f t="shared" si="9"/>
        <v>95-99%</v>
      </c>
      <c r="V274" s="22">
        <f t="shared" si="4"/>
        <v>92</v>
      </c>
      <c r="W274" s="22" t="str">
        <f t="shared" si="5"/>
        <v/>
      </c>
      <c r="X274" s="22">
        <f t="shared" si="6"/>
        <v>92</v>
      </c>
      <c r="Y274" s="22" t="str">
        <f>IFERROR(VLOOKUP(CONCATENATE(A274,"si"),TQT!$1:$111,17,0))</f>
        <v/>
      </c>
      <c r="Z274" s="22" t="str">
        <f>IFERROR(VLOOKUP(CONCATENATE(A274,"si"),PVE!$A$2:$X$279,16,0))</f>
        <v/>
      </c>
      <c r="AA274" s="22"/>
    </row>
    <row r="275" hidden="1" outlineLevel="1">
      <c r="A275" s="9" t="str">
        <f t="shared" si="1"/>
        <v>4603151</v>
      </c>
      <c r="B275" s="18">
        <v>460315.0</v>
      </c>
      <c r="C275" s="19" t="s">
        <v>322</v>
      </c>
      <c r="D275" s="9" t="s">
        <v>28</v>
      </c>
      <c r="E275" s="9">
        <v>1.0</v>
      </c>
      <c r="F275" s="9">
        <v>54.0</v>
      </c>
      <c r="G275" s="20" t="s">
        <v>35</v>
      </c>
      <c r="H275" s="18" t="s">
        <v>53</v>
      </c>
      <c r="I275" s="9" t="s">
        <v>40</v>
      </c>
      <c r="J275" s="9" t="s">
        <v>32</v>
      </c>
      <c r="K275" s="21">
        <v>45054.0</v>
      </c>
      <c r="L275" s="21">
        <v>45063.0</v>
      </c>
      <c r="M275" s="21">
        <v>45062.0</v>
      </c>
      <c r="N275" s="9">
        <v>1.0</v>
      </c>
      <c r="O275" s="21">
        <v>45069.0</v>
      </c>
      <c r="P275" s="19" t="s">
        <v>41</v>
      </c>
      <c r="Q275" s="9">
        <v>28.0</v>
      </c>
      <c r="R275" s="9">
        <v>86.0</v>
      </c>
      <c r="S275" s="9" t="s">
        <v>37</v>
      </c>
      <c r="T275" s="22" t="str">
        <f t="shared" si="2"/>
        <v>55%</v>
      </c>
      <c r="U275" s="22" t="str">
        <f t="shared" si="9"/>
        <v>70-80%</v>
      </c>
      <c r="V275" s="22">
        <f t="shared" si="4"/>
        <v>685</v>
      </c>
      <c r="W275" s="22" t="str">
        <f t="shared" si="5"/>
        <v/>
      </c>
      <c r="X275" s="22" t="str">
        <f t="shared" si="6"/>
        <v/>
      </c>
      <c r="Y275" s="22" t="str">
        <f>IFERROR(VLOOKUP(CONCATENATE(A275,"si"),TQT!$1:$111,17,0))</f>
        <v/>
      </c>
      <c r="Z275" s="22" t="str">
        <f>IFERROR(VLOOKUP(CONCATENATE(A275,"si"),PVE!$A$2:$X$279,16,0))</f>
        <v/>
      </c>
      <c r="AA275" s="22"/>
    </row>
    <row r="276" hidden="1" outlineLevel="1">
      <c r="A276" s="9"/>
      <c r="B276" s="18">
        <v>460453.0</v>
      </c>
      <c r="C276" s="19" t="s">
        <v>323</v>
      </c>
      <c r="D276" s="9" t="s">
        <v>28</v>
      </c>
      <c r="E276" s="9">
        <v>5.0</v>
      </c>
      <c r="F276" s="9">
        <v>66.0</v>
      </c>
      <c r="G276" s="20" t="s">
        <v>35</v>
      </c>
      <c r="H276" s="18" t="s">
        <v>68</v>
      </c>
      <c r="I276" s="9" t="s">
        <v>31</v>
      </c>
      <c r="J276" s="9" t="s">
        <v>32</v>
      </c>
      <c r="K276" s="21">
        <v>45054.0</v>
      </c>
      <c r="L276" s="21">
        <v>45055.0</v>
      </c>
      <c r="M276" s="21">
        <v>45056.0</v>
      </c>
      <c r="N276" s="9">
        <v>1.0</v>
      </c>
      <c r="O276" s="21">
        <v>45059.0</v>
      </c>
      <c r="P276" s="19" t="s">
        <v>33</v>
      </c>
      <c r="Q276" s="9" t="s">
        <v>42</v>
      </c>
      <c r="R276" s="9" t="s">
        <v>42</v>
      </c>
      <c r="S276" s="9" t="s">
        <v>37</v>
      </c>
      <c r="T276" s="22" t="str">
        <f t="shared" si="2"/>
        <v>-</v>
      </c>
      <c r="U276" s="22"/>
      <c r="V276" s="22">
        <f t="shared" si="4"/>
        <v>3</v>
      </c>
      <c r="W276" s="22" t="str">
        <f t="shared" si="5"/>
        <v/>
      </c>
      <c r="X276" s="22">
        <f t="shared" si="6"/>
        <v>3</v>
      </c>
      <c r="Y276" s="22" t="str">
        <f>IFERROR(VLOOKUP(CONCATENATE(A276,"si"),TQT!$1:$111,17,0))</f>
        <v/>
      </c>
      <c r="Z276" s="22" t="str">
        <f>IFERROR(VLOOKUP(CONCATENATE(A276,"si"),PVE!$A$2:$X$279,16,0))</f>
        <v/>
      </c>
      <c r="AA276" s="22"/>
    </row>
    <row r="277" hidden="1" outlineLevel="1">
      <c r="A277" s="9" t="str">
        <f t="shared" ref="A277:A761" si="10">CONCATENATE(B277,N277)</f>
        <v>4605031</v>
      </c>
      <c r="B277" s="18">
        <v>460503.0</v>
      </c>
      <c r="C277" s="19" t="s">
        <v>324</v>
      </c>
      <c r="D277" s="9"/>
      <c r="E277" s="9">
        <v>15.0</v>
      </c>
      <c r="F277" s="9">
        <v>58.0</v>
      </c>
      <c r="G277" s="20" t="s">
        <v>29</v>
      </c>
      <c r="H277" s="18" t="s">
        <v>30</v>
      </c>
      <c r="I277" s="9" t="s">
        <v>31</v>
      </c>
      <c r="J277" s="9" t="s">
        <v>32</v>
      </c>
      <c r="K277" s="21">
        <v>45054.0</v>
      </c>
      <c r="L277" s="21">
        <v>45054.0</v>
      </c>
      <c r="M277" s="21">
        <v>45054.0</v>
      </c>
      <c r="N277" s="9">
        <v>1.0</v>
      </c>
      <c r="O277" s="21">
        <v>45056.0</v>
      </c>
      <c r="P277" s="19" t="s">
        <v>80</v>
      </c>
      <c r="Q277" s="9">
        <v>22.0</v>
      </c>
      <c r="R277" s="9" t="s">
        <v>42</v>
      </c>
      <c r="S277" s="9" t="s">
        <v>37</v>
      </c>
      <c r="T277" s="22" t="str">
        <f t="shared" si="2"/>
        <v>40%</v>
      </c>
      <c r="U277" s="22" t="str">
        <f t="shared" ref="U277:U286" si="11">IF(R277="-","-",IF(R277="","",(IF(R277&lt;21,"0%",IF(AND(R277&gt;21,R277&lt;45),"1-10%",IF(AND(R277&gt;44,R277&lt;53),"10-20%",IF(AND(R277&gt;52,R277&lt;58),"20-30%",IF(AND(R277&gt;57,R277&lt;63),"30-40%",IF(AND(R277&gt;62,R277&lt;68),"40-50%",IF(AND(R277&gt;67,R277&lt;73),"50-60%",IF(AND(R277&gt;72,R277&lt;79),"60-70",IF(AND(R277&gt;78,R277&lt;87),"70-80%",IF(AND(R277&gt;86,R277&lt;97),"80-90%",IF(AND(R277&gt;96,R277&lt;113),"90-95%",IF(AND(R277&gt;112,R277&lt;160),"95-99%",IF(R277&gt;159,"100%","faltan datos"))))))))))))))))</f>
        <v>-</v>
      </c>
      <c r="V277" s="22">
        <f t="shared" si="4"/>
        <v>2</v>
      </c>
      <c r="W277" s="22">
        <f t="shared" si="5"/>
        <v>2</v>
      </c>
      <c r="X277" s="22" t="str">
        <f t="shared" si="6"/>
        <v/>
      </c>
      <c r="Y277" s="22" t="str">
        <f>IFERROR(VLOOKUP(CONCATENATE(A277,"si"),TQT!$1:$111,17,0))</f>
        <v/>
      </c>
      <c r="Z277" s="22" t="str">
        <f>IFERROR(VLOOKUP(CONCATENATE(A277,"si"),PVE!$A$2:$X$279,16,0))</f>
        <v/>
      </c>
      <c r="AA277" s="22"/>
    </row>
    <row r="278" hidden="1" outlineLevel="1">
      <c r="A278" s="9" t="str">
        <f t="shared" si="10"/>
        <v>4606731</v>
      </c>
      <c r="B278" s="18">
        <v>460673.0</v>
      </c>
      <c r="C278" s="19" t="s">
        <v>325</v>
      </c>
      <c r="D278" s="9" t="s">
        <v>28</v>
      </c>
      <c r="E278" s="9">
        <v>14.0</v>
      </c>
      <c r="F278" s="9">
        <v>84.0</v>
      </c>
      <c r="G278" s="20" t="s">
        <v>35</v>
      </c>
      <c r="H278" s="18" t="s">
        <v>30</v>
      </c>
      <c r="I278" s="9" t="s">
        <v>36</v>
      </c>
      <c r="J278" s="9" t="s">
        <v>32</v>
      </c>
      <c r="K278" s="21">
        <v>45054.0</v>
      </c>
      <c r="L278" s="21">
        <v>45066.0</v>
      </c>
      <c r="M278" s="21">
        <v>45066.0</v>
      </c>
      <c r="N278" s="9">
        <v>1.0</v>
      </c>
      <c r="O278" s="21">
        <v>45066.0</v>
      </c>
      <c r="P278" s="19" t="s">
        <v>33</v>
      </c>
      <c r="Q278" s="9"/>
      <c r="R278" s="9"/>
      <c r="S278" s="9" t="s">
        <v>37</v>
      </c>
      <c r="T278" s="22" t="str">
        <f t="shared" si="2"/>
        <v/>
      </c>
      <c r="U278" s="22" t="str">
        <f t="shared" si="11"/>
        <v/>
      </c>
      <c r="V278" s="22">
        <f t="shared" si="4"/>
        <v>0</v>
      </c>
      <c r="W278" s="22" t="str">
        <f t="shared" si="5"/>
        <v/>
      </c>
      <c r="X278" s="22">
        <f t="shared" si="6"/>
        <v>0</v>
      </c>
      <c r="Y278" s="22" t="str">
        <f>IFERROR(VLOOKUP(CONCATENATE(A278,"si"),TQT!$1:$111,17,0))</f>
        <v/>
      </c>
      <c r="Z278" s="22" t="str">
        <f>IFERROR(VLOOKUP(CONCATENATE(A278,"si"),PVE!$A$2:$X$279,16,0))</f>
        <v/>
      </c>
      <c r="AA278" s="22"/>
    </row>
    <row r="279" hidden="1" outlineLevel="1">
      <c r="A279" s="9" t="str">
        <f t="shared" si="10"/>
        <v>4606731</v>
      </c>
      <c r="B279" s="18">
        <v>460673.0</v>
      </c>
      <c r="C279" s="19" t="s">
        <v>326</v>
      </c>
      <c r="D279" s="9" t="s">
        <v>28</v>
      </c>
      <c r="E279" s="9">
        <v>14.0</v>
      </c>
      <c r="F279" s="9">
        <v>84.0</v>
      </c>
      <c r="G279" s="20" t="s">
        <v>35</v>
      </c>
      <c r="H279" s="18" t="s">
        <v>30</v>
      </c>
      <c r="I279" s="9" t="s">
        <v>36</v>
      </c>
      <c r="J279" s="9" t="s">
        <v>32</v>
      </c>
      <c r="K279" s="21">
        <v>45054.0</v>
      </c>
      <c r="L279" s="21">
        <v>45066.0</v>
      </c>
      <c r="M279" s="21">
        <v>45066.0</v>
      </c>
      <c r="N279" s="9">
        <v>1.0</v>
      </c>
      <c r="O279" s="21">
        <v>45066.0</v>
      </c>
      <c r="P279" s="19" t="s">
        <v>33</v>
      </c>
      <c r="Q279" s="9" t="s">
        <v>42</v>
      </c>
      <c r="R279" s="9" t="s">
        <v>42</v>
      </c>
      <c r="S279" s="9" t="s">
        <v>37</v>
      </c>
      <c r="T279" s="22" t="str">
        <f t="shared" si="2"/>
        <v>-</v>
      </c>
      <c r="U279" s="22" t="str">
        <f t="shared" si="11"/>
        <v>-</v>
      </c>
      <c r="V279" s="22">
        <f t="shared" si="4"/>
        <v>0</v>
      </c>
      <c r="W279" s="22" t="str">
        <f t="shared" si="5"/>
        <v/>
      </c>
      <c r="X279" s="22">
        <f t="shared" si="6"/>
        <v>0</v>
      </c>
      <c r="Y279" s="22" t="str">
        <f>IFERROR(VLOOKUP(CONCATENATE(A279,"si"),TQT!$1:$111,17,0))</f>
        <v/>
      </c>
      <c r="Z279" s="22" t="str">
        <f>IFERROR(VLOOKUP(CONCATENATE(A279,"si"),PVE!$A$2:$X$279,16,0))</f>
        <v/>
      </c>
      <c r="AA279" s="22"/>
    </row>
    <row r="280" hidden="1" outlineLevel="1">
      <c r="A280" s="9" t="str">
        <f t="shared" si="10"/>
        <v>4615851</v>
      </c>
      <c r="B280" s="18">
        <v>461585.0</v>
      </c>
      <c r="C280" s="19" t="s">
        <v>327</v>
      </c>
      <c r="D280" s="9" t="s">
        <v>28</v>
      </c>
      <c r="E280" s="9">
        <v>1.0</v>
      </c>
      <c r="F280" s="9">
        <v>72.0</v>
      </c>
      <c r="G280" s="20" t="s">
        <v>29</v>
      </c>
      <c r="H280" s="18" t="s">
        <v>53</v>
      </c>
      <c r="I280" s="9" t="s">
        <v>40</v>
      </c>
      <c r="J280" s="9" t="s">
        <v>32</v>
      </c>
      <c r="K280" s="21">
        <v>45055.0</v>
      </c>
      <c r="L280" s="21">
        <v>45070.0</v>
      </c>
      <c r="M280" s="21">
        <v>45070.0</v>
      </c>
      <c r="N280" s="9">
        <v>1.0</v>
      </c>
      <c r="O280" s="21">
        <v>45070.0</v>
      </c>
      <c r="P280" s="19" t="s">
        <v>33</v>
      </c>
      <c r="Q280" s="9" t="s">
        <v>42</v>
      </c>
      <c r="R280" s="9" t="s">
        <v>42</v>
      </c>
      <c r="S280" s="9" t="s">
        <v>37</v>
      </c>
      <c r="T280" s="22" t="str">
        <f t="shared" si="2"/>
        <v>-</v>
      </c>
      <c r="U280" s="22" t="str">
        <f t="shared" si="11"/>
        <v>-</v>
      </c>
      <c r="V280" s="22">
        <f t="shared" si="4"/>
        <v>0</v>
      </c>
      <c r="W280" s="22" t="str">
        <f t="shared" si="5"/>
        <v/>
      </c>
      <c r="X280" s="22">
        <f t="shared" si="6"/>
        <v>0</v>
      </c>
      <c r="Y280" s="22" t="str">
        <f>IFERROR(VLOOKUP(CONCATENATE(A280,"si"),TQT!$1:$111,17,0))</f>
        <v/>
      </c>
      <c r="Z280" s="22" t="str">
        <f>IFERROR(VLOOKUP(CONCATENATE(A280,"si"),PVE!$A$2:$X$279,16,0))</f>
        <v/>
      </c>
      <c r="AA280" s="22"/>
    </row>
    <row r="281" hidden="1" outlineLevel="1">
      <c r="A281" s="9" t="str">
        <f t="shared" si="10"/>
        <v>4619711</v>
      </c>
      <c r="B281" s="18">
        <v>461971.0</v>
      </c>
      <c r="C281" s="19" t="s">
        <v>328</v>
      </c>
      <c r="D281" s="9" t="s">
        <v>28</v>
      </c>
      <c r="E281" s="9">
        <v>19.0</v>
      </c>
      <c r="F281" s="9">
        <v>30.0</v>
      </c>
      <c r="G281" s="20" t="s">
        <v>29</v>
      </c>
      <c r="H281" s="18" t="s">
        <v>30</v>
      </c>
      <c r="I281" s="9"/>
      <c r="J281" s="9" t="s">
        <v>32</v>
      </c>
      <c r="K281" s="21">
        <v>45055.0</v>
      </c>
      <c r="L281" s="21">
        <v>45056.0</v>
      </c>
      <c r="M281" s="21">
        <v>45073.0</v>
      </c>
      <c r="N281" s="9">
        <v>1.0</v>
      </c>
      <c r="O281" s="21">
        <v>45074.0</v>
      </c>
      <c r="P281" s="19" t="s">
        <v>33</v>
      </c>
      <c r="Q281" s="9" t="s">
        <v>42</v>
      </c>
      <c r="R281" s="9" t="s">
        <v>42</v>
      </c>
      <c r="S281" s="9" t="s">
        <v>37</v>
      </c>
      <c r="T281" s="22" t="str">
        <f t="shared" si="2"/>
        <v>-</v>
      </c>
      <c r="U281" s="22" t="str">
        <f t="shared" si="11"/>
        <v>-</v>
      </c>
      <c r="V281" s="22">
        <f t="shared" si="4"/>
        <v>1</v>
      </c>
      <c r="W281" s="22" t="str">
        <f t="shared" si="5"/>
        <v/>
      </c>
      <c r="X281" s="22">
        <f t="shared" si="6"/>
        <v>1</v>
      </c>
      <c r="Y281" s="22" t="str">
        <f>IFERROR(VLOOKUP(CONCATENATE(A281,"si"),TQT!$1:$111,17,0))</f>
        <v/>
      </c>
      <c r="Z281" s="22" t="str">
        <f>IFERROR(VLOOKUP(CONCATENATE(A281,"si"),PVE!$A$2:$X$279,16,0))</f>
        <v/>
      </c>
      <c r="AA281" s="22"/>
    </row>
    <row r="282" hidden="1" outlineLevel="1">
      <c r="A282" s="9" t="str">
        <f t="shared" si="10"/>
        <v>4620761</v>
      </c>
      <c r="B282" s="18">
        <v>462076.0</v>
      </c>
      <c r="C282" s="19" t="s">
        <v>329</v>
      </c>
      <c r="D282" s="9" t="s">
        <v>28</v>
      </c>
      <c r="E282" s="9">
        <v>7.0</v>
      </c>
      <c r="F282" s="9">
        <v>69.0</v>
      </c>
      <c r="G282" s="20" t="s">
        <v>35</v>
      </c>
      <c r="H282" s="18" t="s">
        <v>48</v>
      </c>
      <c r="I282" s="9" t="s">
        <v>31</v>
      </c>
      <c r="J282" s="9" t="s">
        <v>32</v>
      </c>
      <c r="K282" s="21">
        <v>45055.0</v>
      </c>
      <c r="L282" s="21">
        <v>45057.0</v>
      </c>
      <c r="M282" s="21">
        <v>45057.0</v>
      </c>
      <c r="N282" s="9">
        <v>1.0</v>
      </c>
      <c r="O282" s="21">
        <v>45070.0</v>
      </c>
      <c r="P282" s="19" t="s">
        <v>41</v>
      </c>
      <c r="Q282" s="9">
        <v>14.0</v>
      </c>
      <c r="R282" s="9">
        <v>65.0</v>
      </c>
      <c r="S282" s="9" t="s">
        <v>37</v>
      </c>
      <c r="T282" s="22" t="str">
        <f t="shared" si="2"/>
        <v>15%</v>
      </c>
      <c r="U282" s="22" t="str">
        <f t="shared" si="11"/>
        <v>40-50%</v>
      </c>
      <c r="V282" s="22">
        <f t="shared" si="4"/>
        <v>690</v>
      </c>
      <c r="W282" s="22" t="str">
        <f t="shared" si="5"/>
        <v/>
      </c>
      <c r="X282" s="22" t="str">
        <f t="shared" si="6"/>
        <v/>
      </c>
      <c r="Y282" s="22" t="str">
        <f>IFERROR(VLOOKUP(CONCATENATE(A282,"si"),TQT!$1:$111,17,0))</f>
        <v/>
      </c>
      <c r="Z282" s="22" t="str">
        <f>IFERROR(VLOOKUP(CONCATENATE(A282,"si"),PVE!$A$2:$X$279,16,0))</f>
        <v/>
      </c>
      <c r="AA282" s="22"/>
    </row>
    <row r="283" hidden="1" outlineLevel="1">
      <c r="A283" s="9" t="str">
        <f t="shared" si="10"/>
        <v>4625211</v>
      </c>
      <c r="B283" s="18">
        <v>462521.0</v>
      </c>
      <c r="C283" s="19" t="s">
        <v>330</v>
      </c>
      <c r="D283" s="9" t="s">
        <v>28</v>
      </c>
      <c r="E283" s="9">
        <v>14.0</v>
      </c>
      <c r="F283" s="9">
        <v>89.0</v>
      </c>
      <c r="G283" s="20" t="s">
        <v>29</v>
      </c>
      <c r="H283" s="18" t="s">
        <v>53</v>
      </c>
      <c r="I283" s="9" t="s">
        <v>40</v>
      </c>
      <c r="J283" s="9" t="s">
        <v>32</v>
      </c>
      <c r="K283" s="21">
        <v>45056.0</v>
      </c>
      <c r="L283" s="21">
        <v>45056.0</v>
      </c>
      <c r="M283" s="21">
        <v>45056.0</v>
      </c>
      <c r="N283" s="9">
        <v>1.0</v>
      </c>
      <c r="O283" s="21">
        <v>45060.0</v>
      </c>
      <c r="P283" s="19" t="s">
        <v>33</v>
      </c>
      <c r="Q283" s="9" t="s">
        <v>42</v>
      </c>
      <c r="R283" s="9" t="s">
        <v>42</v>
      </c>
      <c r="S283" s="9" t="s">
        <v>37</v>
      </c>
      <c r="T283" s="22" t="str">
        <f t="shared" si="2"/>
        <v>-</v>
      </c>
      <c r="U283" s="22" t="str">
        <f t="shared" si="11"/>
        <v>-</v>
      </c>
      <c r="V283" s="22">
        <f t="shared" si="4"/>
        <v>4</v>
      </c>
      <c r="W283" s="22" t="str">
        <f t="shared" si="5"/>
        <v/>
      </c>
      <c r="X283" s="22">
        <f t="shared" si="6"/>
        <v>4</v>
      </c>
      <c r="Y283" s="22" t="str">
        <f>IFERROR(VLOOKUP(CONCATENATE(A283,"si"),TQT!$1:$111,17,0))</f>
        <v/>
      </c>
      <c r="Z283" s="22" t="str">
        <f>IFERROR(VLOOKUP(CONCATENATE(A283,"si"),PVE!$A$2:$X$279,16,0))</f>
        <v/>
      </c>
      <c r="AA283" s="22"/>
    </row>
    <row r="284" hidden="1" outlineLevel="1">
      <c r="A284" s="9" t="str">
        <f t="shared" si="10"/>
        <v>4632601</v>
      </c>
      <c r="B284" s="18">
        <v>463260.0</v>
      </c>
      <c r="C284" s="19" t="s">
        <v>331</v>
      </c>
      <c r="D284" s="9" t="s">
        <v>28</v>
      </c>
      <c r="E284" s="9">
        <v>10.0</v>
      </c>
      <c r="F284" s="9">
        <v>68.0</v>
      </c>
      <c r="G284" s="20" t="s">
        <v>35</v>
      </c>
      <c r="H284" s="18" t="s">
        <v>39</v>
      </c>
      <c r="I284" s="9" t="s">
        <v>40</v>
      </c>
      <c r="J284" s="9" t="s">
        <v>32</v>
      </c>
      <c r="K284" s="21">
        <v>45055.0</v>
      </c>
      <c r="L284" s="21">
        <v>45058.0</v>
      </c>
      <c r="M284" s="21">
        <v>45058.0</v>
      </c>
      <c r="N284" s="9">
        <v>1.0</v>
      </c>
      <c r="O284" s="21">
        <v>45086.0</v>
      </c>
      <c r="P284" s="19" t="s">
        <v>33</v>
      </c>
      <c r="Q284" s="9">
        <v>26.0</v>
      </c>
      <c r="R284" s="9">
        <v>65.0</v>
      </c>
      <c r="S284" s="9" t="s">
        <v>37</v>
      </c>
      <c r="T284" s="22" t="str">
        <f t="shared" si="2"/>
        <v>55%</v>
      </c>
      <c r="U284" s="22" t="str">
        <f t="shared" si="11"/>
        <v>40-50%</v>
      </c>
      <c r="V284" s="22">
        <f t="shared" si="4"/>
        <v>28</v>
      </c>
      <c r="W284" s="22" t="str">
        <f t="shared" si="5"/>
        <v/>
      </c>
      <c r="X284" s="22">
        <f t="shared" si="6"/>
        <v>28</v>
      </c>
      <c r="Y284" s="22" t="str">
        <f>IFERROR(VLOOKUP(CONCATENATE(A284,"si"),TQT!$1:$111,17,0))</f>
        <v/>
      </c>
      <c r="Z284" s="22" t="str">
        <f>IFERROR(VLOOKUP(CONCATENATE(A284,"si"),PVE!$A$2:$X$279,16,0))</f>
        <v/>
      </c>
      <c r="AA284" s="22"/>
    </row>
    <row r="285" hidden="1" outlineLevel="1">
      <c r="A285" s="9" t="str">
        <f t="shared" si="10"/>
        <v>4644141</v>
      </c>
      <c r="B285" s="18">
        <v>464414.0</v>
      </c>
      <c r="C285" s="19" t="s">
        <v>332</v>
      </c>
      <c r="D285" s="9" t="s">
        <v>28</v>
      </c>
      <c r="E285" s="9">
        <v>2.0</v>
      </c>
      <c r="F285" s="9">
        <v>37.0</v>
      </c>
      <c r="G285" s="20" t="s">
        <v>35</v>
      </c>
      <c r="H285" s="18" t="s">
        <v>53</v>
      </c>
      <c r="I285" s="9" t="s">
        <v>31</v>
      </c>
      <c r="J285" s="9" t="s">
        <v>32</v>
      </c>
      <c r="K285" s="21">
        <v>45027.0</v>
      </c>
      <c r="L285" s="21">
        <v>45058.0</v>
      </c>
      <c r="M285" s="21">
        <v>45058.0</v>
      </c>
      <c r="N285" s="9">
        <v>1.0</v>
      </c>
      <c r="O285" s="21">
        <v>45063.0</v>
      </c>
      <c r="P285" s="19" t="s">
        <v>41</v>
      </c>
      <c r="Q285" s="9">
        <v>10.0</v>
      </c>
      <c r="R285" s="9">
        <v>45.0</v>
      </c>
      <c r="S285" s="9" t="s">
        <v>37</v>
      </c>
      <c r="T285" s="22" t="str">
        <f t="shared" si="2"/>
        <v>15%</v>
      </c>
      <c r="U285" s="22" t="str">
        <f t="shared" si="11"/>
        <v>10-20%</v>
      </c>
      <c r="V285" s="22">
        <f t="shared" si="4"/>
        <v>689</v>
      </c>
      <c r="W285" s="22" t="str">
        <f t="shared" si="5"/>
        <v/>
      </c>
      <c r="X285" s="22" t="str">
        <f t="shared" si="6"/>
        <v/>
      </c>
      <c r="Y285" s="22" t="str">
        <f>IFERROR(VLOOKUP(CONCATENATE(A285,"si"),TQT!$1:$111,17,0))</f>
        <v/>
      </c>
      <c r="Z285" s="22" t="str">
        <f>IFERROR(VLOOKUP(CONCATENATE(A285,"si"),PVE!$A$2:$X$279,16,0))</f>
        <v/>
      </c>
      <c r="AA285" s="22"/>
    </row>
    <row r="286" hidden="1" outlineLevel="1">
      <c r="A286" s="9" t="str">
        <f t="shared" si="10"/>
        <v>4657401</v>
      </c>
      <c r="B286" s="18">
        <v>465740.0</v>
      </c>
      <c r="C286" s="19" t="s">
        <v>333</v>
      </c>
      <c r="D286" s="9" t="s">
        <v>28</v>
      </c>
      <c r="E286" s="9">
        <v>7.0</v>
      </c>
      <c r="F286" s="9">
        <v>44.0</v>
      </c>
      <c r="G286" s="20" t="s">
        <v>29</v>
      </c>
      <c r="H286" s="18" t="s">
        <v>68</v>
      </c>
      <c r="I286" s="9"/>
      <c r="J286" s="9" t="s">
        <v>32</v>
      </c>
      <c r="K286" s="21">
        <v>45060.0</v>
      </c>
      <c r="L286" s="21">
        <v>45074.0</v>
      </c>
      <c r="M286" s="21">
        <v>45074.0</v>
      </c>
      <c r="N286" s="9">
        <v>1.0</v>
      </c>
      <c r="O286" s="21">
        <v>45093.0</v>
      </c>
      <c r="P286" s="19" t="s">
        <v>41</v>
      </c>
      <c r="Q286" s="9">
        <v>20.0</v>
      </c>
      <c r="R286" s="9">
        <v>67.0</v>
      </c>
      <c r="S286" s="9" t="s">
        <v>37</v>
      </c>
      <c r="T286" s="22" t="str">
        <f t="shared" si="2"/>
        <v>40%</v>
      </c>
      <c r="U286" s="22" t="str">
        <f t="shared" si="11"/>
        <v>40-50%</v>
      </c>
      <c r="V286" s="22">
        <f t="shared" si="4"/>
        <v>673</v>
      </c>
      <c r="W286" s="22" t="str">
        <f t="shared" si="5"/>
        <v/>
      </c>
      <c r="X286" s="22" t="str">
        <f t="shared" si="6"/>
        <v/>
      </c>
      <c r="Y286" s="22" t="str">
        <f>IFERROR(VLOOKUP(CONCATENATE(A286,"si"),TQT!$1:$111,17,0))</f>
        <v/>
      </c>
      <c r="Z286" s="22" t="str">
        <f>IFERROR(VLOOKUP(CONCATENATE(A286,"si"),PVE!$A$2:$X$279,16,0))</f>
        <v/>
      </c>
      <c r="AA286" s="22"/>
    </row>
    <row r="287" hidden="1" outlineLevel="1">
      <c r="A287" s="9" t="str">
        <f t="shared" si="10"/>
        <v>4663191</v>
      </c>
      <c r="B287" s="18">
        <v>466319.0</v>
      </c>
      <c r="C287" s="19" t="s">
        <v>334</v>
      </c>
      <c r="D287" s="9" t="s">
        <v>28</v>
      </c>
      <c r="E287" s="9">
        <v>19.0</v>
      </c>
      <c r="F287" s="9">
        <v>55.0</v>
      </c>
      <c r="G287" s="20" t="s">
        <v>35</v>
      </c>
      <c r="H287" s="18" t="s">
        <v>103</v>
      </c>
      <c r="I287" s="9" t="s">
        <v>31</v>
      </c>
      <c r="J287" s="9" t="s">
        <v>32</v>
      </c>
      <c r="K287" s="21">
        <v>45061.0</v>
      </c>
      <c r="L287" s="21">
        <v>45061.0</v>
      </c>
      <c r="M287" s="21">
        <v>45061.0</v>
      </c>
      <c r="N287" s="9">
        <v>1.0</v>
      </c>
      <c r="O287" s="21">
        <v>45062.0</v>
      </c>
      <c r="P287" s="19" t="s">
        <v>33</v>
      </c>
      <c r="Q287" s="9">
        <v>13.0</v>
      </c>
      <c r="R287" s="9">
        <v>63.0</v>
      </c>
      <c r="S287" s="9" t="s">
        <v>37</v>
      </c>
      <c r="T287" s="22" t="str">
        <f t="shared" si="2"/>
        <v>15%</v>
      </c>
      <c r="U287" s="22">
        <v>63.0</v>
      </c>
      <c r="V287" s="22">
        <f t="shared" si="4"/>
        <v>1</v>
      </c>
      <c r="W287" s="22" t="str">
        <f t="shared" si="5"/>
        <v/>
      </c>
      <c r="X287" s="22">
        <f t="shared" si="6"/>
        <v>1</v>
      </c>
      <c r="Y287" s="22" t="str">
        <f>IFERROR(VLOOKUP(CONCATENATE(A287,"si"),TQT!$1:$111,17,0))</f>
        <v/>
      </c>
      <c r="Z287" s="22" t="str">
        <f>IFERROR(VLOOKUP(CONCATENATE(A287,"si"),PVE!$A$2:$X$279,16,0))</f>
        <v/>
      </c>
      <c r="AA287" s="22"/>
    </row>
    <row r="288" hidden="1" outlineLevel="1">
      <c r="A288" s="9" t="str">
        <f t="shared" si="10"/>
        <v>4669241</v>
      </c>
      <c r="B288" s="18">
        <v>466924.0</v>
      </c>
      <c r="C288" s="19" t="s">
        <v>335</v>
      </c>
      <c r="D288" s="9" t="s">
        <v>28</v>
      </c>
      <c r="E288" s="9">
        <v>9.0</v>
      </c>
      <c r="F288" s="9">
        <v>24.0</v>
      </c>
      <c r="G288" s="20" t="s">
        <v>29</v>
      </c>
      <c r="H288" s="18" t="s">
        <v>48</v>
      </c>
      <c r="I288" s="9" t="s">
        <v>36</v>
      </c>
      <c r="J288" s="9" t="s">
        <v>32</v>
      </c>
      <c r="K288" s="21">
        <v>45075.0</v>
      </c>
      <c r="L288" s="21">
        <v>45093.0</v>
      </c>
      <c r="M288" s="21">
        <v>45093.0</v>
      </c>
      <c r="N288" s="9">
        <v>1.0</v>
      </c>
      <c r="O288" s="21">
        <v>45096.0</v>
      </c>
      <c r="P288" s="19" t="s">
        <v>33</v>
      </c>
      <c r="Q288" s="9">
        <v>32.0</v>
      </c>
      <c r="R288" s="9"/>
      <c r="S288" s="9" t="s">
        <v>37</v>
      </c>
      <c r="T288" s="22" t="str">
        <f t="shared" si="2"/>
        <v>73%</v>
      </c>
      <c r="U288" s="22" t="str">
        <f t="shared" ref="U288:U322" si="12">IF(R288="-","-",IF(R288="","",(IF(R288&lt;21,"0%",IF(AND(R288&gt;21,R288&lt;45),"1-10%",IF(AND(R288&gt;44,R288&lt;53),"10-20%",IF(AND(R288&gt;52,R288&lt;58),"20-30%",IF(AND(R288&gt;57,R288&lt;63),"30-40%",IF(AND(R288&gt;62,R288&lt;68),"40-50%",IF(AND(R288&gt;67,R288&lt;73),"50-60%",IF(AND(R288&gt;72,R288&lt;79),"60-70",IF(AND(R288&gt;78,R288&lt;87),"70-80%",IF(AND(R288&gt;86,R288&lt;97),"80-90%",IF(AND(R288&gt;96,R288&lt;113),"90-95%",IF(AND(R288&gt;112,R288&lt;160),"95-99%",IF(R288&gt;159,"100%","faltan datos"))))))))))))))))</f>
        <v/>
      </c>
      <c r="V288" s="22">
        <f t="shared" si="4"/>
        <v>3</v>
      </c>
      <c r="W288" s="22" t="str">
        <f t="shared" si="5"/>
        <v/>
      </c>
      <c r="X288" s="22">
        <f t="shared" si="6"/>
        <v>3</v>
      </c>
      <c r="Y288" s="22" t="str">
        <f>IFERROR(VLOOKUP(CONCATENATE(A288,"si"),TQT!$1:$111,17,0))</f>
        <v/>
      </c>
      <c r="Z288" s="22" t="str">
        <f>IFERROR(VLOOKUP(CONCATENATE(A288,"si"),PVE!$A$2:$X$279,16,0))</f>
        <v/>
      </c>
      <c r="AA288" s="22"/>
    </row>
    <row r="289" hidden="1" outlineLevel="1">
      <c r="A289" s="9" t="str">
        <f t="shared" si="10"/>
        <v>4669551</v>
      </c>
      <c r="B289" s="18">
        <v>466955.0</v>
      </c>
      <c r="C289" s="19" t="s">
        <v>336</v>
      </c>
      <c r="D289" s="9" t="s">
        <v>28</v>
      </c>
      <c r="E289" s="9">
        <v>15.0</v>
      </c>
      <c r="F289" s="9">
        <v>39.0</v>
      </c>
      <c r="G289" s="20" t="s">
        <v>35</v>
      </c>
      <c r="H289" s="18" t="s">
        <v>68</v>
      </c>
      <c r="I289" s="9" t="s">
        <v>31</v>
      </c>
      <c r="J289" s="9" t="s">
        <v>32</v>
      </c>
      <c r="K289" s="21">
        <v>45061.0</v>
      </c>
      <c r="L289" s="21">
        <v>45062.0</v>
      </c>
      <c r="M289" s="21">
        <v>45061.0</v>
      </c>
      <c r="N289" s="9">
        <v>1.0</v>
      </c>
      <c r="O289" s="21">
        <v>45068.0</v>
      </c>
      <c r="P289" s="19" t="s">
        <v>41</v>
      </c>
      <c r="Q289" s="9">
        <v>20.0</v>
      </c>
      <c r="R289" s="9">
        <v>52.0</v>
      </c>
      <c r="S289" s="9" t="s">
        <v>37</v>
      </c>
      <c r="T289" s="22" t="str">
        <f t="shared" si="2"/>
        <v>40%</v>
      </c>
      <c r="U289" s="22" t="str">
        <f t="shared" si="12"/>
        <v>10-20%</v>
      </c>
      <c r="V289" s="22">
        <f t="shared" si="4"/>
        <v>686</v>
      </c>
      <c r="W289" s="22" t="str">
        <f t="shared" si="5"/>
        <v/>
      </c>
      <c r="X289" s="22" t="str">
        <f t="shared" si="6"/>
        <v/>
      </c>
      <c r="Y289" s="22" t="str">
        <f>IFERROR(VLOOKUP(CONCATENATE(A289,"si"),TQT!$1:$111,17,0))</f>
        <v/>
      </c>
      <c r="Z289" s="22" t="str">
        <f>IFERROR(VLOOKUP(CONCATENATE(A289,"si"),PVE!$A$2:$X$279,16,0))</f>
        <v/>
      </c>
      <c r="AA289" s="22"/>
    </row>
    <row r="290" hidden="1" outlineLevel="1">
      <c r="A290" s="9" t="str">
        <f t="shared" si="10"/>
        <v>4710821</v>
      </c>
      <c r="B290" s="18">
        <v>471082.0</v>
      </c>
      <c r="C290" s="19" t="s">
        <v>337</v>
      </c>
      <c r="D290" s="9" t="s">
        <v>28</v>
      </c>
      <c r="E290" s="9">
        <v>5.0</v>
      </c>
      <c r="F290" s="9">
        <v>64.0</v>
      </c>
      <c r="G290" s="20" t="s">
        <v>35</v>
      </c>
      <c r="H290" s="18" t="s">
        <v>99</v>
      </c>
      <c r="I290" s="9" t="s">
        <v>31</v>
      </c>
      <c r="J290" s="9" t="s">
        <v>32</v>
      </c>
      <c r="K290" s="21">
        <v>45066.0</v>
      </c>
      <c r="L290" s="21">
        <v>45066.0</v>
      </c>
      <c r="M290" s="21">
        <v>45066.0</v>
      </c>
      <c r="N290" s="9">
        <v>1.0</v>
      </c>
      <c r="O290" s="21">
        <v>45087.0</v>
      </c>
      <c r="P290" s="19" t="s">
        <v>33</v>
      </c>
      <c r="Q290" s="9">
        <v>20.0</v>
      </c>
      <c r="R290" s="9">
        <v>60.0</v>
      </c>
      <c r="S290" s="9" t="s">
        <v>37</v>
      </c>
      <c r="T290" s="22" t="str">
        <f t="shared" si="2"/>
        <v>40%</v>
      </c>
      <c r="U290" s="22" t="str">
        <f t="shared" si="12"/>
        <v>30-40%</v>
      </c>
      <c r="V290" s="22">
        <f t="shared" si="4"/>
        <v>21</v>
      </c>
      <c r="W290" s="22" t="str">
        <f t="shared" si="5"/>
        <v/>
      </c>
      <c r="X290" s="22">
        <f t="shared" si="6"/>
        <v>21</v>
      </c>
      <c r="Y290" s="22" t="str">
        <f>IFERROR(VLOOKUP(CONCATENATE(A290,"si"),TQT!$1:$111,17,0))</f>
        <v/>
      </c>
      <c r="Z290" s="22" t="str">
        <f>IFERROR(VLOOKUP(CONCATENATE(A290,"si"),PVE!$A$2:$X$279,16,0))</f>
        <v/>
      </c>
      <c r="AA290" s="22"/>
    </row>
    <row r="291" hidden="1" outlineLevel="1">
      <c r="A291" s="9" t="str">
        <f t="shared" si="10"/>
        <v>4722781</v>
      </c>
      <c r="B291" s="18">
        <v>472278.0</v>
      </c>
      <c r="C291" s="19" t="s">
        <v>338</v>
      </c>
      <c r="D291" s="9" t="s">
        <v>28</v>
      </c>
      <c r="E291" s="9">
        <v>17.0</v>
      </c>
      <c r="F291" s="9">
        <v>75.0</v>
      </c>
      <c r="G291" s="20" t="s">
        <v>29</v>
      </c>
      <c r="H291" s="18" t="s">
        <v>48</v>
      </c>
      <c r="I291" s="9" t="s">
        <v>31</v>
      </c>
      <c r="J291" s="9" t="s">
        <v>32</v>
      </c>
      <c r="K291" s="21">
        <v>45068.0</v>
      </c>
      <c r="L291" s="21">
        <v>45070.0</v>
      </c>
      <c r="M291" s="21">
        <v>45070.0</v>
      </c>
      <c r="N291" s="9">
        <v>1.0</v>
      </c>
      <c r="O291" s="21">
        <v>45073.0</v>
      </c>
      <c r="P291" s="19" t="s">
        <v>33</v>
      </c>
      <c r="Q291" s="9" t="s">
        <v>42</v>
      </c>
      <c r="R291" s="9" t="s">
        <v>42</v>
      </c>
      <c r="S291" s="9" t="s">
        <v>37</v>
      </c>
      <c r="T291" s="22" t="str">
        <f t="shared" si="2"/>
        <v>-</v>
      </c>
      <c r="U291" s="22" t="str">
        <f t="shared" si="12"/>
        <v>-</v>
      </c>
      <c r="V291" s="22">
        <f t="shared" si="4"/>
        <v>3</v>
      </c>
      <c r="W291" s="22" t="str">
        <f t="shared" si="5"/>
        <v/>
      </c>
      <c r="X291" s="22">
        <f t="shared" si="6"/>
        <v>3</v>
      </c>
      <c r="Y291" s="22" t="str">
        <f>IFERROR(VLOOKUP(CONCATENATE(A291,"si"),TQT!$1:$111,17,0))</f>
        <v/>
      </c>
      <c r="Z291" s="22" t="str">
        <f>IFERROR(VLOOKUP(CONCATENATE(A291,"si"),PVE!$A$2:$X$279,16,0))</f>
        <v/>
      </c>
      <c r="AA291" s="22"/>
    </row>
    <row r="292" hidden="1" outlineLevel="1">
      <c r="A292" s="9" t="str">
        <f t="shared" si="10"/>
        <v>4724271</v>
      </c>
      <c r="B292" s="18">
        <v>472427.0</v>
      </c>
      <c r="C292" s="19" t="s">
        <v>339</v>
      </c>
      <c r="D292" s="9" t="s">
        <v>28</v>
      </c>
      <c r="E292" s="9">
        <v>9.0</v>
      </c>
      <c r="F292" s="9">
        <v>57.0</v>
      </c>
      <c r="G292" s="20" t="s">
        <v>29</v>
      </c>
      <c r="H292" s="18" t="s">
        <v>48</v>
      </c>
      <c r="I292" s="9" t="s">
        <v>31</v>
      </c>
      <c r="J292" s="9" t="s">
        <v>32</v>
      </c>
      <c r="K292" s="21">
        <v>45068.0</v>
      </c>
      <c r="L292" s="21">
        <v>45069.0</v>
      </c>
      <c r="M292" s="21">
        <v>45069.0</v>
      </c>
      <c r="N292" s="9">
        <v>1.0</v>
      </c>
      <c r="O292" s="21">
        <v>45077.0</v>
      </c>
      <c r="P292" s="19" t="s">
        <v>33</v>
      </c>
      <c r="Q292" s="9" t="s">
        <v>42</v>
      </c>
      <c r="R292" s="9" t="s">
        <v>42</v>
      </c>
      <c r="S292" s="9" t="s">
        <v>37</v>
      </c>
      <c r="T292" s="22" t="str">
        <f t="shared" si="2"/>
        <v>-</v>
      </c>
      <c r="U292" s="22" t="str">
        <f t="shared" si="12"/>
        <v>-</v>
      </c>
      <c r="V292" s="22">
        <f t="shared" si="4"/>
        <v>8</v>
      </c>
      <c r="W292" s="22" t="str">
        <f t="shared" si="5"/>
        <v/>
      </c>
      <c r="X292" s="22">
        <f t="shared" si="6"/>
        <v>8</v>
      </c>
      <c r="Y292" s="22" t="str">
        <f>IFERROR(VLOOKUP(CONCATENATE(A292,"si"),TQT!$1:$111,17,0))</f>
        <v/>
      </c>
      <c r="Z292" s="22" t="str">
        <f>IFERROR(VLOOKUP(CONCATENATE(A292,"si"),PVE!$A$2:$X$279,16,0))</f>
        <v/>
      </c>
      <c r="AA292" s="22"/>
    </row>
    <row r="293" hidden="1" outlineLevel="1">
      <c r="A293" s="9" t="str">
        <f t="shared" si="10"/>
        <v>4725821</v>
      </c>
      <c r="B293" s="18">
        <v>472582.0</v>
      </c>
      <c r="C293" s="19" t="s">
        <v>324</v>
      </c>
      <c r="D293" s="9" t="s">
        <v>28</v>
      </c>
      <c r="E293" s="9">
        <v>13.0</v>
      </c>
      <c r="F293" s="9"/>
      <c r="G293" s="20"/>
      <c r="H293" s="18" t="s">
        <v>68</v>
      </c>
      <c r="I293" s="9" t="s">
        <v>44</v>
      </c>
      <c r="J293" s="9" t="s">
        <v>272</v>
      </c>
      <c r="K293" s="21">
        <v>45068.0</v>
      </c>
      <c r="L293" s="21">
        <v>45068.0</v>
      </c>
      <c r="M293" s="21">
        <v>45068.0</v>
      </c>
      <c r="N293" s="9">
        <v>1.0</v>
      </c>
      <c r="O293" s="21">
        <v>45072.0</v>
      </c>
      <c r="P293" s="19" t="s">
        <v>33</v>
      </c>
      <c r="Q293" s="9"/>
      <c r="R293" s="9"/>
      <c r="S293" s="9" t="s">
        <v>37</v>
      </c>
      <c r="T293" s="22" t="str">
        <f t="shared" si="2"/>
        <v/>
      </c>
      <c r="U293" s="22" t="str">
        <f t="shared" si="12"/>
        <v/>
      </c>
      <c r="V293" s="22">
        <f t="shared" si="4"/>
        <v>4</v>
      </c>
      <c r="W293" s="22" t="str">
        <f t="shared" si="5"/>
        <v/>
      </c>
      <c r="X293" s="22">
        <f t="shared" si="6"/>
        <v>4</v>
      </c>
      <c r="Y293" s="22" t="str">
        <f>IFERROR(VLOOKUP(CONCATENATE(A293,"si"),TQT!$1:$111,17,0))</f>
        <v/>
      </c>
      <c r="Z293" s="22" t="str">
        <f>IFERROR(VLOOKUP(CONCATENATE(A293,"si"),PVE!$A$2:$X$279,16,0))</f>
        <v/>
      </c>
      <c r="AA293" s="22"/>
    </row>
    <row r="294" hidden="1" outlineLevel="1">
      <c r="A294" s="9" t="str">
        <f t="shared" si="10"/>
        <v>4732511</v>
      </c>
      <c r="B294" s="18">
        <v>473251.0</v>
      </c>
      <c r="C294" s="19" t="s">
        <v>340</v>
      </c>
      <c r="D294" s="9" t="s">
        <v>28</v>
      </c>
      <c r="E294" s="9">
        <v>7.0</v>
      </c>
      <c r="F294" s="9">
        <v>80.0</v>
      </c>
      <c r="G294" s="20" t="s">
        <v>35</v>
      </c>
      <c r="H294" s="18" t="s">
        <v>53</v>
      </c>
      <c r="I294" s="9" t="s">
        <v>40</v>
      </c>
      <c r="J294" s="9" t="s">
        <v>32</v>
      </c>
      <c r="K294" s="21">
        <v>45069.0</v>
      </c>
      <c r="L294" s="21">
        <v>45073.0</v>
      </c>
      <c r="M294" s="21">
        <v>45073.0</v>
      </c>
      <c r="N294" s="9">
        <v>1.0</v>
      </c>
      <c r="O294" s="21">
        <v>45074.0</v>
      </c>
      <c r="P294" s="19" t="s">
        <v>33</v>
      </c>
      <c r="Q294" s="9" t="s">
        <v>42</v>
      </c>
      <c r="R294" s="9" t="s">
        <v>42</v>
      </c>
      <c r="S294" s="9" t="s">
        <v>37</v>
      </c>
      <c r="T294" s="22" t="str">
        <f t="shared" si="2"/>
        <v>-</v>
      </c>
      <c r="U294" s="22" t="str">
        <f t="shared" si="12"/>
        <v>-</v>
      </c>
      <c r="V294" s="22">
        <f t="shared" si="4"/>
        <v>1</v>
      </c>
      <c r="W294" s="22" t="str">
        <f t="shared" si="5"/>
        <v/>
      </c>
      <c r="X294" s="22">
        <f t="shared" si="6"/>
        <v>1</v>
      </c>
      <c r="Y294" s="22" t="str">
        <f>IFERROR(VLOOKUP(CONCATENATE(A294,"si"),TQT!$1:$111,17,0))</f>
        <v/>
      </c>
      <c r="Z294" s="22" t="str">
        <f>IFERROR(VLOOKUP(CONCATENATE(A294,"si"),PVE!$A$2:$X$279,16,0))</f>
        <v/>
      </c>
      <c r="AA294" s="22"/>
    </row>
    <row r="295" hidden="1" outlineLevel="1">
      <c r="A295" s="9" t="str">
        <f t="shared" si="10"/>
        <v>4744641</v>
      </c>
      <c r="B295" s="18">
        <v>474464.0</v>
      </c>
      <c r="C295" s="19" t="s">
        <v>341</v>
      </c>
      <c r="D295" s="9" t="s">
        <v>28</v>
      </c>
      <c r="E295" s="9">
        <v>14.0</v>
      </c>
      <c r="F295" s="9">
        <v>50.0</v>
      </c>
      <c r="G295" s="20" t="s">
        <v>35</v>
      </c>
      <c r="H295" s="18" t="s">
        <v>30</v>
      </c>
      <c r="I295" s="9" t="s">
        <v>31</v>
      </c>
      <c r="J295" s="9" t="s">
        <v>32</v>
      </c>
      <c r="K295" s="21">
        <v>45070.0</v>
      </c>
      <c r="L295" s="21">
        <v>45070.0</v>
      </c>
      <c r="M295" s="21">
        <v>45070.0</v>
      </c>
      <c r="N295" s="9">
        <v>1.0</v>
      </c>
      <c r="O295" s="21">
        <v>45074.0</v>
      </c>
      <c r="P295" s="19" t="s">
        <v>33</v>
      </c>
      <c r="Q295" s="9">
        <v>17.0</v>
      </c>
      <c r="R295" s="9">
        <v>51.0</v>
      </c>
      <c r="S295" s="9" t="s">
        <v>37</v>
      </c>
      <c r="T295" s="22" t="str">
        <f t="shared" si="2"/>
        <v>24%</v>
      </c>
      <c r="U295" s="22" t="str">
        <f t="shared" si="12"/>
        <v>10-20%</v>
      </c>
      <c r="V295" s="22">
        <f t="shared" si="4"/>
        <v>4</v>
      </c>
      <c r="W295" s="22" t="str">
        <f t="shared" si="5"/>
        <v/>
      </c>
      <c r="X295" s="22">
        <f t="shared" si="6"/>
        <v>4</v>
      </c>
      <c r="Y295" s="22" t="str">
        <f>IFERROR(VLOOKUP(CONCATENATE(A295,"si"),TQT!$1:$111,17,0))</f>
        <v/>
      </c>
      <c r="Z295" s="22" t="str">
        <f>IFERROR(VLOOKUP(CONCATENATE(A295,"si"),PVE!$A$2:$X$279,16,0))</f>
        <v/>
      </c>
      <c r="AA295" s="22"/>
    </row>
    <row r="296" hidden="1" outlineLevel="1">
      <c r="A296" s="9" t="str">
        <f t="shared" si="10"/>
        <v>4748781</v>
      </c>
      <c r="B296" s="18">
        <v>474878.0</v>
      </c>
      <c r="C296" s="19" t="s">
        <v>342</v>
      </c>
      <c r="D296" s="9" t="s">
        <v>28</v>
      </c>
      <c r="E296" s="9">
        <v>17.0</v>
      </c>
      <c r="F296" s="9">
        <v>81.0</v>
      </c>
      <c r="G296" s="20" t="s">
        <v>29</v>
      </c>
      <c r="H296" s="18" t="s">
        <v>30</v>
      </c>
      <c r="I296" s="9" t="s">
        <v>36</v>
      </c>
      <c r="J296" s="9" t="s">
        <v>32</v>
      </c>
      <c r="K296" s="21">
        <v>45068.0</v>
      </c>
      <c r="L296" s="21">
        <v>45086.0</v>
      </c>
      <c r="M296" s="21">
        <v>45086.0</v>
      </c>
      <c r="N296" s="9">
        <v>1.0</v>
      </c>
      <c r="O296" s="26"/>
      <c r="P296" s="28"/>
      <c r="Q296" s="9">
        <v>16.0</v>
      </c>
      <c r="R296" s="9">
        <v>81.0</v>
      </c>
      <c r="S296" s="9" t="s">
        <v>37</v>
      </c>
      <c r="T296" s="22" t="str">
        <f t="shared" si="2"/>
        <v>24%</v>
      </c>
      <c r="U296" s="22" t="str">
        <f t="shared" si="12"/>
        <v>70-80%</v>
      </c>
      <c r="V296" s="22">
        <f t="shared" si="4"/>
        <v>661</v>
      </c>
      <c r="W296" s="22" t="str">
        <f t="shared" si="5"/>
        <v/>
      </c>
      <c r="X296" s="22" t="str">
        <f t="shared" si="6"/>
        <v/>
      </c>
      <c r="Y296" s="22" t="str">
        <f>IFERROR(VLOOKUP(CONCATENATE(A296,"si"),TQT!$1:$111,17,0))</f>
        <v/>
      </c>
      <c r="Z296" s="22" t="str">
        <f>IFERROR(VLOOKUP(CONCATENATE(A296,"si"),PVE!$A$2:$X$279,16,0))</f>
        <v/>
      </c>
      <c r="AA296" s="22"/>
    </row>
    <row r="297" hidden="1" outlineLevel="1">
      <c r="A297" s="9" t="str">
        <f t="shared" si="10"/>
        <v>4748782</v>
      </c>
      <c r="B297" s="18">
        <v>474878.0</v>
      </c>
      <c r="C297" s="19" t="s">
        <v>342</v>
      </c>
      <c r="D297" s="9"/>
      <c r="E297" s="9">
        <v>17.0</v>
      </c>
      <c r="F297" s="9"/>
      <c r="G297" s="20"/>
      <c r="H297" s="18" t="s">
        <v>30</v>
      </c>
      <c r="I297" s="9" t="s">
        <v>36</v>
      </c>
      <c r="J297" s="9" t="s">
        <v>32</v>
      </c>
      <c r="K297" s="21">
        <v>45068.0</v>
      </c>
      <c r="L297" s="21">
        <v>45086.0</v>
      </c>
      <c r="M297" s="21">
        <v>45090.0</v>
      </c>
      <c r="N297" s="9">
        <v>2.0</v>
      </c>
      <c r="O297" s="21">
        <v>45109.0</v>
      </c>
      <c r="P297" s="19" t="s">
        <v>33</v>
      </c>
      <c r="Q297" s="9"/>
      <c r="R297" s="9"/>
      <c r="S297" s="9" t="s">
        <v>37</v>
      </c>
      <c r="T297" s="22" t="str">
        <f t="shared" si="2"/>
        <v/>
      </c>
      <c r="U297" s="22" t="str">
        <f t="shared" si="12"/>
        <v/>
      </c>
      <c r="V297" s="22">
        <f t="shared" si="4"/>
        <v>19</v>
      </c>
      <c r="W297" s="22" t="str">
        <f t="shared" si="5"/>
        <v/>
      </c>
      <c r="X297" s="22">
        <f t="shared" si="6"/>
        <v>19</v>
      </c>
      <c r="Y297" s="22" t="str">
        <f>IFERROR(VLOOKUP(CONCATENATE(A297,"si"),TQT!$1:$111,17,0))</f>
        <v/>
      </c>
      <c r="Z297" s="22" t="str">
        <f>IFERROR(VLOOKUP(CONCATENATE(A297,"si"),PVE!$A$2:$X$279,16,0))</f>
        <v/>
      </c>
      <c r="AA297" s="22"/>
    </row>
    <row r="298" hidden="1" outlineLevel="1">
      <c r="A298" s="9" t="str">
        <f t="shared" si="10"/>
        <v>4749941</v>
      </c>
      <c r="B298" s="18">
        <v>474994.0</v>
      </c>
      <c r="C298" s="19" t="s">
        <v>343</v>
      </c>
      <c r="D298" s="9" t="s">
        <v>28</v>
      </c>
      <c r="E298" s="9">
        <v>19.0</v>
      </c>
      <c r="F298" s="9">
        <v>83.0</v>
      </c>
      <c r="G298" s="20" t="s">
        <v>35</v>
      </c>
      <c r="H298" s="18" t="s">
        <v>53</v>
      </c>
      <c r="I298" s="9" t="s">
        <v>40</v>
      </c>
      <c r="J298" s="9" t="s">
        <v>32</v>
      </c>
      <c r="K298" s="21">
        <v>45086.0</v>
      </c>
      <c r="L298" s="21">
        <v>45086.0</v>
      </c>
      <c r="M298" s="21">
        <v>45086.0</v>
      </c>
      <c r="N298" s="9">
        <v>1.0</v>
      </c>
      <c r="O298" s="21">
        <v>45086.0</v>
      </c>
      <c r="P298" s="19" t="s">
        <v>33</v>
      </c>
      <c r="Q298" s="9"/>
      <c r="R298" s="9"/>
      <c r="S298" s="9" t="s">
        <v>37</v>
      </c>
      <c r="T298" s="22" t="str">
        <f t="shared" si="2"/>
        <v/>
      </c>
      <c r="U298" s="22" t="str">
        <f t="shared" si="12"/>
        <v/>
      </c>
      <c r="V298" s="22">
        <f t="shared" si="4"/>
        <v>0</v>
      </c>
      <c r="W298" s="22" t="str">
        <f t="shared" si="5"/>
        <v/>
      </c>
      <c r="X298" s="22">
        <f t="shared" si="6"/>
        <v>0</v>
      </c>
      <c r="Y298" s="22" t="str">
        <f>IFERROR(VLOOKUP(CONCATENATE(A298,"si"),TQT!$1:$111,17,0))</f>
        <v/>
      </c>
      <c r="Z298" s="22" t="str">
        <f>IFERROR(VLOOKUP(CONCATENATE(A298,"si"),PVE!$A$2:$X$279,16,0))</f>
        <v/>
      </c>
      <c r="AA298" s="22"/>
    </row>
    <row r="299" hidden="1" outlineLevel="1">
      <c r="A299" s="9" t="str">
        <f t="shared" si="10"/>
        <v>4750911</v>
      </c>
      <c r="B299" s="18">
        <v>475091.0</v>
      </c>
      <c r="C299" s="19" t="s">
        <v>344</v>
      </c>
      <c r="D299" s="9" t="s">
        <v>28</v>
      </c>
      <c r="E299" s="9">
        <v>8.0</v>
      </c>
      <c r="F299" s="9">
        <v>22.0</v>
      </c>
      <c r="G299" s="20" t="s">
        <v>29</v>
      </c>
      <c r="H299" s="18" t="s">
        <v>53</v>
      </c>
      <c r="I299" s="9" t="s">
        <v>40</v>
      </c>
      <c r="J299" s="9" t="s">
        <v>32</v>
      </c>
      <c r="K299" s="21">
        <v>45072.0</v>
      </c>
      <c r="L299" s="21">
        <v>45079.0</v>
      </c>
      <c r="M299" s="21">
        <v>45079.0</v>
      </c>
      <c r="N299" s="9">
        <v>1.0</v>
      </c>
      <c r="O299" s="21">
        <v>45080.0</v>
      </c>
      <c r="P299" s="19" t="s">
        <v>41</v>
      </c>
      <c r="Q299" s="9"/>
      <c r="R299" s="9"/>
      <c r="S299" s="9" t="s">
        <v>37</v>
      </c>
      <c r="T299" s="22" t="str">
        <f t="shared" si="2"/>
        <v/>
      </c>
      <c r="U299" s="22" t="str">
        <f t="shared" si="12"/>
        <v/>
      </c>
      <c r="V299" s="22">
        <f t="shared" si="4"/>
        <v>668</v>
      </c>
      <c r="W299" s="22" t="str">
        <f t="shared" si="5"/>
        <v/>
      </c>
      <c r="X299" s="22" t="str">
        <f t="shared" si="6"/>
        <v/>
      </c>
      <c r="Y299" s="22" t="str">
        <f>IFERROR(VLOOKUP(CONCATENATE(A299,"si"),TQT!$1:$111,17,0))</f>
        <v/>
      </c>
      <c r="Z299" s="22" t="str">
        <f>IFERROR(VLOOKUP(CONCATENATE(A299,"si"),PVE!$A$2:$X$279,16,0))</f>
        <v/>
      </c>
      <c r="AA299" s="22"/>
    </row>
    <row r="300" hidden="1" outlineLevel="1">
      <c r="A300" s="9" t="str">
        <f t="shared" si="10"/>
        <v>4753821</v>
      </c>
      <c r="B300" s="18">
        <v>475382.0</v>
      </c>
      <c r="C300" s="19" t="s">
        <v>345</v>
      </c>
      <c r="D300" s="9" t="s">
        <v>28</v>
      </c>
      <c r="E300" s="9">
        <v>6.0</v>
      </c>
      <c r="F300" s="9">
        <v>33.0</v>
      </c>
      <c r="G300" s="20" t="s">
        <v>35</v>
      </c>
      <c r="H300" s="18" t="s">
        <v>30</v>
      </c>
      <c r="I300" s="9"/>
      <c r="J300" s="9" t="s">
        <v>32</v>
      </c>
      <c r="K300" s="21">
        <v>45074.0</v>
      </c>
      <c r="L300" s="21">
        <v>45074.0</v>
      </c>
      <c r="M300" s="21">
        <v>45074.0</v>
      </c>
      <c r="N300" s="9">
        <v>1.0</v>
      </c>
      <c r="O300" s="21">
        <v>45076.0</v>
      </c>
      <c r="P300" s="19" t="s">
        <v>41</v>
      </c>
      <c r="Q300" s="9">
        <v>13.0</v>
      </c>
      <c r="R300" s="9">
        <v>48.0</v>
      </c>
      <c r="S300" s="9" t="s">
        <v>37</v>
      </c>
      <c r="T300" s="22" t="str">
        <f t="shared" si="2"/>
        <v>15%</v>
      </c>
      <c r="U300" s="22" t="str">
        <f t="shared" si="12"/>
        <v>10-20%</v>
      </c>
      <c r="V300" s="22">
        <f t="shared" si="4"/>
        <v>673</v>
      </c>
      <c r="W300" s="22" t="str">
        <f t="shared" si="5"/>
        <v/>
      </c>
      <c r="X300" s="22" t="str">
        <f t="shared" si="6"/>
        <v/>
      </c>
      <c r="Y300" s="22" t="str">
        <f>IFERROR(VLOOKUP(CONCATENATE(A300,"si"),TQT!$1:$111,17,0))</f>
        <v/>
      </c>
      <c r="Z300" s="22" t="str">
        <f>IFERROR(VLOOKUP(CONCATENATE(A300,"si"),PVE!$A$2:$X$279,16,0))</f>
        <v/>
      </c>
      <c r="AA300" s="22"/>
    </row>
    <row r="301" hidden="1" outlineLevel="1">
      <c r="A301" s="9" t="str">
        <f t="shared" si="10"/>
        <v>4764231</v>
      </c>
      <c r="B301" s="18">
        <v>476423.0</v>
      </c>
      <c r="C301" s="19" t="s">
        <v>346</v>
      </c>
      <c r="D301" s="9" t="s">
        <v>28</v>
      </c>
      <c r="E301" s="9">
        <v>13.0</v>
      </c>
      <c r="F301" s="9">
        <v>73.0</v>
      </c>
      <c r="G301" s="20" t="s">
        <v>29</v>
      </c>
      <c r="H301" s="18" t="s">
        <v>30</v>
      </c>
      <c r="I301" s="9" t="s">
        <v>31</v>
      </c>
      <c r="J301" s="9" t="s">
        <v>32</v>
      </c>
      <c r="K301" s="21">
        <v>45075.0</v>
      </c>
      <c r="L301" s="21">
        <v>45075.0</v>
      </c>
      <c r="M301" s="21">
        <v>45075.0</v>
      </c>
      <c r="N301" s="9">
        <v>1.0</v>
      </c>
      <c r="O301" s="21">
        <v>45109.0</v>
      </c>
      <c r="P301" s="19" t="s">
        <v>41</v>
      </c>
      <c r="Q301" s="9">
        <v>24.0</v>
      </c>
      <c r="R301" s="9">
        <v>75.0</v>
      </c>
      <c r="S301" s="9"/>
      <c r="T301" s="22" t="str">
        <f t="shared" si="2"/>
        <v>40%</v>
      </c>
      <c r="U301" s="22" t="str">
        <f t="shared" si="12"/>
        <v>60-70</v>
      </c>
      <c r="V301" s="22">
        <f t="shared" si="4"/>
        <v>672</v>
      </c>
      <c r="W301" s="22" t="str">
        <f t="shared" si="5"/>
        <v/>
      </c>
      <c r="X301" s="22" t="str">
        <f t="shared" si="6"/>
        <v/>
      </c>
      <c r="Y301" s="22" t="str">
        <f>IFERROR(VLOOKUP(CONCATENATE(A301,"si"),TQT!$1:$111,17,0))</f>
        <v/>
      </c>
      <c r="Z301" s="22" t="str">
        <f>IFERROR(VLOOKUP(CONCATENATE(A301,"si"),PVE!$A$2:$X$279,16,0))</f>
        <v/>
      </c>
      <c r="AA301" s="22"/>
    </row>
    <row r="302" hidden="1" outlineLevel="1">
      <c r="A302" s="9" t="str">
        <f t="shared" si="10"/>
        <v>4770931</v>
      </c>
      <c r="B302" s="18">
        <v>477093.0</v>
      </c>
      <c r="C302" s="19" t="s">
        <v>347</v>
      </c>
      <c r="D302" s="9" t="s">
        <v>28</v>
      </c>
      <c r="E302" s="9">
        <v>17.0</v>
      </c>
      <c r="F302" s="9">
        <v>62.0</v>
      </c>
      <c r="G302" s="20" t="s">
        <v>35</v>
      </c>
      <c r="H302" s="18" t="s">
        <v>53</v>
      </c>
      <c r="I302" s="9" t="s">
        <v>40</v>
      </c>
      <c r="J302" s="9" t="s">
        <v>32</v>
      </c>
      <c r="K302" s="21">
        <v>45076.0</v>
      </c>
      <c r="L302" s="21">
        <v>45077.0</v>
      </c>
      <c r="M302" s="21">
        <v>45077.0</v>
      </c>
      <c r="N302" s="9">
        <v>1.0</v>
      </c>
      <c r="O302" s="21">
        <v>45077.0</v>
      </c>
      <c r="P302" s="19" t="s">
        <v>41</v>
      </c>
      <c r="Q302" s="9" t="s">
        <v>42</v>
      </c>
      <c r="R302" s="9" t="s">
        <v>42</v>
      </c>
      <c r="S302" s="9" t="s">
        <v>37</v>
      </c>
      <c r="T302" s="22" t="str">
        <f t="shared" si="2"/>
        <v>-</v>
      </c>
      <c r="U302" s="22" t="str">
        <f t="shared" si="12"/>
        <v>-</v>
      </c>
      <c r="V302" s="22">
        <f t="shared" si="4"/>
        <v>670</v>
      </c>
      <c r="W302" s="22" t="str">
        <f t="shared" si="5"/>
        <v/>
      </c>
      <c r="X302" s="22" t="str">
        <f t="shared" si="6"/>
        <v/>
      </c>
      <c r="Y302" s="22" t="str">
        <f>IFERROR(VLOOKUP(CONCATENATE(A302,"si"),TQT!$1:$111,17,0))</f>
        <v/>
      </c>
      <c r="Z302" s="22" t="str">
        <f>IFERROR(VLOOKUP(CONCATENATE(A302,"si"),PVE!$A$2:$X$279,16,0))</f>
        <v/>
      </c>
      <c r="AA302" s="22"/>
    </row>
    <row r="303" hidden="1" outlineLevel="1">
      <c r="A303" s="9" t="str">
        <f t="shared" si="10"/>
        <v>4775411</v>
      </c>
      <c r="B303" s="18">
        <v>477541.0</v>
      </c>
      <c r="C303" s="19" t="s">
        <v>348</v>
      </c>
      <c r="D303" s="9" t="s">
        <v>28</v>
      </c>
      <c r="E303" s="9">
        <v>15.0</v>
      </c>
      <c r="F303" s="9">
        <v>37.0</v>
      </c>
      <c r="G303" s="20" t="s">
        <v>29</v>
      </c>
      <c r="H303" s="18" t="s">
        <v>68</v>
      </c>
      <c r="I303" s="9" t="s">
        <v>31</v>
      </c>
      <c r="J303" s="9" t="s">
        <v>32</v>
      </c>
      <c r="K303" s="21">
        <v>45077.0</v>
      </c>
      <c r="L303" s="21">
        <v>45077.0</v>
      </c>
      <c r="M303" s="21">
        <v>45077.0</v>
      </c>
      <c r="N303" s="9">
        <v>1.0</v>
      </c>
      <c r="O303" s="25">
        <v>45077.0</v>
      </c>
      <c r="P303" s="19" t="s">
        <v>33</v>
      </c>
      <c r="Q303" s="9" t="s">
        <v>42</v>
      </c>
      <c r="R303" s="9" t="s">
        <v>42</v>
      </c>
      <c r="S303" s="9" t="s">
        <v>37</v>
      </c>
      <c r="T303" s="22" t="str">
        <f t="shared" si="2"/>
        <v>-</v>
      </c>
      <c r="U303" s="22" t="str">
        <f t="shared" si="12"/>
        <v>-</v>
      </c>
      <c r="V303" s="22">
        <f t="shared" si="4"/>
        <v>0</v>
      </c>
      <c r="W303" s="22" t="str">
        <f t="shared" si="5"/>
        <v/>
      </c>
      <c r="X303" s="22">
        <f t="shared" si="6"/>
        <v>0</v>
      </c>
      <c r="Y303" s="22" t="str">
        <f>IFERROR(VLOOKUP(CONCATENATE(A303,"si"),TQT!$1:$111,17,0))</f>
        <v/>
      </c>
      <c r="Z303" s="22" t="str">
        <f>IFERROR(VLOOKUP(CONCATENATE(A303,"si"),PVE!$A$2:$X$279,16,0))</f>
        <v/>
      </c>
      <c r="AA303" s="22"/>
    </row>
    <row r="304" hidden="1" outlineLevel="1">
      <c r="A304" s="9" t="str">
        <f t="shared" si="10"/>
        <v>4797661</v>
      </c>
      <c r="B304" s="18">
        <v>479766.0</v>
      </c>
      <c r="C304" s="19" t="s">
        <v>349</v>
      </c>
      <c r="D304" s="9"/>
      <c r="E304" s="9">
        <v>6.0</v>
      </c>
      <c r="F304" s="9">
        <v>46.0</v>
      </c>
      <c r="G304" s="20" t="s">
        <v>29</v>
      </c>
      <c r="H304" s="18" t="s">
        <v>53</v>
      </c>
      <c r="I304" s="9" t="s">
        <v>40</v>
      </c>
      <c r="J304" s="9" t="s">
        <v>32</v>
      </c>
      <c r="K304" s="21">
        <v>45079.0</v>
      </c>
      <c r="L304" s="21">
        <v>45083.0</v>
      </c>
      <c r="M304" s="21">
        <v>45083.0</v>
      </c>
      <c r="N304" s="9">
        <v>1.0</v>
      </c>
      <c r="O304" s="21">
        <v>45093.0</v>
      </c>
      <c r="P304" s="19" t="s">
        <v>41</v>
      </c>
      <c r="Q304" s="9">
        <v>18.0</v>
      </c>
      <c r="R304" s="9">
        <v>54.0</v>
      </c>
      <c r="S304" s="9" t="s">
        <v>37</v>
      </c>
      <c r="T304" s="22" t="str">
        <f t="shared" si="2"/>
        <v>24%</v>
      </c>
      <c r="U304" s="22" t="str">
        <f t="shared" si="12"/>
        <v>20-30%</v>
      </c>
      <c r="V304" s="22">
        <f t="shared" si="4"/>
        <v>664</v>
      </c>
      <c r="W304" s="22" t="str">
        <f t="shared" si="5"/>
        <v/>
      </c>
      <c r="X304" s="22" t="str">
        <f t="shared" si="6"/>
        <v/>
      </c>
      <c r="Y304" s="22" t="str">
        <f>IFERROR(VLOOKUP(CONCATENATE(A304,"si"),TQT!$1:$111,17,0))</f>
        <v/>
      </c>
      <c r="Z304" s="22" t="str">
        <f>IFERROR(VLOOKUP(CONCATENATE(A304,"si"),PVE!$A$2:$X$279,16,0))</f>
        <v/>
      </c>
      <c r="AA304" s="22"/>
    </row>
    <row r="305" hidden="1" outlineLevel="1">
      <c r="A305" s="9" t="str">
        <f t="shared" si="10"/>
        <v>4797663</v>
      </c>
      <c r="B305" s="18">
        <v>479766.0</v>
      </c>
      <c r="C305" s="19" t="s">
        <v>349</v>
      </c>
      <c r="D305" s="9"/>
      <c r="E305" s="9">
        <v>7.0</v>
      </c>
      <c r="F305" s="9"/>
      <c r="G305" s="20"/>
      <c r="H305" s="18" t="s">
        <v>53</v>
      </c>
      <c r="I305" s="9" t="s">
        <v>40</v>
      </c>
      <c r="J305" s="9" t="s">
        <v>46</v>
      </c>
      <c r="K305" s="21">
        <v>45079.0</v>
      </c>
      <c r="L305" s="21">
        <v>45094.0</v>
      </c>
      <c r="M305" s="21">
        <v>45094.0</v>
      </c>
      <c r="N305" s="9">
        <v>3.0</v>
      </c>
      <c r="O305" s="24">
        <v>45107.0</v>
      </c>
      <c r="P305" s="19" t="s">
        <v>41</v>
      </c>
      <c r="Q305" s="9" t="s">
        <v>42</v>
      </c>
      <c r="R305" s="9" t="s">
        <v>42</v>
      </c>
      <c r="S305" s="9" t="s">
        <v>37</v>
      </c>
      <c r="T305" s="22" t="str">
        <f t="shared" si="2"/>
        <v>-</v>
      </c>
      <c r="U305" s="22" t="str">
        <f t="shared" si="12"/>
        <v>-</v>
      </c>
      <c r="V305" s="22">
        <f t="shared" si="4"/>
        <v>653</v>
      </c>
      <c r="W305" s="22" t="str">
        <f t="shared" si="5"/>
        <v/>
      </c>
      <c r="X305" s="22" t="str">
        <f t="shared" si="6"/>
        <v/>
      </c>
      <c r="Y305" s="22" t="str">
        <f>IFERROR(VLOOKUP(CONCATENATE(A305,"si"),TQT!$1:$111,17,0))</f>
        <v/>
      </c>
      <c r="Z305" s="22" t="str">
        <f>IFERROR(VLOOKUP(CONCATENATE(A305,"si"),PVE!$A$2:$X$279,16,0))</f>
        <v/>
      </c>
      <c r="AA305" s="22"/>
    </row>
    <row r="306" hidden="1" outlineLevel="1">
      <c r="A306" s="9" t="str">
        <f t="shared" si="10"/>
        <v>4797664</v>
      </c>
      <c r="B306" s="18">
        <v>479766.0</v>
      </c>
      <c r="C306" s="19" t="s">
        <v>349</v>
      </c>
      <c r="D306" s="9" t="s">
        <v>28</v>
      </c>
      <c r="E306" s="9">
        <v>7.0</v>
      </c>
      <c r="F306" s="9"/>
      <c r="G306" s="20"/>
      <c r="H306" s="18" t="s">
        <v>53</v>
      </c>
      <c r="I306" s="9" t="s">
        <v>36</v>
      </c>
      <c r="J306" s="9" t="s">
        <v>272</v>
      </c>
      <c r="K306" s="21">
        <v>45079.0</v>
      </c>
      <c r="L306" s="21">
        <v>45111.0</v>
      </c>
      <c r="M306" s="21">
        <v>45111.0</v>
      </c>
      <c r="N306" s="9">
        <v>4.0</v>
      </c>
      <c r="O306" s="21">
        <v>45118.0</v>
      </c>
      <c r="P306" s="19" t="s">
        <v>41</v>
      </c>
      <c r="Q306" s="9" t="s">
        <v>42</v>
      </c>
      <c r="R306" s="9" t="s">
        <v>42</v>
      </c>
      <c r="S306" s="9" t="s">
        <v>42</v>
      </c>
      <c r="T306" s="22" t="str">
        <f t="shared" si="2"/>
        <v>-</v>
      </c>
      <c r="U306" s="22" t="str">
        <f t="shared" si="12"/>
        <v>-</v>
      </c>
      <c r="V306" s="22">
        <f t="shared" si="4"/>
        <v>636</v>
      </c>
      <c r="W306" s="22" t="str">
        <f t="shared" si="5"/>
        <v/>
      </c>
      <c r="X306" s="22" t="str">
        <f t="shared" si="6"/>
        <v/>
      </c>
      <c r="Y306" s="22" t="str">
        <f>IFERROR(VLOOKUP(CONCATENATE(A306,"si"),TQT!$1:$111,17,0))</f>
        <v/>
      </c>
      <c r="Z306" s="22" t="str">
        <f>IFERROR(VLOOKUP(CONCATENATE(A306,"si"),PVE!$A$2:$X$279,16,0))</f>
        <v/>
      </c>
      <c r="AA306" s="22"/>
    </row>
    <row r="307" hidden="1" outlineLevel="1">
      <c r="A307" s="9" t="str">
        <f t="shared" si="10"/>
        <v>4806351</v>
      </c>
      <c r="B307" s="18">
        <v>480635.0</v>
      </c>
      <c r="C307" s="19" t="s">
        <v>350</v>
      </c>
      <c r="D307" s="9" t="s">
        <v>28</v>
      </c>
      <c r="E307" s="9">
        <v>1.0</v>
      </c>
      <c r="F307" s="9">
        <v>83.0</v>
      </c>
      <c r="G307" s="20" t="s">
        <v>35</v>
      </c>
      <c r="H307" s="18" t="s">
        <v>30</v>
      </c>
      <c r="I307" s="9" t="s">
        <v>36</v>
      </c>
      <c r="J307" s="9" t="s">
        <v>32</v>
      </c>
      <c r="K307" s="21">
        <v>45079.0</v>
      </c>
      <c r="L307" s="21">
        <v>45089.0</v>
      </c>
      <c r="M307" s="21">
        <v>45089.0</v>
      </c>
      <c r="N307" s="9">
        <v>1.0</v>
      </c>
      <c r="O307" s="21">
        <v>45092.0</v>
      </c>
      <c r="P307" s="19" t="s">
        <v>41</v>
      </c>
      <c r="Q307" s="9"/>
      <c r="R307" s="9"/>
      <c r="S307" s="9" t="s">
        <v>37</v>
      </c>
      <c r="T307" s="22" t="str">
        <f t="shared" si="2"/>
        <v/>
      </c>
      <c r="U307" s="22" t="str">
        <f t="shared" si="12"/>
        <v/>
      </c>
      <c r="V307" s="22">
        <f t="shared" si="4"/>
        <v>658</v>
      </c>
      <c r="W307" s="22" t="str">
        <f t="shared" si="5"/>
        <v/>
      </c>
      <c r="X307" s="22" t="str">
        <f t="shared" si="6"/>
        <v/>
      </c>
      <c r="Y307" s="22" t="str">
        <f>IFERROR(VLOOKUP(CONCATENATE(A307,"si"),TQT!$1:$111,17,0))</f>
        <v/>
      </c>
      <c r="Z307" s="22" t="str">
        <f>IFERROR(VLOOKUP(CONCATENATE(A307,"si"),PVE!$A$2:$X$279,16,0))</f>
        <v/>
      </c>
      <c r="AA307" s="22"/>
    </row>
    <row r="308" hidden="1" outlineLevel="1">
      <c r="A308" s="9" t="str">
        <f t="shared" si="10"/>
        <v>4807911</v>
      </c>
      <c r="B308" s="18">
        <v>480791.0</v>
      </c>
      <c r="C308" s="19" t="s">
        <v>351</v>
      </c>
      <c r="D308" s="9" t="s">
        <v>28</v>
      </c>
      <c r="E308" s="9">
        <v>2.0</v>
      </c>
      <c r="F308" s="9">
        <v>72.0</v>
      </c>
      <c r="G308" s="20" t="s">
        <v>35</v>
      </c>
      <c r="H308" s="18" t="s">
        <v>53</v>
      </c>
      <c r="I308" s="9" t="s">
        <v>36</v>
      </c>
      <c r="J308" s="9" t="s">
        <v>32</v>
      </c>
      <c r="K308" s="21">
        <v>45080.0</v>
      </c>
      <c r="L308" s="21">
        <v>45083.0</v>
      </c>
      <c r="M308" s="21">
        <v>45083.0</v>
      </c>
      <c r="N308" s="9">
        <v>1.0</v>
      </c>
      <c r="O308" s="21"/>
      <c r="P308" s="19"/>
      <c r="Q308" s="9" t="s">
        <v>42</v>
      </c>
      <c r="R308" s="9" t="s">
        <v>42</v>
      </c>
      <c r="S308" s="9"/>
      <c r="T308" s="22" t="str">
        <f t="shared" si="2"/>
        <v>-</v>
      </c>
      <c r="U308" s="22" t="str">
        <f t="shared" si="12"/>
        <v>-</v>
      </c>
      <c r="V308" s="22">
        <f t="shared" si="4"/>
        <v>664</v>
      </c>
      <c r="W308" s="22" t="str">
        <f t="shared" si="5"/>
        <v/>
      </c>
      <c r="X308" s="22" t="str">
        <f t="shared" si="6"/>
        <v/>
      </c>
      <c r="Y308" s="22" t="str">
        <f>IFERROR(VLOOKUP(CONCATENATE(A308,"si"),TQT!$1:$111,17,0))</f>
        <v/>
      </c>
      <c r="Z308" s="22" t="str">
        <f>IFERROR(VLOOKUP(CONCATENATE(A308,"si"),PVE!$A$2:$X$279,16,0))</f>
        <v/>
      </c>
      <c r="AA308" s="22"/>
    </row>
    <row r="309" hidden="1" outlineLevel="1">
      <c r="A309" s="9" t="str">
        <f t="shared" si="10"/>
        <v>4807912</v>
      </c>
      <c r="B309" s="18">
        <v>480791.0</v>
      </c>
      <c r="C309" s="19" t="s">
        <v>351</v>
      </c>
      <c r="D309" s="9"/>
      <c r="E309" s="9"/>
      <c r="F309" s="9"/>
      <c r="G309" s="20"/>
      <c r="H309" s="18"/>
      <c r="I309" s="9"/>
      <c r="J309" s="9"/>
      <c r="K309" s="21">
        <v>45080.0</v>
      </c>
      <c r="L309" s="21">
        <v>45083.0</v>
      </c>
      <c r="M309" s="21">
        <v>45093.0</v>
      </c>
      <c r="N309" s="9">
        <v>2.0</v>
      </c>
      <c r="O309" s="21">
        <v>45111.0</v>
      </c>
      <c r="P309" s="19" t="s">
        <v>41</v>
      </c>
      <c r="Q309" s="9" t="s">
        <v>42</v>
      </c>
      <c r="R309" s="9" t="s">
        <v>42</v>
      </c>
      <c r="S309" s="9"/>
      <c r="T309" s="22"/>
      <c r="U309" s="22" t="str">
        <f t="shared" si="12"/>
        <v>-</v>
      </c>
      <c r="V309" s="22">
        <f t="shared" si="4"/>
        <v>654</v>
      </c>
      <c r="W309" s="22" t="str">
        <f t="shared" si="5"/>
        <v/>
      </c>
      <c r="X309" s="22" t="str">
        <f t="shared" si="6"/>
        <v/>
      </c>
      <c r="Y309" s="22" t="str">
        <f>IFERROR(VLOOKUP(CONCATENATE(A309,"si"),TQT!$1:$111,17,0))</f>
        <v/>
      </c>
      <c r="Z309" s="22" t="str">
        <f>IFERROR(VLOOKUP(CONCATENATE(A309,"si"),PVE!$A$2:$X$279,16,0))</f>
        <v/>
      </c>
      <c r="AA309" s="22"/>
    </row>
    <row r="310" hidden="1" outlineLevel="1">
      <c r="A310" s="9" t="str">
        <f t="shared" si="10"/>
        <v>4809281</v>
      </c>
      <c r="B310" s="18">
        <v>480928.0</v>
      </c>
      <c r="C310" s="19" t="s">
        <v>352</v>
      </c>
      <c r="D310" s="9" t="s">
        <v>28</v>
      </c>
      <c r="E310" s="9">
        <v>1.0</v>
      </c>
      <c r="F310" s="9">
        <v>25.0</v>
      </c>
      <c r="G310" s="20" t="s">
        <v>35</v>
      </c>
      <c r="H310" s="18" t="s">
        <v>53</v>
      </c>
      <c r="I310" s="9" t="s">
        <v>40</v>
      </c>
      <c r="J310" s="9" t="s">
        <v>46</v>
      </c>
      <c r="K310" s="21">
        <v>45080.0</v>
      </c>
      <c r="L310" s="21">
        <v>45104.0</v>
      </c>
      <c r="M310" s="21">
        <v>45104.0</v>
      </c>
      <c r="N310" s="9">
        <v>1.0</v>
      </c>
      <c r="O310" s="21">
        <v>45104.0</v>
      </c>
      <c r="P310" s="19" t="s">
        <v>33</v>
      </c>
      <c r="Q310" s="9" t="s">
        <v>42</v>
      </c>
      <c r="R310" s="9" t="s">
        <v>42</v>
      </c>
      <c r="S310" s="9" t="s">
        <v>37</v>
      </c>
      <c r="T310" s="22" t="str">
        <f t="shared" ref="T310:T361" si="13">IF(Q310="-","-",IF(Q310="","",(IF(Q310&lt;5,"4%",IF(AND(Q310&gt;4,Q310&lt;10),"8%",IF(AND(Q310&gt;9,Q310&lt;15),"15%",IF(AND(Q310&gt;14,Q310&lt;20),"24%",IF(AND(Q310&gt;19,Q310&lt;25),"40%",IF(AND(Q310&gt;24,Q310&lt;30),"55%",IF(AND(Q310&gt;29,Q310&lt;35),"73%",IF(Q310&gt;34,"85%","faltan datos")))))))))))</f>
        <v>-</v>
      </c>
      <c r="U310" s="22" t="str">
        <f t="shared" si="12"/>
        <v>-</v>
      </c>
      <c r="V310" s="22">
        <f t="shared" si="4"/>
        <v>0</v>
      </c>
      <c r="W310" s="22" t="str">
        <f t="shared" si="5"/>
        <v/>
      </c>
      <c r="X310" s="22">
        <f t="shared" si="6"/>
        <v>0</v>
      </c>
      <c r="Y310" s="22" t="str">
        <f>IFERROR(VLOOKUP(CONCATENATE(A310,"si"),TQT!$1:$111,17,0))</f>
        <v/>
      </c>
      <c r="Z310" s="22" t="str">
        <f>IFERROR(VLOOKUP(CONCATENATE(A310,"si"),PVE!$A$2:$X$279,16,0))</f>
        <v/>
      </c>
      <c r="AA310" s="22"/>
    </row>
    <row r="311" hidden="1" outlineLevel="1">
      <c r="A311" s="9" t="str">
        <f t="shared" si="10"/>
        <v>4817211</v>
      </c>
      <c r="B311" s="18">
        <v>481721.0</v>
      </c>
      <c r="C311" s="19" t="s">
        <v>353</v>
      </c>
      <c r="D311" s="9" t="s">
        <v>28</v>
      </c>
      <c r="E311" s="9">
        <v>16.0</v>
      </c>
      <c r="F311" s="9">
        <v>63.0</v>
      </c>
      <c r="G311" s="20" t="s">
        <v>29</v>
      </c>
      <c r="H311" s="18" t="s">
        <v>30</v>
      </c>
      <c r="I311" s="9" t="s">
        <v>31</v>
      </c>
      <c r="J311" s="9" t="s">
        <v>46</v>
      </c>
      <c r="K311" s="21">
        <v>45082.0</v>
      </c>
      <c r="L311" s="21">
        <v>45083.0</v>
      </c>
      <c r="M311" s="21">
        <v>45083.0</v>
      </c>
      <c r="N311" s="9">
        <v>1.0</v>
      </c>
      <c r="O311" s="21">
        <v>45084.0</v>
      </c>
      <c r="P311" s="19" t="s">
        <v>33</v>
      </c>
      <c r="Q311" s="9" t="s">
        <v>42</v>
      </c>
      <c r="R311" s="9" t="s">
        <v>42</v>
      </c>
      <c r="S311" s="9" t="s">
        <v>37</v>
      </c>
      <c r="T311" s="22" t="str">
        <f t="shared" si="13"/>
        <v>-</v>
      </c>
      <c r="U311" s="22" t="str">
        <f t="shared" si="12"/>
        <v>-</v>
      </c>
      <c r="V311" s="22">
        <f t="shared" si="4"/>
        <v>1</v>
      </c>
      <c r="W311" s="22" t="str">
        <f t="shared" si="5"/>
        <v/>
      </c>
      <c r="X311" s="22">
        <f t="shared" si="6"/>
        <v>1</v>
      </c>
      <c r="Y311" s="22" t="str">
        <f>IFERROR(VLOOKUP(CONCATENATE(A311,"si"),TQT!$1:$111,17,0))</f>
        <v/>
      </c>
      <c r="Z311" s="22" t="str">
        <f>IFERROR(VLOOKUP(CONCATENATE(A311,"si"),PVE!$A$2:$X$279,16,0))</f>
        <v/>
      </c>
      <c r="AA311" s="22"/>
    </row>
    <row r="312" hidden="1" outlineLevel="1">
      <c r="A312" s="9" t="str">
        <f t="shared" si="10"/>
        <v>4826861</v>
      </c>
      <c r="B312" s="18">
        <v>482686.0</v>
      </c>
      <c r="C312" s="19" t="s">
        <v>354</v>
      </c>
      <c r="D312" s="9" t="s">
        <v>28</v>
      </c>
      <c r="E312" s="9">
        <v>16.0</v>
      </c>
      <c r="F312" s="9">
        <v>67.0</v>
      </c>
      <c r="G312" s="20" t="s">
        <v>29</v>
      </c>
      <c r="H312" s="18" t="s">
        <v>30</v>
      </c>
      <c r="I312" s="9" t="s">
        <v>36</v>
      </c>
      <c r="J312" s="9" t="s">
        <v>32</v>
      </c>
      <c r="K312" s="21">
        <v>45083.0</v>
      </c>
      <c r="L312" s="21">
        <v>45093.0</v>
      </c>
      <c r="M312" s="21">
        <v>45093.0</v>
      </c>
      <c r="N312" s="9">
        <v>1.0</v>
      </c>
      <c r="O312" s="21">
        <v>45094.0</v>
      </c>
      <c r="P312" s="19" t="s">
        <v>33</v>
      </c>
      <c r="Q312" s="9">
        <v>25.0</v>
      </c>
      <c r="R312" s="9">
        <v>85.0</v>
      </c>
      <c r="S312" s="9" t="s">
        <v>37</v>
      </c>
      <c r="T312" s="22" t="str">
        <f t="shared" si="13"/>
        <v>55%</v>
      </c>
      <c r="U312" s="22" t="str">
        <f t="shared" si="12"/>
        <v>70-80%</v>
      </c>
      <c r="V312" s="22">
        <f t="shared" si="4"/>
        <v>1</v>
      </c>
      <c r="W312" s="22" t="str">
        <f t="shared" si="5"/>
        <v/>
      </c>
      <c r="X312" s="22">
        <f t="shared" si="6"/>
        <v>1</v>
      </c>
      <c r="Y312" s="22" t="str">
        <f>IFERROR(VLOOKUP(CONCATENATE(A312,"si"),TQT!$1:$111,17,0))</f>
        <v/>
      </c>
      <c r="Z312" s="22" t="str">
        <f>IFERROR(VLOOKUP(CONCATENATE(A312,"si"),PVE!$A$2:$X$279,16,0))</f>
        <v/>
      </c>
      <c r="AA312" s="22"/>
    </row>
    <row r="313" hidden="1" outlineLevel="1">
      <c r="A313" s="9" t="str">
        <f t="shared" si="10"/>
        <v>4843111</v>
      </c>
      <c r="B313" s="18">
        <v>484311.0</v>
      </c>
      <c r="C313" s="19" t="s">
        <v>355</v>
      </c>
      <c r="D313" s="9" t="s">
        <v>28</v>
      </c>
      <c r="E313" s="9">
        <v>9.0</v>
      </c>
      <c r="F313" s="9">
        <v>83.0</v>
      </c>
      <c r="G313" s="20" t="s">
        <v>29</v>
      </c>
      <c r="H313" s="18" t="s">
        <v>53</v>
      </c>
      <c r="I313" s="9" t="s">
        <v>40</v>
      </c>
      <c r="J313" s="9" t="s">
        <v>32</v>
      </c>
      <c r="K313" s="21">
        <v>45084.0</v>
      </c>
      <c r="L313" s="21">
        <v>45086.0</v>
      </c>
      <c r="M313" s="21">
        <v>45086.0</v>
      </c>
      <c r="N313" s="9">
        <v>1.0</v>
      </c>
      <c r="O313" s="21">
        <v>45089.0</v>
      </c>
      <c r="P313" s="19" t="s">
        <v>33</v>
      </c>
      <c r="Q313" s="9">
        <v>29.0</v>
      </c>
      <c r="R313" s="9">
        <v>90.0</v>
      </c>
      <c r="S313" s="9" t="s">
        <v>37</v>
      </c>
      <c r="T313" s="22" t="str">
        <f t="shared" si="13"/>
        <v>55%</v>
      </c>
      <c r="U313" s="22" t="str">
        <f t="shared" si="12"/>
        <v>80-90%</v>
      </c>
      <c r="V313" s="22">
        <f t="shared" si="4"/>
        <v>3</v>
      </c>
      <c r="W313" s="22" t="str">
        <f t="shared" si="5"/>
        <v/>
      </c>
      <c r="X313" s="22">
        <f t="shared" si="6"/>
        <v>3</v>
      </c>
      <c r="Y313" s="22" t="str">
        <f>IFERROR(VLOOKUP(CONCATENATE(A313,"si"),TQT!$1:$111,17,0))</f>
        <v/>
      </c>
      <c r="Z313" s="22" t="str">
        <f>IFERROR(VLOOKUP(CONCATENATE(A313,"si"),PVE!$A$2:$X$279,16,0))</f>
        <v/>
      </c>
      <c r="AA313" s="22"/>
    </row>
    <row r="314" hidden="1" outlineLevel="1">
      <c r="A314" s="9" t="str">
        <f t="shared" si="10"/>
        <v>4843161</v>
      </c>
      <c r="B314" s="18">
        <v>484316.0</v>
      </c>
      <c r="C314" s="19" t="s">
        <v>356</v>
      </c>
      <c r="D314" s="9" t="s">
        <v>28</v>
      </c>
      <c r="E314" s="9">
        <v>16.0</v>
      </c>
      <c r="F314" s="9">
        <v>38.0</v>
      </c>
      <c r="G314" s="20" t="s">
        <v>29</v>
      </c>
      <c r="H314" s="18" t="s">
        <v>68</v>
      </c>
      <c r="I314" s="9" t="s">
        <v>40</v>
      </c>
      <c r="J314" s="9" t="s">
        <v>32</v>
      </c>
      <c r="K314" s="21">
        <v>45085.0</v>
      </c>
      <c r="L314" s="21">
        <v>45085.0</v>
      </c>
      <c r="M314" s="21">
        <v>45085.0</v>
      </c>
      <c r="N314" s="9">
        <v>1.0</v>
      </c>
      <c r="O314" s="21">
        <v>45087.0</v>
      </c>
      <c r="P314" s="19" t="s">
        <v>41</v>
      </c>
      <c r="Q314" s="9" t="s">
        <v>42</v>
      </c>
      <c r="R314" s="9" t="s">
        <v>42</v>
      </c>
      <c r="S314" s="9" t="s">
        <v>37</v>
      </c>
      <c r="T314" s="22" t="str">
        <f t="shared" si="13"/>
        <v>-</v>
      </c>
      <c r="U314" s="22" t="str">
        <f t="shared" si="12"/>
        <v>-</v>
      </c>
      <c r="V314" s="22">
        <f t="shared" si="4"/>
        <v>662</v>
      </c>
      <c r="W314" s="22" t="str">
        <f t="shared" si="5"/>
        <v/>
      </c>
      <c r="X314" s="22" t="str">
        <f t="shared" si="6"/>
        <v/>
      </c>
      <c r="Y314" s="22" t="str">
        <f>IFERROR(VLOOKUP(CONCATENATE(A314,"si"),TQT!$1:$111,17,0))</f>
        <v/>
      </c>
      <c r="Z314" s="22" t="str">
        <f>IFERROR(VLOOKUP(CONCATENATE(A314,"si"),PVE!$A$2:$X$279,16,0))</f>
        <v/>
      </c>
      <c r="AA314" s="22"/>
    </row>
    <row r="315" hidden="1" outlineLevel="1">
      <c r="A315" s="9" t="str">
        <f t="shared" si="10"/>
        <v>4852531</v>
      </c>
      <c r="B315" s="18">
        <v>485253.0</v>
      </c>
      <c r="C315" s="19" t="s">
        <v>357</v>
      </c>
      <c r="D315" s="9" t="s">
        <v>28</v>
      </c>
      <c r="E315" s="9">
        <v>15.0</v>
      </c>
      <c r="F315" s="9">
        <v>28.0</v>
      </c>
      <c r="G315" s="20" t="s">
        <v>35</v>
      </c>
      <c r="H315" s="18" t="s">
        <v>64</v>
      </c>
      <c r="I315" s="9" t="s">
        <v>36</v>
      </c>
      <c r="J315" s="9" t="s">
        <v>32</v>
      </c>
      <c r="K315" s="21">
        <v>45085.0</v>
      </c>
      <c r="L315" s="21">
        <v>45085.0</v>
      </c>
      <c r="M315" s="21">
        <v>45085.0</v>
      </c>
      <c r="N315" s="9">
        <v>1.0</v>
      </c>
      <c r="O315" s="21">
        <v>45094.0</v>
      </c>
      <c r="P315" s="19" t="s">
        <v>41</v>
      </c>
      <c r="Q315" s="9" t="s">
        <v>42</v>
      </c>
      <c r="R315" s="9" t="s">
        <v>42</v>
      </c>
      <c r="S315" s="9" t="s">
        <v>37</v>
      </c>
      <c r="T315" s="22" t="str">
        <f t="shared" si="13"/>
        <v>-</v>
      </c>
      <c r="U315" s="22" t="str">
        <f t="shared" si="12"/>
        <v>-</v>
      </c>
      <c r="V315" s="22">
        <f t="shared" si="4"/>
        <v>662</v>
      </c>
      <c r="W315" s="22" t="str">
        <f t="shared" si="5"/>
        <v/>
      </c>
      <c r="X315" s="22" t="str">
        <f t="shared" si="6"/>
        <v/>
      </c>
      <c r="Y315" s="22" t="str">
        <f>IFERROR(VLOOKUP(CONCATENATE(A315,"si"),TQT!$1:$111,17,0))</f>
        <v/>
      </c>
      <c r="Z315" s="22" t="str">
        <f>IFERROR(VLOOKUP(CONCATENATE(A315,"si"),PVE!$A$2:$X$279,16,0))</f>
        <v/>
      </c>
      <c r="AA315" s="22"/>
    </row>
    <row r="316" hidden="1" outlineLevel="1">
      <c r="A316" s="9" t="str">
        <f t="shared" si="10"/>
        <v>4855451</v>
      </c>
      <c r="B316" s="18">
        <v>485545.0</v>
      </c>
      <c r="C316" s="19" t="s">
        <v>358</v>
      </c>
      <c r="D316" s="9" t="s">
        <v>28</v>
      </c>
      <c r="E316" s="9">
        <v>18.0</v>
      </c>
      <c r="F316" s="9">
        <v>72.0</v>
      </c>
      <c r="G316" s="20" t="s">
        <v>29</v>
      </c>
      <c r="H316" s="18" t="s">
        <v>48</v>
      </c>
      <c r="I316" s="9" t="s">
        <v>31</v>
      </c>
      <c r="J316" s="9" t="s">
        <v>32</v>
      </c>
      <c r="K316" s="21">
        <v>45086.0</v>
      </c>
      <c r="L316" s="21">
        <v>45086.0</v>
      </c>
      <c r="M316" s="21">
        <v>45086.0</v>
      </c>
      <c r="N316" s="9">
        <v>1.0</v>
      </c>
      <c r="O316" s="21">
        <v>45089.0</v>
      </c>
      <c r="P316" s="19" t="s">
        <v>33</v>
      </c>
      <c r="Q316" s="9">
        <v>2.0</v>
      </c>
      <c r="R316" s="9">
        <v>12.0</v>
      </c>
      <c r="S316" s="9" t="s">
        <v>37</v>
      </c>
      <c r="T316" s="22" t="str">
        <f t="shared" si="13"/>
        <v>4%</v>
      </c>
      <c r="U316" s="22" t="str">
        <f t="shared" si="12"/>
        <v>0%</v>
      </c>
      <c r="V316" s="22">
        <f t="shared" si="4"/>
        <v>3</v>
      </c>
      <c r="W316" s="22" t="str">
        <f t="shared" si="5"/>
        <v/>
      </c>
      <c r="X316" s="22">
        <f t="shared" si="6"/>
        <v>3</v>
      </c>
      <c r="Y316" s="22" t="str">
        <f>IFERROR(VLOOKUP(CONCATENATE(A316,"si"),TQT!$1:$111,17,0))</f>
        <v/>
      </c>
      <c r="Z316" s="22" t="str">
        <f>IFERROR(VLOOKUP(CONCATENATE(A316,"si"),PVE!$A$2:$X$279,16,0))</f>
        <v/>
      </c>
      <c r="AA316" s="22"/>
    </row>
    <row r="317" hidden="1" outlineLevel="1">
      <c r="A317" s="9" t="str">
        <f t="shared" si="10"/>
        <v>4864211</v>
      </c>
      <c r="B317" s="18">
        <v>486421.0</v>
      </c>
      <c r="C317" s="19" t="s">
        <v>359</v>
      </c>
      <c r="D317" s="9" t="s">
        <v>28</v>
      </c>
      <c r="E317" s="9">
        <v>5.0</v>
      </c>
      <c r="F317" s="9">
        <v>63.0</v>
      </c>
      <c r="G317" s="20" t="s">
        <v>35</v>
      </c>
      <c r="H317" s="18" t="s">
        <v>53</v>
      </c>
      <c r="I317" s="9" t="s">
        <v>40</v>
      </c>
      <c r="J317" s="9" t="s">
        <v>32</v>
      </c>
      <c r="K317" s="21">
        <v>45086.0</v>
      </c>
      <c r="L317" s="21">
        <v>45087.0</v>
      </c>
      <c r="M317" s="21">
        <v>45087.0</v>
      </c>
      <c r="N317" s="9">
        <v>1.0</v>
      </c>
      <c r="O317" s="21">
        <v>45098.0</v>
      </c>
      <c r="P317" s="19" t="s">
        <v>33</v>
      </c>
      <c r="Q317" s="9">
        <v>18.0</v>
      </c>
      <c r="R317" s="9">
        <v>72.0</v>
      </c>
      <c r="S317" s="9" t="s">
        <v>37</v>
      </c>
      <c r="T317" s="22" t="str">
        <f t="shared" si="13"/>
        <v>24%</v>
      </c>
      <c r="U317" s="22" t="str">
        <f t="shared" si="12"/>
        <v>50-60%</v>
      </c>
      <c r="V317" s="22">
        <f t="shared" si="4"/>
        <v>11</v>
      </c>
      <c r="W317" s="22" t="str">
        <f t="shared" si="5"/>
        <v/>
      </c>
      <c r="X317" s="22">
        <f t="shared" si="6"/>
        <v>11</v>
      </c>
      <c r="Y317" s="22" t="str">
        <f>IFERROR(VLOOKUP(CONCATENATE(A317,"si"),TQT!$1:$111,17,0))</f>
        <v/>
      </c>
      <c r="Z317" s="22" t="str">
        <f>IFERROR(VLOOKUP(CONCATENATE(A317,"si"),PVE!$A$2:$X$279,16,0))</f>
        <v/>
      </c>
      <c r="AA317" s="22"/>
    </row>
    <row r="318" hidden="1" outlineLevel="1">
      <c r="A318" s="9" t="str">
        <f t="shared" si="10"/>
        <v>4866391</v>
      </c>
      <c r="B318" s="18">
        <v>486639.0</v>
      </c>
      <c r="C318" s="19" t="s">
        <v>360</v>
      </c>
      <c r="D318" s="9" t="s">
        <v>28</v>
      </c>
      <c r="E318" s="9">
        <v>12.0</v>
      </c>
      <c r="F318" s="9">
        <v>45.0</v>
      </c>
      <c r="G318" s="20" t="s">
        <v>29</v>
      </c>
      <c r="H318" s="18" t="s">
        <v>48</v>
      </c>
      <c r="I318" s="9" t="s">
        <v>36</v>
      </c>
      <c r="J318" s="9" t="s">
        <v>46</v>
      </c>
      <c r="K318" s="21">
        <v>45087.0</v>
      </c>
      <c r="L318" s="21">
        <v>45097.0</v>
      </c>
      <c r="M318" s="21">
        <v>45097.0</v>
      </c>
      <c r="N318" s="9">
        <v>1.0</v>
      </c>
      <c r="O318" s="21">
        <v>45109.0</v>
      </c>
      <c r="P318" s="19" t="s">
        <v>33</v>
      </c>
      <c r="Q318" s="9">
        <v>10.0</v>
      </c>
      <c r="R318" s="9">
        <v>45.0</v>
      </c>
      <c r="S318" s="9"/>
      <c r="T318" s="22" t="str">
        <f t="shared" si="13"/>
        <v>15%</v>
      </c>
      <c r="U318" s="22" t="str">
        <f t="shared" si="12"/>
        <v>10-20%</v>
      </c>
      <c r="V318" s="22">
        <f t="shared" si="4"/>
        <v>12</v>
      </c>
      <c r="W318" s="22" t="str">
        <f t="shared" si="5"/>
        <v/>
      </c>
      <c r="X318" s="22">
        <f t="shared" si="6"/>
        <v>12</v>
      </c>
      <c r="Y318" s="22" t="str">
        <f>IFERROR(VLOOKUP(CONCATENATE(A318,"si"),TQT!$1:$111,17,0))</f>
        <v/>
      </c>
      <c r="Z318" s="22" t="str">
        <f>IFERROR(VLOOKUP(CONCATENATE(A318,"si"),PVE!$A$2:$X$279,16,0))</f>
        <v/>
      </c>
      <c r="AA318" s="22"/>
    </row>
    <row r="319" hidden="1" outlineLevel="1">
      <c r="A319" s="9" t="str">
        <f t="shared" si="10"/>
        <v>4871711</v>
      </c>
      <c r="B319" s="18">
        <v>487171.0</v>
      </c>
      <c r="C319" s="19" t="s">
        <v>361</v>
      </c>
      <c r="D319" s="9" t="s">
        <v>28</v>
      </c>
      <c r="E319" s="9">
        <v>8.0</v>
      </c>
      <c r="F319" s="9">
        <v>68.0</v>
      </c>
      <c r="G319" s="20" t="s">
        <v>35</v>
      </c>
      <c r="H319" s="18" t="s">
        <v>30</v>
      </c>
      <c r="I319" s="9" t="s">
        <v>31</v>
      </c>
      <c r="J319" s="9" t="s">
        <v>32</v>
      </c>
      <c r="K319" s="21">
        <v>45089.0</v>
      </c>
      <c r="L319" s="21">
        <v>45089.0</v>
      </c>
      <c r="M319" s="21">
        <v>45091.0</v>
      </c>
      <c r="N319" s="9">
        <v>1.0</v>
      </c>
      <c r="O319" s="21">
        <v>45103.0</v>
      </c>
      <c r="P319" s="19" t="s">
        <v>33</v>
      </c>
      <c r="Q319" s="9" t="s">
        <v>42</v>
      </c>
      <c r="R319" s="9" t="s">
        <v>42</v>
      </c>
      <c r="S319" s="9" t="s">
        <v>37</v>
      </c>
      <c r="T319" s="22" t="str">
        <f t="shared" si="13"/>
        <v>-</v>
      </c>
      <c r="U319" s="22" t="str">
        <f t="shared" si="12"/>
        <v>-</v>
      </c>
      <c r="V319" s="22">
        <f t="shared" si="4"/>
        <v>12</v>
      </c>
      <c r="W319" s="22" t="str">
        <f t="shared" si="5"/>
        <v/>
      </c>
      <c r="X319" s="22">
        <f t="shared" si="6"/>
        <v>12</v>
      </c>
      <c r="Y319" s="22" t="str">
        <f>IFERROR(VLOOKUP(CONCATENATE(A319,"si"),TQT!$1:$111,17,0))</f>
        <v/>
      </c>
      <c r="Z319" s="22" t="str">
        <f>IFERROR(VLOOKUP(CONCATENATE(A319,"si"),PVE!$A$2:$X$279,16,0))</f>
        <v/>
      </c>
      <c r="AA319" s="22"/>
    </row>
    <row r="320" hidden="1" outlineLevel="1">
      <c r="A320" s="9" t="str">
        <f t="shared" si="10"/>
        <v>4874221</v>
      </c>
      <c r="B320" s="18">
        <v>487422.0</v>
      </c>
      <c r="C320" s="19" t="s">
        <v>362</v>
      </c>
      <c r="D320" s="9" t="s">
        <v>28</v>
      </c>
      <c r="E320" s="9">
        <v>6.0</v>
      </c>
      <c r="F320" s="9">
        <v>42.0</v>
      </c>
      <c r="G320" s="20" t="s">
        <v>35</v>
      </c>
      <c r="H320" s="18" t="s">
        <v>53</v>
      </c>
      <c r="I320" s="9" t="s">
        <v>36</v>
      </c>
      <c r="J320" s="9" t="s">
        <v>46</v>
      </c>
      <c r="K320" s="21">
        <v>45089.0</v>
      </c>
      <c r="L320" s="21">
        <v>45098.0</v>
      </c>
      <c r="M320" s="21">
        <v>45098.0</v>
      </c>
      <c r="N320" s="9">
        <v>1.0</v>
      </c>
      <c r="O320" s="21">
        <v>45100.0</v>
      </c>
      <c r="P320" s="19" t="s">
        <v>33</v>
      </c>
      <c r="Q320" s="9">
        <v>9.0</v>
      </c>
      <c r="R320" s="9">
        <v>38.0</v>
      </c>
      <c r="S320" s="9" t="s">
        <v>37</v>
      </c>
      <c r="T320" s="22" t="str">
        <f t="shared" si="13"/>
        <v>8%</v>
      </c>
      <c r="U320" s="22" t="str">
        <f t="shared" si="12"/>
        <v>1-10%</v>
      </c>
      <c r="V320" s="22">
        <f t="shared" si="4"/>
        <v>2</v>
      </c>
      <c r="W320" s="22" t="str">
        <f t="shared" si="5"/>
        <v/>
      </c>
      <c r="X320" s="22">
        <f t="shared" si="6"/>
        <v>2</v>
      </c>
      <c r="Y320" s="22" t="str">
        <f>IFERROR(VLOOKUP(CONCATENATE(A320,"si"),TQT!$1:$111,17,0))</f>
        <v/>
      </c>
      <c r="Z320" s="22" t="str">
        <f>IFERROR(VLOOKUP(CONCATENATE(A320,"si"),PVE!$A$2:$X$279,16,0))</f>
        <v/>
      </c>
      <c r="AA320" s="22"/>
    </row>
    <row r="321" hidden="1" outlineLevel="1">
      <c r="A321" s="9" t="str">
        <f t="shared" si="10"/>
        <v>4895441</v>
      </c>
      <c r="B321" s="18">
        <v>489544.0</v>
      </c>
      <c r="C321" s="19" t="s">
        <v>363</v>
      </c>
      <c r="D321" s="9"/>
      <c r="E321" s="9">
        <v>16.0</v>
      </c>
      <c r="F321" s="9">
        <v>82.0</v>
      </c>
      <c r="G321" s="20" t="s">
        <v>29</v>
      </c>
      <c r="H321" s="18" t="s">
        <v>68</v>
      </c>
      <c r="I321" s="9" t="s">
        <v>36</v>
      </c>
      <c r="J321" s="9" t="s">
        <v>32</v>
      </c>
      <c r="K321" s="21">
        <v>45091.0</v>
      </c>
      <c r="L321" s="21">
        <v>45094.0</v>
      </c>
      <c r="M321" s="21">
        <v>45095.0</v>
      </c>
      <c r="N321" s="9">
        <v>1.0</v>
      </c>
      <c r="O321" s="21">
        <v>45104.0</v>
      </c>
      <c r="P321" s="19" t="s">
        <v>33</v>
      </c>
      <c r="Q321" s="9" t="s">
        <v>42</v>
      </c>
      <c r="R321" s="9" t="s">
        <v>42</v>
      </c>
      <c r="S321" s="9" t="s">
        <v>37</v>
      </c>
      <c r="T321" s="22" t="str">
        <f t="shared" si="13"/>
        <v>-</v>
      </c>
      <c r="U321" s="22" t="str">
        <f t="shared" si="12"/>
        <v>-</v>
      </c>
      <c r="V321" s="22">
        <f t="shared" si="4"/>
        <v>9</v>
      </c>
      <c r="W321" s="22" t="str">
        <f t="shared" si="5"/>
        <v/>
      </c>
      <c r="X321" s="22">
        <f t="shared" si="6"/>
        <v>9</v>
      </c>
      <c r="Y321" s="22" t="str">
        <f>IFERROR(VLOOKUP(CONCATENATE(A321,"si"),TQT!$1:$111,17,0))</f>
        <v/>
      </c>
      <c r="Z321" s="22" t="str">
        <f>IFERROR(VLOOKUP(CONCATENATE(A321,"si"),PVE!$A$2:$X$279,16,0))</f>
        <v/>
      </c>
      <c r="AA321" s="22"/>
    </row>
    <row r="322" hidden="1" outlineLevel="1">
      <c r="A322" s="9" t="str">
        <f t="shared" si="10"/>
        <v>4895442</v>
      </c>
      <c r="B322" s="18">
        <v>489544.0</v>
      </c>
      <c r="C322" s="19" t="s">
        <v>364</v>
      </c>
      <c r="D322" s="9" t="s">
        <v>28</v>
      </c>
      <c r="E322" s="9">
        <v>16.0</v>
      </c>
      <c r="F322" s="9"/>
      <c r="G322" s="20"/>
      <c r="H322" s="18" t="s">
        <v>68</v>
      </c>
      <c r="I322" s="9" t="s">
        <v>36</v>
      </c>
      <c r="J322" s="9" t="s">
        <v>32</v>
      </c>
      <c r="K322" s="21">
        <v>45091.0</v>
      </c>
      <c r="L322" s="21">
        <v>45094.0</v>
      </c>
      <c r="M322" s="21">
        <v>45104.0</v>
      </c>
      <c r="N322" s="9">
        <v>2.0</v>
      </c>
      <c r="O322" s="21">
        <v>45104.0</v>
      </c>
      <c r="P322" s="19" t="s">
        <v>33</v>
      </c>
      <c r="Q322" s="9" t="s">
        <v>42</v>
      </c>
      <c r="R322" s="9" t="s">
        <v>42</v>
      </c>
      <c r="S322" s="9" t="s">
        <v>37</v>
      </c>
      <c r="T322" s="22" t="str">
        <f t="shared" si="13"/>
        <v>-</v>
      </c>
      <c r="U322" s="22" t="str">
        <f t="shared" si="12"/>
        <v>-</v>
      </c>
      <c r="V322" s="22">
        <f t="shared" si="4"/>
        <v>0</v>
      </c>
      <c r="W322" s="22" t="str">
        <f t="shared" si="5"/>
        <v/>
      </c>
      <c r="X322" s="22">
        <f t="shared" si="6"/>
        <v>0</v>
      </c>
      <c r="Y322" s="22" t="str">
        <f>IFERROR(VLOOKUP(CONCATENATE(A322,"si"),TQT!$1:$111,17,0))</f>
        <v/>
      </c>
      <c r="Z322" s="22" t="str">
        <f>IFERROR(VLOOKUP(CONCATENATE(A322,"si"),PVE!$A$2:$X$279,16,0))</f>
        <v/>
      </c>
      <c r="AA322" s="22"/>
    </row>
    <row r="323" hidden="1" outlineLevel="1">
      <c r="A323" s="9" t="str">
        <f t="shared" si="10"/>
        <v>4909551</v>
      </c>
      <c r="B323" s="18">
        <v>490955.0</v>
      </c>
      <c r="C323" s="19" t="s">
        <v>365</v>
      </c>
      <c r="D323" s="9" t="s">
        <v>28</v>
      </c>
      <c r="E323" s="9">
        <v>16.0</v>
      </c>
      <c r="F323" s="9">
        <v>36.0</v>
      </c>
      <c r="G323" s="20" t="s">
        <v>29</v>
      </c>
      <c r="H323" s="18" t="s">
        <v>50</v>
      </c>
      <c r="I323" s="9" t="s">
        <v>40</v>
      </c>
      <c r="J323" s="9" t="s">
        <v>32</v>
      </c>
      <c r="K323" s="21">
        <v>45093.0</v>
      </c>
      <c r="L323" s="21">
        <v>45120.0</v>
      </c>
      <c r="M323" s="21">
        <v>45120.0</v>
      </c>
      <c r="N323" s="9">
        <v>1.0</v>
      </c>
      <c r="O323" s="21">
        <v>45124.0</v>
      </c>
      <c r="P323" s="19" t="s">
        <v>41</v>
      </c>
      <c r="Q323" s="9" t="s">
        <v>42</v>
      </c>
      <c r="R323" s="9" t="s">
        <v>42</v>
      </c>
      <c r="S323" s="9">
        <v>1.0</v>
      </c>
      <c r="T323" s="22" t="str">
        <f t="shared" si="13"/>
        <v>-</v>
      </c>
      <c r="U323" s="22" t="s">
        <v>42</v>
      </c>
      <c r="V323" s="22">
        <f t="shared" si="4"/>
        <v>627</v>
      </c>
      <c r="W323" s="22" t="str">
        <f t="shared" si="5"/>
        <v/>
      </c>
      <c r="X323" s="22" t="str">
        <f t="shared" si="6"/>
        <v/>
      </c>
      <c r="Y323" s="22" t="str">
        <f>IFERROR(VLOOKUP(CONCATENATE(A323,"si"),TQT!$1:$111,17,0))</f>
        <v/>
      </c>
      <c r="Z323" s="22" t="str">
        <f>IFERROR(VLOOKUP(CONCATENATE(A323,"si"),PVE!$A$2:$X$279,16,0))</f>
        <v/>
      </c>
      <c r="AA323" s="22"/>
    </row>
    <row r="324" hidden="1" outlineLevel="1">
      <c r="A324" s="9" t="str">
        <f t="shared" si="10"/>
        <v>4916521</v>
      </c>
      <c r="B324" s="18">
        <v>491652.0</v>
      </c>
      <c r="C324" s="19" t="s">
        <v>366</v>
      </c>
      <c r="D324" s="9" t="s">
        <v>28</v>
      </c>
      <c r="E324" s="9">
        <v>1.0</v>
      </c>
      <c r="F324" s="9">
        <v>52.0</v>
      </c>
      <c r="G324" s="20" t="s">
        <v>29</v>
      </c>
      <c r="H324" s="18" t="s">
        <v>30</v>
      </c>
      <c r="I324" s="9" t="s">
        <v>31</v>
      </c>
      <c r="J324" s="9" t="s">
        <v>32</v>
      </c>
      <c r="K324" s="21">
        <v>45093.0</v>
      </c>
      <c r="L324" s="21">
        <v>45093.0</v>
      </c>
      <c r="M324" s="21">
        <v>45093.0</v>
      </c>
      <c r="N324" s="9">
        <v>1.0</v>
      </c>
      <c r="O324" s="21">
        <v>45100.0</v>
      </c>
      <c r="P324" s="19" t="s">
        <v>41</v>
      </c>
      <c r="Q324" s="9">
        <v>24.0</v>
      </c>
      <c r="R324" s="9">
        <v>63.0</v>
      </c>
      <c r="S324" s="9" t="s">
        <v>37</v>
      </c>
      <c r="T324" s="22" t="str">
        <f t="shared" si="13"/>
        <v>40%</v>
      </c>
      <c r="U324" s="22" t="str">
        <f t="shared" ref="U324:U361" si="14">IF(R324="-","-",IF(R324="","",(IF(R324&lt;21,"0%",IF(AND(R324&gt;21,R324&lt;45),"1-10%",IF(AND(R324&gt;44,R324&lt;53),"10-20%",IF(AND(R324&gt;52,R324&lt;58),"20-30%",IF(AND(R324&gt;57,R324&lt;63),"30-40%",IF(AND(R324&gt;62,R324&lt;68),"40-50%",IF(AND(R324&gt;67,R324&lt;73),"50-60%",IF(AND(R324&gt;72,R324&lt;79),"60-70",IF(AND(R324&gt;78,R324&lt;87),"70-80%",IF(AND(R324&gt;86,R324&lt;97),"80-90%",IF(AND(R324&gt;96,R324&lt;113),"90-95%",IF(AND(R324&gt;112,R324&lt;160),"95-99%",IF(R324&gt;159,"100%","faltan datos"))))))))))))))))</f>
        <v>40-50%</v>
      </c>
      <c r="V324" s="22">
        <f t="shared" si="4"/>
        <v>654</v>
      </c>
      <c r="W324" s="22" t="str">
        <f t="shared" si="5"/>
        <v/>
      </c>
      <c r="X324" s="22" t="str">
        <f t="shared" si="6"/>
        <v/>
      </c>
      <c r="Y324" s="22" t="str">
        <f>IFERROR(VLOOKUP(CONCATENATE(A324,"si"),TQT!$1:$111,17,0))</f>
        <v/>
      </c>
      <c r="Z324" s="22" t="str">
        <f>IFERROR(VLOOKUP(CONCATENATE(A324,"si"),PVE!$A$2:$X$279,16,0))</f>
        <v/>
      </c>
      <c r="AA324" s="22"/>
    </row>
    <row r="325" hidden="1" outlineLevel="1">
      <c r="A325" s="9" t="str">
        <f t="shared" si="10"/>
        <v>4918861</v>
      </c>
      <c r="B325" s="18">
        <v>491886.0</v>
      </c>
      <c r="C325" s="19" t="s">
        <v>367</v>
      </c>
      <c r="D325" s="9" t="s">
        <v>28</v>
      </c>
      <c r="E325" s="9">
        <v>19.0</v>
      </c>
      <c r="F325" s="9">
        <v>75.0</v>
      </c>
      <c r="G325" s="20" t="s">
        <v>35</v>
      </c>
      <c r="H325" s="18" t="s">
        <v>30</v>
      </c>
      <c r="I325" s="9" t="s">
        <v>31</v>
      </c>
      <c r="J325" s="9" t="s">
        <v>32</v>
      </c>
      <c r="K325" s="21">
        <v>45093.0</v>
      </c>
      <c r="L325" s="21">
        <v>45093.0</v>
      </c>
      <c r="M325" s="21">
        <v>45093.0</v>
      </c>
      <c r="N325" s="9">
        <v>1.0</v>
      </c>
      <c r="O325" s="21">
        <v>45096.0</v>
      </c>
      <c r="P325" s="19" t="s">
        <v>33</v>
      </c>
      <c r="Q325" s="9">
        <v>25.0</v>
      </c>
      <c r="R325" s="9">
        <v>72.0</v>
      </c>
      <c r="S325" s="9" t="s">
        <v>37</v>
      </c>
      <c r="T325" s="22" t="str">
        <f t="shared" si="13"/>
        <v>55%</v>
      </c>
      <c r="U325" s="22" t="str">
        <f t="shared" si="14"/>
        <v>50-60%</v>
      </c>
      <c r="V325" s="22">
        <f t="shared" si="4"/>
        <v>3</v>
      </c>
      <c r="W325" s="22" t="str">
        <f t="shared" si="5"/>
        <v/>
      </c>
      <c r="X325" s="22">
        <f t="shared" si="6"/>
        <v>3</v>
      </c>
      <c r="Y325" s="22" t="str">
        <f>IFERROR(VLOOKUP(CONCATENATE(A325,"si"),TQT!$1:$111,17,0))</f>
        <v/>
      </c>
      <c r="Z325" s="22" t="str">
        <f>IFERROR(VLOOKUP(CONCATENATE(A325,"si"),PVE!$A$2:$X$279,16,0))</f>
        <v/>
      </c>
      <c r="AA325" s="22"/>
    </row>
    <row r="326" hidden="1" outlineLevel="1">
      <c r="A326" s="9" t="str">
        <f t="shared" si="10"/>
        <v>4920011</v>
      </c>
      <c r="B326" s="18">
        <v>492001.0</v>
      </c>
      <c r="C326" s="19" t="s">
        <v>368</v>
      </c>
      <c r="D326" s="9" t="s">
        <v>28</v>
      </c>
      <c r="E326" s="9">
        <v>6.0</v>
      </c>
      <c r="F326" s="9">
        <v>29.0</v>
      </c>
      <c r="G326" s="20" t="s">
        <v>35</v>
      </c>
      <c r="H326" s="18" t="s">
        <v>53</v>
      </c>
      <c r="I326" s="9" t="s">
        <v>31</v>
      </c>
      <c r="J326" s="9" t="s">
        <v>32</v>
      </c>
      <c r="K326" s="21">
        <v>45094.0</v>
      </c>
      <c r="L326" s="21">
        <v>45094.0</v>
      </c>
      <c r="M326" s="21">
        <v>45094.0</v>
      </c>
      <c r="N326" s="9">
        <v>1.0</v>
      </c>
      <c r="O326" s="26"/>
      <c r="P326" s="28"/>
      <c r="Q326" s="9">
        <v>19.0</v>
      </c>
      <c r="R326" s="9">
        <v>56.0</v>
      </c>
      <c r="S326" s="9" t="s">
        <v>37</v>
      </c>
      <c r="T326" s="22" t="str">
        <f t="shared" si="13"/>
        <v>24%</v>
      </c>
      <c r="U326" s="22" t="str">
        <f t="shared" si="14"/>
        <v>20-30%</v>
      </c>
      <c r="V326" s="22">
        <f t="shared" si="4"/>
        <v>653</v>
      </c>
      <c r="W326" s="22" t="str">
        <f t="shared" si="5"/>
        <v/>
      </c>
      <c r="X326" s="22" t="str">
        <f t="shared" si="6"/>
        <v/>
      </c>
      <c r="Y326" s="22" t="str">
        <f>IFERROR(VLOOKUP(CONCATENATE(A326,"si"),TQT!$1:$111,17,0))</f>
        <v/>
      </c>
      <c r="Z326" s="22" t="str">
        <f>IFERROR(VLOOKUP(CONCATENATE(A326,"si"),PVE!$A$2:$X$279,16,0))</f>
        <v/>
      </c>
      <c r="AA326" s="22"/>
    </row>
    <row r="327" hidden="1" outlineLevel="1">
      <c r="A327" s="9" t="str">
        <f t="shared" si="10"/>
        <v>4920011</v>
      </c>
      <c r="B327" s="18">
        <v>492001.0</v>
      </c>
      <c r="C327" s="19" t="s">
        <v>369</v>
      </c>
      <c r="D327" s="9" t="s">
        <v>28</v>
      </c>
      <c r="E327" s="9">
        <v>6.0</v>
      </c>
      <c r="F327" s="9">
        <v>29.0</v>
      </c>
      <c r="G327" s="20" t="s">
        <v>35</v>
      </c>
      <c r="H327" s="18" t="s">
        <v>53</v>
      </c>
      <c r="I327" s="9" t="s">
        <v>31</v>
      </c>
      <c r="J327" s="9" t="s">
        <v>32</v>
      </c>
      <c r="K327" s="21">
        <v>45094.0</v>
      </c>
      <c r="L327" s="21">
        <v>45094.0</v>
      </c>
      <c r="M327" s="21">
        <v>45094.0</v>
      </c>
      <c r="N327" s="9">
        <v>1.0</v>
      </c>
      <c r="O327" s="21">
        <v>45097.0</v>
      </c>
      <c r="P327" s="19" t="s">
        <v>41</v>
      </c>
      <c r="Q327" s="9">
        <v>19.0</v>
      </c>
      <c r="R327" s="9">
        <v>56.0</v>
      </c>
      <c r="S327" s="9" t="s">
        <v>37</v>
      </c>
      <c r="T327" s="22" t="str">
        <f t="shared" si="13"/>
        <v>24%</v>
      </c>
      <c r="U327" s="22" t="str">
        <f t="shared" si="14"/>
        <v>20-30%</v>
      </c>
      <c r="V327" s="22">
        <f t="shared" si="4"/>
        <v>653</v>
      </c>
      <c r="W327" s="22" t="str">
        <f t="shared" si="5"/>
        <v/>
      </c>
      <c r="X327" s="22" t="str">
        <f t="shared" si="6"/>
        <v/>
      </c>
      <c r="Y327" s="22" t="str">
        <f>IFERROR(VLOOKUP(CONCATENATE(A327,"si"),TQT!$1:$111,17,0))</f>
        <v/>
      </c>
      <c r="Z327" s="22" t="str">
        <f>IFERROR(VLOOKUP(CONCATENATE(A327,"si"),PVE!$A$2:$X$279,16,0))</f>
        <v/>
      </c>
      <c r="AA327" s="22"/>
    </row>
    <row r="328" hidden="1" outlineLevel="1">
      <c r="A328" s="9" t="str">
        <f t="shared" si="10"/>
        <v>4921931</v>
      </c>
      <c r="B328" s="18">
        <v>492193.0</v>
      </c>
      <c r="C328" s="19" t="s">
        <v>370</v>
      </c>
      <c r="D328" s="9" t="s">
        <v>28</v>
      </c>
      <c r="E328" s="9">
        <v>19.0</v>
      </c>
      <c r="F328" s="9">
        <v>58.0</v>
      </c>
      <c r="G328" s="20" t="s">
        <v>35</v>
      </c>
      <c r="H328" s="18" t="s">
        <v>48</v>
      </c>
      <c r="I328" s="9" t="s">
        <v>36</v>
      </c>
      <c r="J328" s="9" t="s">
        <v>32</v>
      </c>
      <c r="K328" s="21">
        <v>45094.0</v>
      </c>
      <c r="L328" s="21">
        <v>45098.0</v>
      </c>
      <c r="M328" s="21">
        <v>45098.0</v>
      </c>
      <c r="N328" s="9">
        <v>1.0</v>
      </c>
      <c r="O328" s="21">
        <v>45110.0</v>
      </c>
      <c r="P328" s="19" t="s">
        <v>33</v>
      </c>
      <c r="Q328" s="9" t="s">
        <v>42</v>
      </c>
      <c r="R328" s="9" t="s">
        <v>42</v>
      </c>
      <c r="S328" s="9">
        <v>2.5</v>
      </c>
      <c r="T328" s="22" t="str">
        <f t="shared" si="13"/>
        <v>-</v>
      </c>
      <c r="U328" s="22" t="str">
        <f t="shared" si="14"/>
        <v>-</v>
      </c>
      <c r="V328" s="22">
        <f t="shared" si="4"/>
        <v>649</v>
      </c>
      <c r="W328" s="22" t="str">
        <f t="shared" si="5"/>
        <v/>
      </c>
      <c r="X328" s="22"/>
      <c r="Y328" s="22" t="str">
        <f>IFERROR(VLOOKUP(CONCATENATE(A328,"si"),TQT!$1:$111,17,0))</f>
        <v/>
      </c>
      <c r="Z328" s="22" t="str">
        <f>IFERROR(VLOOKUP(CONCATENATE(A328,"si"),PVE!$A$2:$X$279,16,0))</f>
        <v/>
      </c>
      <c r="AA328" s="22"/>
    </row>
    <row r="329" hidden="1" outlineLevel="1">
      <c r="A329" s="9" t="str">
        <f t="shared" si="10"/>
        <v>4921932</v>
      </c>
      <c r="B329" s="18">
        <v>492193.0</v>
      </c>
      <c r="C329" s="19" t="s">
        <v>370</v>
      </c>
      <c r="D329" s="9"/>
      <c r="E329" s="9">
        <v>19.0</v>
      </c>
      <c r="F329" s="9"/>
      <c r="G329" s="20"/>
      <c r="H329" s="18" t="s">
        <v>48</v>
      </c>
      <c r="I329" s="9" t="s">
        <v>36</v>
      </c>
      <c r="J329" s="9" t="s">
        <v>32</v>
      </c>
      <c r="K329" s="21">
        <v>45094.0</v>
      </c>
      <c r="L329" s="21">
        <v>45098.0</v>
      </c>
      <c r="M329" s="21">
        <v>45105.0</v>
      </c>
      <c r="N329" s="9">
        <v>2.0</v>
      </c>
      <c r="O329" s="21">
        <v>45110.0</v>
      </c>
      <c r="P329" s="19" t="s">
        <v>33</v>
      </c>
      <c r="Q329" s="9" t="s">
        <v>42</v>
      </c>
      <c r="R329" s="9" t="s">
        <v>42</v>
      </c>
      <c r="S329" s="9"/>
      <c r="T329" s="22" t="str">
        <f t="shared" si="13"/>
        <v>-</v>
      </c>
      <c r="U329" s="22" t="str">
        <f t="shared" si="14"/>
        <v>-</v>
      </c>
      <c r="V329" s="22">
        <f t="shared" si="4"/>
        <v>5</v>
      </c>
      <c r="W329" s="22" t="str">
        <f t="shared" si="5"/>
        <v/>
      </c>
      <c r="X329" s="22">
        <f t="shared" ref="X329:X407" si="15">IF(P329="Obito",O329-M329,"")</f>
        <v>5</v>
      </c>
      <c r="Y329" s="22" t="str">
        <f>IFERROR(VLOOKUP(CONCATENATE(A329,"si"),TQT!$1:$111,17,0))</f>
        <v/>
      </c>
      <c r="Z329" s="22" t="str">
        <f>IFERROR(VLOOKUP(CONCATENATE(A329,"si"),PVE!$A$2:$X$279,16,0))</f>
        <v/>
      </c>
      <c r="AA329" s="22"/>
    </row>
    <row r="330" hidden="1" outlineLevel="1">
      <c r="A330" s="9" t="str">
        <f t="shared" si="10"/>
        <v>4922491</v>
      </c>
      <c r="B330" s="18">
        <v>492249.0</v>
      </c>
      <c r="C330" s="19" t="s">
        <v>371</v>
      </c>
      <c r="D330" s="9" t="s">
        <v>28</v>
      </c>
      <c r="E330" s="9">
        <v>20.0</v>
      </c>
      <c r="F330" s="9">
        <v>42.0</v>
      </c>
      <c r="G330" s="20" t="s">
        <v>29</v>
      </c>
      <c r="H330" s="18" t="s">
        <v>50</v>
      </c>
      <c r="I330" s="9" t="s">
        <v>40</v>
      </c>
      <c r="J330" s="9" t="s">
        <v>32</v>
      </c>
      <c r="K330" s="21">
        <v>45095.0</v>
      </c>
      <c r="L330" s="21">
        <v>45095.0</v>
      </c>
      <c r="M330" s="21">
        <v>45095.0</v>
      </c>
      <c r="N330" s="9">
        <v>1.0</v>
      </c>
      <c r="O330" s="21">
        <v>45101.0</v>
      </c>
      <c r="P330" s="19" t="s">
        <v>33</v>
      </c>
      <c r="Q330" s="9">
        <v>16.0</v>
      </c>
      <c r="R330" s="9">
        <v>47.0</v>
      </c>
      <c r="S330" s="9" t="s">
        <v>37</v>
      </c>
      <c r="T330" s="22" t="str">
        <f t="shared" si="13"/>
        <v>24%</v>
      </c>
      <c r="U330" s="22" t="str">
        <f t="shared" si="14"/>
        <v>10-20%</v>
      </c>
      <c r="V330" s="22">
        <f t="shared" si="4"/>
        <v>6</v>
      </c>
      <c r="W330" s="22" t="str">
        <f t="shared" si="5"/>
        <v/>
      </c>
      <c r="X330" s="22">
        <f t="shared" si="15"/>
        <v>6</v>
      </c>
      <c r="Y330" s="22" t="str">
        <f>IFERROR(VLOOKUP(CONCATENATE(A330,"si"),TQT!$1:$111,17,0))</f>
        <v/>
      </c>
      <c r="Z330" s="22" t="str">
        <f>IFERROR(VLOOKUP(CONCATENATE(A330,"si"),PVE!$A$2:$X$279,16,0))</f>
        <v/>
      </c>
      <c r="AA330" s="22"/>
    </row>
    <row r="331" hidden="1" outlineLevel="1">
      <c r="A331" s="9" t="str">
        <f t="shared" si="10"/>
        <v>4936691</v>
      </c>
      <c r="B331" s="18">
        <v>493669.0</v>
      </c>
      <c r="C331" s="19" t="s">
        <v>372</v>
      </c>
      <c r="D331" s="9" t="s">
        <v>28</v>
      </c>
      <c r="E331" s="9">
        <v>4.0</v>
      </c>
      <c r="F331" s="9">
        <v>38.0</v>
      </c>
      <c r="G331" s="20" t="s">
        <v>29</v>
      </c>
      <c r="H331" s="18" t="s">
        <v>68</v>
      </c>
      <c r="I331" s="9" t="s">
        <v>44</v>
      </c>
      <c r="J331" s="9" t="s">
        <v>46</v>
      </c>
      <c r="K331" s="21">
        <v>45098.0</v>
      </c>
      <c r="L331" s="21">
        <v>45098.0</v>
      </c>
      <c r="M331" s="21">
        <v>45098.0</v>
      </c>
      <c r="N331" s="9">
        <v>1.0</v>
      </c>
      <c r="O331" s="21">
        <v>45107.0</v>
      </c>
      <c r="P331" s="19" t="s">
        <v>41</v>
      </c>
      <c r="Q331" s="9">
        <v>21.0</v>
      </c>
      <c r="R331" s="9">
        <v>83.0</v>
      </c>
      <c r="S331" s="9"/>
      <c r="T331" s="22" t="str">
        <f t="shared" si="13"/>
        <v>40%</v>
      </c>
      <c r="U331" s="22" t="str">
        <f t="shared" si="14"/>
        <v>70-80%</v>
      </c>
      <c r="V331" s="22">
        <f t="shared" si="4"/>
        <v>649</v>
      </c>
      <c r="W331" s="22" t="str">
        <f t="shared" si="5"/>
        <v/>
      </c>
      <c r="X331" s="22" t="str">
        <f t="shared" si="15"/>
        <v/>
      </c>
      <c r="Y331" s="22" t="str">
        <f>IFERROR(VLOOKUP(CONCATENATE(A331,"si"),TQT!$1:$111,17,0))</f>
        <v/>
      </c>
      <c r="Z331" s="22" t="str">
        <f>IFERROR(VLOOKUP(CONCATENATE(A331,"si"),PVE!$A$2:$X$279,16,0))</f>
        <v/>
      </c>
      <c r="AA331" s="22"/>
    </row>
    <row r="332" hidden="1" outlineLevel="1">
      <c r="A332" s="9" t="str">
        <f t="shared" si="10"/>
        <v>4937481</v>
      </c>
      <c r="B332" s="18">
        <v>493748.0</v>
      </c>
      <c r="C332" s="19" t="s">
        <v>373</v>
      </c>
      <c r="D332" s="9" t="s">
        <v>28</v>
      </c>
      <c r="E332" s="9">
        <v>14.0</v>
      </c>
      <c r="F332" s="9">
        <v>29.0</v>
      </c>
      <c r="G332" s="20" t="s">
        <v>35</v>
      </c>
      <c r="H332" s="18" t="s">
        <v>97</v>
      </c>
      <c r="I332" s="9" t="s">
        <v>31</v>
      </c>
      <c r="J332" s="9" t="s">
        <v>32</v>
      </c>
      <c r="K332" s="21">
        <v>45098.0</v>
      </c>
      <c r="L332" s="21">
        <v>45099.0</v>
      </c>
      <c r="M332" s="21">
        <v>45098.0</v>
      </c>
      <c r="N332" s="9">
        <v>1.0</v>
      </c>
      <c r="O332" s="21">
        <v>45112.0</v>
      </c>
      <c r="P332" s="19" t="s">
        <v>41</v>
      </c>
      <c r="Q332" s="9">
        <v>21.0</v>
      </c>
      <c r="R332" s="9">
        <v>52.0</v>
      </c>
      <c r="S332" s="9">
        <v>11.0</v>
      </c>
      <c r="T332" s="22" t="str">
        <f t="shared" si="13"/>
        <v>40%</v>
      </c>
      <c r="U332" s="22" t="str">
        <f t="shared" si="14"/>
        <v>10-20%</v>
      </c>
      <c r="V332" s="22">
        <f t="shared" si="4"/>
        <v>649</v>
      </c>
      <c r="W332" s="22" t="str">
        <f t="shared" si="5"/>
        <v/>
      </c>
      <c r="X332" s="22" t="str">
        <f t="shared" si="15"/>
        <v/>
      </c>
      <c r="Y332" s="22" t="str">
        <f>IFERROR(VLOOKUP(CONCATENATE(A332,"si"),TQT!$1:$111,17,0))</f>
        <v/>
      </c>
      <c r="Z332" s="22" t="str">
        <f>IFERROR(VLOOKUP(CONCATENATE(A332,"si"),PVE!$A$2:$X$279,16,0))</f>
        <v/>
      </c>
      <c r="AA332" s="22"/>
    </row>
    <row r="333" hidden="1" outlineLevel="1">
      <c r="A333" s="9" t="str">
        <f t="shared" si="10"/>
        <v>4937921</v>
      </c>
      <c r="B333" s="18">
        <v>493792.0</v>
      </c>
      <c r="C333" s="19" t="s">
        <v>374</v>
      </c>
      <c r="D333" s="9" t="s">
        <v>28</v>
      </c>
      <c r="E333" s="9">
        <v>5.0</v>
      </c>
      <c r="F333" s="9">
        <v>21.0</v>
      </c>
      <c r="G333" s="20" t="s">
        <v>29</v>
      </c>
      <c r="H333" s="18" t="s">
        <v>64</v>
      </c>
      <c r="I333" s="9" t="s">
        <v>31</v>
      </c>
      <c r="J333" s="9" t="s">
        <v>32</v>
      </c>
      <c r="K333" s="21">
        <v>45099.0</v>
      </c>
      <c r="L333" s="21">
        <v>45099.0</v>
      </c>
      <c r="M333" s="21">
        <v>45099.0</v>
      </c>
      <c r="N333" s="9">
        <v>1.0</v>
      </c>
      <c r="O333" s="21">
        <v>45107.0</v>
      </c>
      <c r="P333" s="19" t="s">
        <v>41</v>
      </c>
      <c r="Q333" s="9">
        <v>25.0</v>
      </c>
      <c r="R333" s="9">
        <v>64.0</v>
      </c>
      <c r="S333" s="9" t="s">
        <v>37</v>
      </c>
      <c r="T333" s="22" t="str">
        <f t="shared" si="13"/>
        <v>55%</v>
      </c>
      <c r="U333" s="22" t="str">
        <f t="shared" si="14"/>
        <v>40-50%</v>
      </c>
      <c r="V333" s="22">
        <f t="shared" si="4"/>
        <v>648</v>
      </c>
      <c r="W333" s="22" t="str">
        <f t="shared" si="5"/>
        <v/>
      </c>
      <c r="X333" s="22" t="str">
        <f t="shared" si="15"/>
        <v/>
      </c>
      <c r="Y333" s="22" t="str">
        <f>IFERROR(VLOOKUP(CONCATENATE(A333,"si"),TQT!$1:$111,17,0))</f>
        <v/>
      </c>
      <c r="Z333" s="22" t="str">
        <f>IFERROR(VLOOKUP(CONCATENATE(A333,"si"),PVE!$A$2:$X$279,16,0))</f>
        <v/>
      </c>
      <c r="AA333" s="22"/>
    </row>
    <row r="334" hidden="1" outlineLevel="1">
      <c r="A334" s="9" t="str">
        <f t="shared" si="10"/>
        <v>4941901</v>
      </c>
      <c r="B334" s="18">
        <v>494190.0</v>
      </c>
      <c r="C334" s="19" t="s">
        <v>375</v>
      </c>
      <c r="D334" s="9" t="s">
        <v>28</v>
      </c>
      <c r="E334" s="9">
        <v>6.0</v>
      </c>
      <c r="F334" s="9">
        <v>73.0</v>
      </c>
      <c r="G334" s="20" t="s">
        <v>35</v>
      </c>
      <c r="H334" s="18" t="s">
        <v>68</v>
      </c>
      <c r="I334" s="9" t="s">
        <v>36</v>
      </c>
      <c r="J334" s="9" t="s">
        <v>32</v>
      </c>
      <c r="K334" s="21">
        <v>45099.0</v>
      </c>
      <c r="L334" s="21">
        <v>45100.0</v>
      </c>
      <c r="M334" s="21">
        <v>45100.0</v>
      </c>
      <c r="N334" s="9">
        <v>1.0</v>
      </c>
      <c r="O334" s="21">
        <v>45161.0</v>
      </c>
      <c r="P334" s="19" t="s">
        <v>33</v>
      </c>
      <c r="Q334" s="9">
        <v>25.0</v>
      </c>
      <c r="R334" s="9">
        <v>62.0</v>
      </c>
      <c r="S334" s="9">
        <v>6.42</v>
      </c>
      <c r="T334" s="22" t="str">
        <f t="shared" si="13"/>
        <v>55%</v>
      </c>
      <c r="U334" s="22" t="str">
        <f t="shared" si="14"/>
        <v>30-40%</v>
      </c>
      <c r="V334" s="22">
        <f t="shared" si="4"/>
        <v>61</v>
      </c>
      <c r="W334" s="22" t="str">
        <f t="shared" si="5"/>
        <v/>
      </c>
      <c r="X334" s="22">
        <f t="shared" si="15"/>
        <v>61</v>
      </c>
      <c r="Y334" s="22" t="str">
        <f>IFERROR(VLOOKUP(CONCATENATE(A334,"si"),TQT!$1:$111,17,0))</f>
        <v/>
      </c>
      <c r="Z334" s="22" t="str">
        <f>IFERROR(VLOOKUP(CONCATENATE(A334,"si"),PVE!$A$2:$X$279,16,0))</f>
        <v/>
      </c>
      <c r="AA334" s="22"/>
    </row>
    <row r="335" hidden="1" outlineLevel="1">
      <c r="A335" s="9" t="str">
        <f t="shared" si="10"/>
        <v>4949181</v>
      </c>
      <c r="B335" s="18">
        <v>494918.0</v>
      </c>
      <c r="C335" s="19" t="s">
        <v>376</v>
      </c>
      <c r="D335" s="9" t="s">
        <v>28</v>
      </c>
      <c r="E335" s="9">
        <v>9.0</v>
      </c>
      <c r="F335" s="9">
        <v>44.0</v>
      </c>
      <c r="G335" s="20" t="s">
        <v>35</v>
      </c>
      <c r="H335" s="18" t="s">
        <v>68</v>
      </c>
      <c r="I335" s="9" t="s">
        <v>31</v>
      </c>
      <c r="J335" s="9" t="s">
        <v>32</v>
      </c>
      <c r="K335" s="21">
        <v>45100.0</v>
      </c>
      <c r="L335" s="21">
        <v>45100.0</v>
      </c>
      <c r="M335" s="21">
        <v>45100.0</v>
      </c>
      <c r="N335" s="9">
        <v>1.0</v>
      </c>
      <c r="O335" s="21">
        <v>45107.0</v>
      </c>
      <c r="P335" s="19" t="s">
        <v>41</v>
      </c>
      <c r="Q335" s="9">
        <v>18.0</v>
      </c>
      <c r="R335" s="9">
        <v>72.0</v>
      </c>
      <c r="S335" s="9" t="s">
        <v>37</v>
      </c>
      <c r="T335" s="22" t="str">
        <f t="shared" si="13"/>
        <v>24%</v>
      </c>
      <c r="U335" s="22" t="str">
        <f t="shared" si="14"/>
        <v>50-60%</v>
      </c>
      <c r="V335" s="22">
        <f t="shared" si="4"/>
        <v>647</v>
      </c>
      <c r="W335" s="22" t="str">
        <f t="shared" si="5"/>
        <v/>
      </c>
      <c r="X335" s="22" t="str">
        <f t="shared" si="15"/>
        <v/>
      </c>
      <c r="Y335" s="22" t="str">
        <f>IFERROR(VLOOKUP(CONCATENATE(A335,"si"),TQT!$1:$111,17,0))</f>
        <v/>
      </c>
      <c r="Z335" s="22" t="str">
        <f>IFERROR(VLOOKUP(CONCATENATE(A335,"si"),PVE!$A$2:$X$279,16,0))</f>
        <v/>
      </c>
      <c r="AA335" s="22"/>
    </row>
    <row r="336" hidden="1" outlineLevel="1">
      <c r="A336" s="9" t="str">
        <f t="shared" si="10"/>
        <v>4956241</v>
      </c>
      <c r="B336" s="18">
        <v>495624.0</v>
      </c>
      <c r="C336" s="19" t="s">
        <v>377</v>
      </c>
      <c r="D336" s="9" t="s">
        <v>28</v>
      </c>
      <c r="E336" s="9">
        <v>1.0</v>
      </c>
      <c r="F336" s="9">
        <v>66.0</v>
      </c>
      <c r="G336" s="20" t="s">
        <v>29</v>
      </c>
      <c r="H336" s="18" t="s">
        <v>53</v>
      </c>
      <c r="I336" s="9" t="s">
        <v>40</v>
      </c>
      <c r="J336" s="9" t="s">
        <v>32</v>
      </c>
      <c r="K336" s="21">
        <v>45100.0</v>
      </c>
      <c r="L336" s="21">
        <v>45101.0</v>
      </c>
      <c r="M336" s="21">
        <v>45102.0</v>
      </c>
      <c r="N336" s="9">
        <v>1.0</v>
      </c>
      <c r="O336" s="21">
        <v>45102.0</v>
      </c>
      <c r="P336" s="19" t="s">
        <v>33</v>
      </c>
      <c r="Q336" s="9" t="s">
        <v>42</v>
      </c>
      <c r="R336" s="9" t="s">
        <v>42</v>
      </c>
      <c r="S336" s="9" t="s">
        <v>37</v>
      </c>
      <c r="T336" s="22" t="str">
        <f t="shared" si="13"/>
        <v>-</v>
      </c>
      <c r="U336" s="22" t="str">
        <f t="shared" si="14"/>
        <v>-</v>
      </c>
      <c r="V336" s="22">
        <f t="shared" si="4"/>
        <v>0</v>
      </c>
      <c r="W336" s="22" t="str">
        <f t="shared" si="5"/>
        <v/>
      </c>
      <c r="X336" s="22">
        <f t="shared" si="15"/>
        <v>0</v>
      </c>
      <c r="Y336" s="22" t="str">
        <f>IFERROR(VLOOKUP(CONCATENATE(A336,"si"),TQT!$1:$111,17,0))</f>
        <v/>
      </c>
      <c r="Z336" s="22" t="str">
        <f>IFERROR(VLOOKUP(CONCATENATE(A336,"si"),PVE!$A$2:$X$279,16,0))</f>
        <v/>
      </c>
      <c r="AA336" s="22"/>
    </row>
    <row r="337" hidden="1" outlineLevel="1">
      <c r="A337" s="9" t="str">
        <f t="shared" si="10"/>
        <v>4959051</v>
      </c>
      <c r="B337" s="18">
        <v>495905.0</v>
      </c>
      <c r="C337" s="19" t="s">
        <v>378</v>
      </c>
      <c r="D337" s="9" t="s">
        <v>28</v>
      </c>
      <c r="E337" s="9">
        <v>20.0</v>
      </c>
      <c r="F337" s="9">
        <v>60.0</v>
      </c>
      <c r="G337" s="20" t="s">
        <v>35</v>
      </c>
      <c r="H337" s="18" t="s">
        <v>53</v>
      </c>
      <c r="I337" s="9" t="s">
        <v>40</v>
      </c>
      <c r="J337" s="9" t="s">
        <v>32</v>
      </c>
      <c r="K337" s="21">
        <v>45101.0</v>
      </c>
      <c r="L337" s="21">
        <v>45103.0</v>
      </c>
      <c r="M337" s="21">
        <v>45103.0</v>
      </c>
      <c r="N337" s="9">
        <v>1.0</v>
      </c>
      <c r="O337" s="21">
        <v>45114.0</v>
      </c>
      <c r="P337" s="19" t="s">
        <v>41</v>
      </c>
      <c r="Q337" s="9">
        <v>22.0</v>
      </c>
      <c r="R337" s="9">
        <v>66.0</v>
      </c>
      <c r="S337" s="9">
        <v>6.27</v>
      </c>
      <c r="T337" s="22" t="str">
        <f t="shared" si="13"/>
        <v>40%</v>
      </c>
      <c r="U337" s="22" t="str">
        <f t="shared" si="14"/>
        <v>40-50%</v>
      </c>
      <c r="V337" s="22">
        <f t="shared" si="4"/>
        <v>644</v>
      </c>
      <c r="W337" s="22" t="str">
        <f t="shared" si="5"/>
        <v/>
      </c>
      <c r="X337" s="22" t="str">
        <f t="shared" si="15"/>
        <v/>
      </c>
      <c r="Y337" s="22" t="str">
        <f>IFERROR(VLOOKUP(CONCATENATE(A337,"si"),TQT!$1:$111,17,0))</f>
        <v/>
      </c>
      <c r="Z337" s="22" t="str">
        <f>IFERROR(VLOOKUP(CONCATENATE(A337,"si"),PVE!$A$2:$X$279,16,0))</f>
        <v/>
      </c>
      <c r="AA337" s="22"/>
    </row>
    <row r="338" hidden="1" outlineLevel="1">
      <c r="A338" s="9" t="str">
        <f t="shared" si="10"/>
        <v>4959052</v>
      </c>
      <c r="B338" s="18">
        <v>495905.0</v>
      </c>
      <c r="C338" s="19" t="s">
        <v>379</v>
      </c>
      <c r="D338" s="9" t="s">
        <v>28</v>
      </c>
      <c r="E338" s="9">
        <v>18.0</v>
      </c>
      <c r="F338" s="9">
        <v>60.0</v>
      </c>
      <c r="G338" s="20" t="s">
        <v>35</v>
      </c>
      <c r="H338" s="18" t="s">
        <v>53</v>
      </c>
      <c r="I338" s="9" t="s">
        <v>36</v>
      </c>
      <c r="J338" s="9" t="s">
        <v>272</v>
      </c>
      <c r="K338" s="21">
        <v>45097.0</v>
      </c>
      <c r="L338" s="21">
        <v>45157.0</v>
      </c>
      <c r="M338" s="21">
        <v>45159.0</v>
      </c>
      <c r="N338" s="9">
        <v>2.0</v>
      </c>
      <c r="O338" s="21">
        <v>45168.0</v>
      </c>
      <c r="P338" s="19" t="s">
        <v>33</v>
      </c>
      <c r="Q338" s="9" t="s">
        <v>42</v>
      </c>
      <c r="R338" s="9" t="s">
        <v>42</v>
      </c>
      <c r="S338" s="9"/>
      <c r="T338" s="22" t="str">
        <f t="shared" si="13"/>
        <v>-</v>
      </c>
      <c r="U338" s="22" t="str">
        <f t="shared" si="14"/>
        <v>-</v>
      </c>
      <c r="V338" s="22">
        <f t="shared" si="4"/>
        <v>9</v>
      </c>
      <c r="W338" s="22" t="str">
        <f t="shared" si="5"/>
        <v/>
      </c>
      <c r="X338" s="22">
        <f t="shared" si="15"/>
        <v>9</v>
      </c>
      <c r="Y338" s="22" t="str">
        <f>IFERROR(VLOOKUP(CONCATENATE(A338,"si"),TQT!$1:$111,17,0))</f>
        <v/>
      </c>
      <c r="Z338" s="22" t="str">
        <f>IFERROR(VLOOKUP(CONCATENATE(A338,"si"),PVE!$A$2:$X$279,16,0))</f>
        <v/>
      </c>
      <c r="AA338" s="22"/>
    </row>
    <row r="339" hidden="1" outlineLevel="1">
      <c r="A339" s="9" t="str">
        <f t="shared" si="10"/>
        <v>4972741</v>
      </c>
      <c r="B339" s="18">
        <v>497274.0</v>
      </c>
      <c r="C339" s="19" t="s">
        <v>380</v>
      </c>
      <c r="D339" s="9" t="s">
        <v>28</v>
      </c>
      <c r="E339" s="9">
        <v>18.0</v>
      </c>
      <c r="F339" s="9">
        <v>73.0</v>
      </c>
      <c r="G339" s="20" t="s">
        <v>35</v>
      </c>
      <c r="H339" s="18" t="s">
        <v>30</v>
      </c>
      <c r="I339" s="9" t="s">
        <v>31</v>
      </c>
      <c r="J339" s="9" t="s">
        <v>32</v>
      </c>
      <c r="K339" s="21">
        <v>45103.0</v>
      </c>
      <c r="L339" s="21">
        <v>45104.0</v>
      </c>
      <c r="M339" s="21">
        <v>45104.0</v>
      </c>
      <c r="N339" s="9">
        <v>1.0</v>
      </c>
      <c r="O339" s="21">
        <v>45104.0</v>
      </c>
      <c r="P339" s="19" t="s">
        <v>33</v>
      </c>
      <c r="Q339" s="9" t="s">
        <v>42</v>
      </c>
      <c r="R339" s="9" t="s">
        <v>42</v>
      </c>
      <c r="S339" s="9" t="s">
        <v>37</v>
      </c>
      <c r="T339" s="22" t="str">
        <f t="shared" si="13"/>
        <v>-</v>
      </c>
      <c r="U339" s="22" t="str">
        <f t="shared" si="14"/>
        <v>-</v>
      </c>
      <c r="V339" s="22">
        <f t="shared" si="4"/>
        <v>0</v>
      </c>
      <c r="W339" s="22" t="str">
        <f t="shared" si="5"/>
        <v/>
      </c>
      <c r="X339" s="22">
        <f t="shared" si="15"/>
        <v>0</v>
      </c>
      <c r="Y339" s="22" t="str">
        <f>IFERROR(VLOOKUP(CONCATENATE(A339,"si"),TQT!$1:$111,17,0))</f>
        <v/>
      </c>
      <c r="Z339" s="22" t="str">
        <f>IFERROR(VLOOKUP(CONCATENATE(A339,"si"),PVE!$A$2:$X$279,16,0))</f>
        <v/>
      </c>
      <c r="AA339" s="22"/>
    </row>
    <row r="340" hidden="1" outlineLevel="1">
      <c r="A340" s="9" t="str">
        <f t="shared" si="10"/>
        <v>4976241</v>
      </c>
      <c r="B340" s="18">
        <v>497624.0</v>
      </c>
      <c r="C340" s="19" t="s">
        <v>381</v>
      </c>
      <c r="D340" s="9" t="s">
        <v>28</v>
      </c>
      <c r="E340" s="9">
        <v>18.0</v>
      </c>
      <c r="F340" s="9">
        <v>88.0</v>
      </c>
      <c r="G340" s="20" t="s">
        <v>29</v>
      </c>
      <c r="H340" s="18" t="s">
        <v>48</v>
      </c>
      <c r="I340" s="9" t="s">
        <v>31</v>
      </c>
      <c r="J340" s="9" t="s">
        <v>32</v>
      </c>
      <c r="K340" s="21">
        <v>45103.0</v>
      </c>
      <c r="L340" s="21">
        <v>45105.0</v>
      </c>
      <c r="M340" s="21">
        <v>45103.0</v>
      </c>
      <c r="N340" s="9">
        <v>1.0</v>
      </c>
      <c r="O340" s="21">
        <v>45108.0</v>
      </c>
      <c r="P340" s="19" t="s">
        <v>33</v>
      </c>
      <c r="Q340" s="9" t="s">
        <v>42</v>
      </c>
      <c r="R340" s="9" t="s">
        <v>42</v>
      </c>
      <c r="S340" s="9"/>
      <c r="T340" s="22" t="str">
        <f t="shared" si="13"/>
        <v>-</v>
      </c>
      <c r="U340" s="22" t="str">
        <f t="shared" si="14"/>
        <v>-</v>
      </c>
      <c r="V340" s="22">
        <f t="shared" si="4"/>
        <v>5</v>
      </c>
      <c r="W340" s="22" t="str">
        <f t="shared" si="5"/>
        <v/>
      </c>
      <c r="X340" s="22">
        <f t="shared" si="15"/>
        <v>5</v>
      </c>
      <c r="Y340" s="22" t="str">
        <f>IFERROR(VLOOKUP(CONCATENATE(A340,"si"),TQT!$1:$111,17,0))</f>
        <v/>
      </c>
      <c r="Z340" s="22" t="str">
        <f>IFERROR(VLOOKUP(CONCATENATE(A340,"si"),PVE!$A$2:$X$279,16,0))</f>
        <v/>
      </c>
      <c r="AA340" s="22"/>
    </row>
    <row r="341" hidden="1" outlineLevel="1">
      <c r="A341" s="9" t="str">
        <f t="shared" si="10"/>
        <v>4998351</v>
      </c>
      <c r="B341" s="18">
        <v>499835.0</v>
      </c>
      <c r="C341" s="19" t="s">
        <v>382</v>
      </c>
      <c r="D341" s="9" t="s">
        <v>28</v>
      </c>
      <c r="E341" s="9">
        <v>1.0</v>
      </c>
      <c r="F341" s="9">
        <v>64.0</v>
      </c>
      <c r="G341" s="20" t="s">
        <v>35</v>
      </c>
      <c r="H341" s="18" t="s">
        <v>53</v>
      </c>
      <c r="I341" s="9" t="s">
        <v>40</v>
      </c>
      <c r="J341" s="9" t="s">
        <v>32</v>
      </c>
      <c r="K341" s="21">
        <v>45105.0</v>
      </c>
      <c r="L341" s="21">
        <v>45107.0</v>
      </c>
      <c r="M341" s="21">
        <v>45107.0</v>
      </c>
      <c r="N341" s="9">
        <v>1.0</v>
      </c>
      <c r="O341" s="21">
        <v>45113.0</v>
      </c>
      <c r="P341" s="19" t="s">
        <v>41</v>
      </c>
      <c r="Q341" s="9">
        <v>19.0</v>
      </c>
      <c r="R341" s="9">
        <v>63.0</v>
      </c>
      <c r="S341" s="9"/>
      <c r="T341" s="22" t="str">
        <f t="shared" si="13"/>
        <v>24%</v>
      </c>
      <c r="U341" s="22" t="str">
        <f t="shared" si="14"/>
        <v>40-50%</v>
      </c>
      <c r="V341" s="22">
        <f t="shared" si="4"/>
        <v>640</v>
      </c>
      <c r="W341" s="22" t="str">
        <f t="shared" si="5"/>
        <v/>
      </c>
      <c r="X341" s="22" t="str">
        <f t="shared" si="15"/>
        <v/>
      </c>
      <c r="Y341" s="22" t="str">
        <f>IFERROR(VLOOKUP(CONCATENATE(A341,"si"),TQT!$1:$111,17,0))</f>
        <v/>
      </c>
      <c r="Z341" s="22" t="str">
        <f>IFERROR(VLOOKUP(CONCATENATE(A341,"si"),PVE!$A$2:$X$279,16,0))</f>
        <v/>
      </c>
      <c r="AA341" s="22"/>
    </row>
    <row r="342" hidden="1" outlineLevel="1">
      <c r="A342" s="9" t="str">
        <f t="shared" si="10"/>
        <v>5010841</v>
      </c>
      <c r="B342" s="18">
        <v>501084.0</v>
      </c>
      <c r="C342" s="19" t="s">
        <v>383</v>
      </c>
      <c r="D342" s="9" t="s">
        <v>28</v>
      </c>
      <c r="E342" s="9">
        <v>5.0</v>
      </c>
      <c r="F342" s="9">
        <v>52.0</v>
      </c>
      <c r="G342" s="20" t="s">
        <v>29</v>
      </c>
      <c r="H342" s="18" t="s">
        <v>39</v>
      </c>
      <c r="I342" s="9" t="s">
        <v>40</v>
      </c>
      <c r="J342" s="9" t="s">
        <v>32</v>
      </c>
      <c r="K342" s="21">
        <v>45107.0</v>
      </c>
      <c r="L342" s="21">
        <v>45107.0</v>
      </c>
      <c r="M342" s="21">
        <v>45107.0</v>
      </c>
      <c r="N342" s="9">
        <v>1.0</v>
      </c>
      <c r="O342" s="21">
        <v>45121.0</v>
      </c>
      <c r="P342" s="19" t="s">
        <v>41</v>
      </c>
      <c r="Q342" s="9" t="s">
        <v>42</v>
      </c>
      <c r="R342" s="9" t="s">
        <v>42</v>
      </c>
      <c r="S342" s="9">
        <v>11.0</v>
      </c>
      <c r="T342" s="22" t="str">
        <f t="shared" si="13"/>
        <v>-</v>
      </c>
      <c r="U342" s="22" t="str">
        <f t="shared" si="14"/>
        <v>-</v>
      </c>
      <c r="V342" s="22">
        <f t="shared" si="4"/>
        <v>640</v>
      </c>
      <c r="W342" s="22" t="str">
        <f t="shared" si="5"/>
        <v/>
      </c>
      <c r="X342" s="22" t="str">
        <f t="shared" si="15"/>
        <v/>
      </c>
      <c r="Y342" s="22" t="str">
        <f>IFERROR(VLOOKUP(CONCATENATE(A342,"si"),TQT!$1:$111,17,0))</f>
        <v/>
      </c>
      <c r="Z342" s="22" t="str">
        <f>IFERROR(VLOOKUP(CONCATENATE(A342,"si"),PVE!$A$2:$X$279,16,0))</f>
        <v/>
      </c>
      <c r="AA342" s="22"/>
    </row>
    <row r="343" hidden="1" outlineLevel="1">
      <c r="A343" s="9" t="str">
        <f t="shared" si="10"/>
        <v>5017371</v>
      </c>
      <c r="B343" s="18">
        <v>501737.0</v>
      </c>
      <c r="C343" s="19" t="s">
        <v>384</v>
      </c>
      <c r="D343" s="9" t="s">
        <v>28</v>
      </c>
      <c r="E343" s="9">
        <v>10.0</v>
      </c>
      <c r="F343" s="9">
        <v>74.0</v>
      </c>
      <c r="G343" s="20" t="s">
        <v>35</v>
      </c>
      <c r="H343" s="18" t="s">
        <v>48</v>
      </c>
      <c r="I343" s="9" t="s">
        <v>31</v>
      </c>
      <c r="J343" s="9" t="s">
        <v>32</v>
      </c>
      <c r="K343" s="21">
        <v>45107.0</v>
      </c>
      <c r="L343" s="21">
        <v>45107.0</v>
      </c>
      <c r="M343" s="21">
        <v>45107.0</v>
      </c>
      <c r="N343" s="9">
        <v>1.0</v>
      </c>
      <c r="O343" s="21">
        <v>45118.0</v>
      </c>
      <c r="P343" s="19" t="s">
        <v>41</v>
      </c>
      <c r="Q343" s="9">
        <v>57.0</v>
      </c>
      <c r="R343" s="9">
        <v>15.0</v>
      </c>
      <c r="S343" s="9" t="s">
        <v>42</v>
      </c>
      <c r="T343" s="22" t="str">
        <f t="shared" si="13"/>
        <v>85%</v>
      </c>
      <c r="U343" s="22" t="str">
        <f t="shared" si="14"/>
        <v>0%</v>
      </c>
      <c r="V343" s="22">
        <f t="shared" si="4"/>
        <v>640</v>
      </c>
      <c r="W343" s="22" t="str">
        <f t="shared" si="5"/>
        <v/>
      </c>
      <c r="X343" s="22" t="str">
        <f t="shared" si="15"/>
        <v/>
      </c>
      <c r="Y343" s="22" t="str">
        <f>IFERROR(VLOOKUP(CONCATENATE(A343,"si"),TQT!$1:$111,17,0))</f>
        <v/>
      </c>
      <c r="Z343" s="22" t="str">
        <f>IFERROR(VLOOKUP(CONCATENATE(A343,"si"),PVE!$A$2:$X$279,16,0))</f>
        <v/>
      </c>
      <c r="AA343" s="22"/>
    </row>
    <row r="344" hidden="1" outlineLevel="1">
      <c r="A344" s="9" t="str">
        <f t="shared" si="10"/>
        <v>5020831</v>
      </c>
      <c r="B344" s="18">
        <v>502083.0</v>
      </c>
      <c r="C344" s="19" t="s">
        <v>385</v>
      </c>
      <c r="D344" s="9" t="s">
        <v>28</v>
      </c>
      <c r="E344" s="9">
        <v>4.0</v>
      </c>
      <c r="F344" s="9">
        <v>69.0</v>
      </c>
      <c r="G344" s="20" t="s">
        <v>35</v>
      </c>
      <c r="H344" s="18" t="s">
        <v>48</v>
      </c>
      <c r="I344" s="9" t="s">
        <v>36</v>
      </c>
      <c r="J344" s="9" t="s">
        <v>32</v>
      </c>
      <c r="K344" s="21">
        <v>45108.0</v>
      </c>
      <c r="L344" s="21">
        <v>45109.0</v>
      </c>
      <c r="M344" s="21">
        <v>45111.0</v>
      </c>
      <c r="N344" s="9">
        <v>1.0</v>
      </c>
      <c r="O344" s="21">
        <v>45135.0</v>
      </c>
      <c r="P344" s="19" t="s">
        <v>41</v>
      </c>
      <c r="Q344" s="9">
        <v>12.0</v>
      </c>
      <c r="R344" s="9">
        <v>64.0</v>
      </c>
      <c r="S344" s="9">
        <v>13.98</v>
      </c>
      <c r="T344" s="22" t="str">
        <f t="shared" si="13"/>
        <v>15%</v>
      </c>
      <c r="U344" s="22" t="str">
        <f t="shared" si="14"/>
        <v>40-50%</v>
      </c>
      <c r="V344" s="22">
        <f t="shared" si="4"/>
        <v>636</v>
      </c>
      <c r="W344" s="22" t="str">
        <f t="shared" si="5"/>
        <v/>
      </c>
      <c r="X344" s="22" t="str">
        <f t="shared" si="15"/>
        <v/>
      </c>
      <c r="Y344" s="22" t="str">
        <f>IFERROR(VLOOKUP(CONCATENATE(A344,"si"),TQT!$1:$111,17,0))</f>
        <v/>
      </c>
      <c r="Z344" s="22" t="str">
        <f>IFERROR(VLOOKUP(CONCATENATE(A344,"si"),PVE!$A$2:$X$279,16,0))</f>
        <v/>
      </c>
      <c r="AA344" s="22"/>
    </row>
    <row r="345" hidden="1" outlineLevel="1">
      <c r="A345" s="9" t="str">
        <f t="shared" si="10"/>
        <v>5034881</v>
      </c>
      <c r="B345" s="18">
        <v>503488.0</v>
      </c>
      <c r="C345" s="19" t="s">
        <v>386</v>
      </c>
      <c r="D345" s="9" t="s">
        <v>28</v>
      </c>
      <c r="E345" s="9">
        <v>17.0</v>
      </c>
      <c r="F345" s="9">
        <v>60.0</v>
      </c>
      <c r="G345" s="20" t="s">
        <v>29</v>
      </c>
      <c r="H345" s="18" t="s">
        <v>39</v>
      </c>
      <c r="I345" s="9" t="s">
        <v>40</v>
      </c>
      <c r="J345" s="9" t="s">
        <v>32</v>
      </c>
      <c r="K345" s="21">
        <v>45110.0</v>
      </c>
      <c r="L345" s="21">
        <v>45111.0</v>
      </c>
      <c r="M345" s="21">
        <v>45111.0</v>
      </c>
      <c r="N345" s="9">
        <v>1.0</v>
      </c>
      <c r="O345" s="21">
        <v>45117.0</v>
      </c>
      <c r="P345" s="19" t="s">
        <v>41</v>
      </c>
      <c r="Q345" s="9">
        <v>12.0</v>
      </c>
      <c r="R345" s="9">
        <v>68.0</v>
      </c>
      <c r="S345" s="9" t="s">
        <v>42</v>
      </c>
      <c r="T345" s="22" t="str">
        <f t="shared" si="13"/>
        <v>15%</v>
      </c>
      <c r="U345" s="22" t="str">
        <f t="shared" si="14"/>
        <v>50-60%</v>
      </c>
      <c r="V345" s="22">
        <f t="shared" si="4"/>
        <v>636</v>
      </c>
      <c r="W345" s="22" t="str">
        <f t="shared" si="5"/>
        <v/>
      </c>
      <c r="X345" s="22" t="str">
        <f t="shared" si="15"/>
        <v/>
      </c>
      <c r="Y345" s="22" t="str">
        <f>IFERROR(VLOOKUP(CONCATENATE(A345,"si"),TQT!$1:$111,17,0))</f>
        <v/>
      </c>
      <c r="Z345" s="22" t="str">
        <f>IFERROR(VLOOKUP(CONCATENATE(A345,"si"),PVE!$A$2:$X$279,16,0))</f>
        <v/>
      </c>
      <c r="AA345" s="22"/>
    </row>
    <row r="346" hidden="1" outlineLevel="1">
      <c r="A346" s="9" t="str">
        <f t="shared" si="10"/>
        <v>5038271</v>
      </c>
      <c r="B346" s="18">
        <v>503827.0</v>
      </c>
      <c r="C346" s="19" t="s">
        <v>387</v>
      </c>
      <c r="D346" s="9" t="s">
        <v>28</v>
      </c>
      <c r="E346" s="9">
        <v>8.0</v>
      </c>
      <c r="F346" s="9">
        <v>74.0</v>
      </c>
      <c r="G346" s="20" t="s">
        <v>29</v>
      </c>
      <c r="H346" s="18" t="s">
        <v>53</v>
      </c>
      <c r="I346" s="9" t="s">
        <v>40</v>
      </c>
      <c r="J346" s="9" t="s">
        <v>32</v>
      </c>
      <c r="K346" s="21">
        <v>45111.0</v>
      </c>
      <c r="L346" s="21">
        <v>45111.0</v>
      </c>
      <c r="M346" s="21">
        <v>45111.0</v>
      </c>
      <c r="N346" s="9">
        <v>1.0</v>
      </c>
      <c r="O346" s="21">
        <v>45112.0</v>
      </c>
      <c r="P346" s="19" t="s">
        <v>33</v>
      </c>
      <c r="Q346" s="9" t="s">
        <v>42</v>
      </c>
      <c r="R346" s="9" t="s">
        <v>42</v>
      </c>
      <c r="S346" s="9"/>
      <c r="T346" s="22" t="str">
        <f t="shared" si="13"/>
        <v>-</v>
      </c>
      <c r="U346" s="22" t="str">
        <f t="shared" si="14"/>
        <v>-</v>
      </c>
      <c r="V346" s="22">
        <f t="shared" si="4"/>
        <v>1</v>
      </c>
      <c r="W346" s="22" t="str">
        <f t="shared" si="5"/>
        <v/>
      </c>
      <c r="X346" s="22">
        <f t="shared" si="15"/>
        <v>1</v>
      </c>
      <c r="Y346" s="22" t="str">
        <f>IFERROR(VLOOKUP(CONCATENATE(A346,"si"),TQT!$1:$111,17,0))</f>
        <v/>
      </c>
      <c r="Z346" s="22" t="str">
        <f>IFERROR(VLOOKUP(CONCATENATE(A346,"si"),PVE!$A$2:$X$279,16,0))</f>
        <v/>
      </c>
      <c r="AA346" s="22"/>
    </row>
    <row r="347" hidden="1" outlineLevel="1">
      <c r="A347" s="9" t="str">
        <f t="shared" si="10"/>
        <v>5046021</v>
      </c>
      <c r="B347" s="18">
        <v>504602.0</v>
      </c>
      <c r="C347" s="19" t="s">
        <v>388</v>
      </c>
      <c r="D347" s="9" t="s">
        <v>28</v>
      </c>
      <c r="E347" s="9">
        <v>13.0</v>
      </c>
      <c r="F347" s="9">
        <v>53.0</v>
      </c>
      <c r="G347" s="20" t="s">
        <v>29</v>
      </c>
      <c r="H347" s="18" t="s">
        <v>68</v>
      </c>
      <c r="I347" s="9" t="s">
        <v>40</v>
      </c>
      <c r="J347" s="9" t="s">
        <v>32</v>
      </c>
      <c r="K347" s="21">
        <v>45111.0</v>
      </c>
      <c r="L347" s="21">
        <v>45112.0</v>
      </c>
      <c r="M347" s="21">
        <v>45112.0</v>
      </c>
      <c r="N347" s="9">
        <v>1.0</v>
      </c>
      <c r="O347" s="21">
        <v>45112.0</v>
      </c>
      <c r="P347" s="19" t="s">
        <v>80</v>
      </c>
      <c r="Q347" s="9" t="s">
        <v>42</v>
      </c>
      <c r="R347" s="9" t="s">
        <v>42</v>
      </c>
      <c r="S347" s="9"/>
      <c r="T347" s="22" t="str">
        <f t="shared" si="13"/>
        <v>-</v>
      </c>
      <c r="U347" s="22" t="str">
        <f t="shared" si="14"/>
        <v>-</v>
      </c>
      <c r="V347" s="22">
        <f t="shared" si="4"/>
        <v>0</v>
      </c>
      <c r="W347" s="22">
        <f t="shared" si="5"/>
        <v>0</v>
      </c>
      <c r="X347" s="22" t="str">
        <f t="shared" si="15"/>
        <v/>
      </c>
      <c r="Y347" s="22" t="str">
        <f>IFERROR(VLOOKUP(CONCATENATE(A347,"si"),TQT!$1:$111,17,0))</f>
        <v/>
      </c>
      <c r="Z347" s="22" t="str">
        <f>IFERROR(VLOOKUP(CONCATENATE(A347,"si"),PVE!$A$2:$X$279,16,0))</f>
        <v/>
      </c>
      <c r="AA347" s="22"/>
    </row>
    <row r="348" hidden="1" outlineLevel="1">
      <c r="A348" s="9" t="str">
        <f t="shared" si="10"/>
        <v>5046611</v>
      </c>
      <c r="B348" s="18">
        <v>504661.0</v>
      </c>
      <c r="C348" s="19" t="s">
        <v>389</v>
      </c>
      <c r="D348" s="9" t="s">
        <v>28</v>
      </c>
      <c r="E348" s="9">
        <v>2.0</v>
      </c>
      <c r="F348" s="9">
        <v>87.0</v>
      </c>
      <c r="G348" s="20" t="s">
        <v>29</v>
      </c>
      <c r="H348" s="18" t="s">
        <v>53</v>
      </c>
      <c r="I348" s="9" t="s">
        <v>40</v>
      </c>
      <c r="J348" s="9" t="s">
        <v>32</v>
      </c>
      <c r="K348" s="21">
        <v>45112.0</v>
      </c>
      <c r="L348" s="21">
        <v>45112.0</v>
      </c>
      <c r="M348" s="21">
        <v>45112.0</v>
      </c>
      <c r="N348" s="9">
        <v>1.0</v>
      </c>
      <c r="O348" s="32">
        <v>45118.0</v>
      </c>
      <c r="P348" s="19" t="s">
        <v>33</v>
      </c>
      <c r="Q348" s="9" t="s">
        <v>42</v>
      </c>
      <c r="R348" s="9" t="s">
        <v>42</v>
      </c>
      <c r="S348" s="9" t="s">
        <v>42</v>
      </c>
      <c r="T348" s="22" t="str">
        <f t="shared" si="13"/>
        <v>-</v>
      </c>
      <c r="U348" s="22" t="str">
        <f t="shared" si="14"/>
        <v>-</v>
      </c>
      <c r="V348" s="22">
        <f t="shared" si="4"/>
        <v>6</v>
      </c>
      <c r="W348" s="22" t="str">
        <f t="shared" si="5"/>
        <v/>
      </c>
      <c r="X348" s="22">
        <f t="shared" si="15"/>
        <v>6</v>
      </c>
      <c r="Y348" s="22" t="str">
        <f>IFERROR(VLOOKUP(CONCATENATE(A348,"si"),TQT!$1:$111,17,0))</f>
        <v/>
      </c>
      <c r="Z348" s="22" t="str">
        <f>IFERROR(VLOOKUP(CONCATENATE(A348,"si"),PVE!$A$2:$X$279,16,0))</f>
        <v/>
      </c>
      <c r="AA348" s="22"/>
    </row>
    <row r="349" hidden="1" outlineLevel="1">
      <c r="A349" s="9" t="str">
        <f t="shared" si="10"/>
        <v>5068281</v>
      </c>
      <c r="B349" s="18">
        <v>506828.0</v>
      </c>
      <c r="C349" s="19" t="s">
        <v>390</v>
      </c>
      <c r="D349" s="9" t="s">
        <v>28</v>
      </c>
      <c r="E349" s="9">
        <v>16.0</v>
      </c>
      <c r="F349" s="9">
        <v>58.0</v>
      </c>
      <c r="G349" s="20" t="s">
        <v>29</v>
      </c>
      <c r="H349" s="18" t="s">
        <v>30</v>
      </c>
      <c r="I349" s="9" t="s">
        <v>44</v>
      </c>
      <c r="J349" s="9" t="s">
        <v>32</v>
      </c>
      <c r="K349" s="21">
        <v>45113.0</v>
      </c>
      <c r="L349" s="21">
        <v>45113.0</v>
      </c>
      <c r="M349" s="21">
        <v>45113.0</v>
      </c>
      <c r="N349" s="9">
        <v>1.0</v>
      </c>
      <c r="O349" s="21">
        <v>45118.0</v>
      </c>
      <c r="P349" s="19" t="s">
        <v>41</v>
      </c>
      <c r="Q349" s="9">
        <v>14.0</v>
      </c>
      <c r="R349" s="9">
        <v>72.0</v>
      </c>
      <c r="S349" s="9" t="s">
        <v>42</v>
      </c>
      <c r="T349" s="22" t="str">
        <f t="shared" si="13"/>
        <v>15%</v>
      </c>
      <c r="U349" s="22" t="str">
        <f t="shared" si="14"/>
        <v>50-60%</v>
      </c>
      <c r="V349" s="22">
        <f t="shared" si="4"/>
        <v>634</v>
      </c>
      <c r="W349" s="22" t="str">
        <f t="shared" si="5"/>
        <v/>
      </c>
      <c r="X349" s="22" t="str">
        <f t="shared" si="15"/>
        <v/>
      </c>
      <c r="Y349" s="22" t="str">
        <f>IFERROR(VLOOKUP(CONCATENATE(A349,"si"),TQT!$1:$111,17,0))</f>
        <v/>
      </c>
      <c r="Z349" s="22" t="str">
        <f>IFERROR(VLOOKUP(CONCATENATE(A349,"si"),PVE!$A$2:$X$279,16,0))</f>
        <v/>
      </c>
      <c r="AA349" s="22"/>
    </row>
    <row r="350" hidden="1" outlineLevel="1">
      <c r="A350" s="9" t="str">
        <f t="shared" si="10"/>
        <v>5076401</v>
      </c>
      <c r="B350" s="18">
        <v>507640.0</v>
      </c>
      <c r="C350" s="19" t="s">
        <v>391</v>
      </c>
      <c r="D350" s="9" t="s">
        <v>28</v>
      </c>
      <c r="E350" s="9">
        <v>9.0</v>
      </c>
      <c r="F350" s="9">
        <v>45.0</v>
      </c>
      <c r="G350" s="20" t="s">
        <v>35</v>
      </c>
      <c r="H350" s="18" t="s">
        <v>48</v>
      </c>
      <c r="I350" s="9" t="s">
        <v>31</v>
      </c>
      <c r="J350" s="9" t="s">
        <v>32</v>
      </c>
      <c r="K350" s="21">
        <v>45114.0</v>
      </c>
      <c r="L350" s="21">
        <v>45116.0</v>
      </c>
      <c r="M350" s="21">
        <v>45119.0</v>
      </c>
      <c r="N350" s="9">
        <v>1.0</v>
      </c>
      <c r="O350" s="21">
        <v>45156.0</v>
      </c>
      <c r="P350" s="19" t="s">
        <v>41</v>
      </c>
      <c r="Q350" s="9">
        <v>11.0</v>
      </c>
      <c r="R350" s="9">
        <v>51.0</v>
      </c>
      <c r="S350" s="9">
        <v>19.0</v>
      </c>
      <c r="T350" s="22" t="str">
        <f t="shared" si="13"/>
        <v>15%</v>
      </c>
      <c r="U350" s="22" t="str">
        <f t="shared" si="14"/>
        <v>10-20%</v>
      </c>
      <c r="V350" s="22">
        <f t="shared" si="4"/>
        <v>628</v>
      </c>
      <c r="W350" s="22" t="str">
        <f t="shared" si="5"/>
        <v/>
      </c>
      <c r="X350" s="22" t="str">
        <f t="shared" si="15"/>
        <v/>
      </c>
      <c r="Y350" s="22" t="str">
        <f>IFERROR(VLOOKUP(CONCATENATE(A350,"si"),TQT!$1:$111,17,0))</f>
        <v/>
      </c>
      <c r="Z350" s="22" t="str">
        <f>IFERROR(VLOOKUP(CONCATENATE(A350,"si"),PVE!$A$2:$X$279,16,0))</f>
        <v/>
      </c>
      <c r="AA350" s="22"/>
    </row>
    <row r="351" hidden="1" outlineLevel="1">
      <c r="A351" s="9" t="str">
        <f t="shared" si="10"/>
        <v>5082281</v>
      </c>
      <c r="B351" s="18">
        <v>508228.0</v>
      </c>
      <c r="C351" s="19" t="s">
        <v>392</v>
      </c>
      <c r="D351" s="9" t="s">
        <v>28</v>
      </c>
      <c r="E351" s="9">
        <v>13.0</v>
      </c>
      <c r="F351" s="9">
        <v>28.0</v>
      </c>
      <c r="G351" s="20" t="s">
        <v>35</v>
      </c>
      <c r="H351" s="18" t="s">
        <v>393</v>
      </c>
      <c r="I351" s="9" t="s">
        <v>40</v>
      </c>
      <c r="J351" s="9" t="s">
        <v>32</v>
      </c>
      <c r="K351" s="21">
        <v>45115.0</v>
      </c>
      <c r="L351" s="21">
        <v>45115.0</v>
      </c>
      <c r="M351" s="21">
        <v>45115.0</v>
      </c>
      <c r="N351" s="9">
        <v>1.0</v>
      </c>
      <c r="O351" s="21">
        <v>45118.0</v>
      </c>
      <c r="P351" s="19" t="s">
        <v>41</v>
      </c>
      <c r="Q351" s="9">
        <v>9.0</v>
      </c>
      <c r="R351" s="9">
        <v>47.0</v>
      </c>
      <c r="S351" s="9" t="s">
        <v>37</v>
      </c>
      <c r="T351" s="22" t="str">
        <f t="shared" si="13"/>
        <v>8%</v>
      </c>
      <c r="U351" s="22" t="str">
        <f t="shared" si="14"/>
        <v>10-20%</v>
      </c>
      <c r="V351" s="22">
        <f t="shared" si="4"/>
        <v>632</v>
      </c>
      <c r="W351" s="22" t="str">
        <f t="shared" si="5"/>
        <v/>
      </c>
      <c r="X351" s="22" t="str">
        <f t="shared" si="15"/>
        <v/>
      </c>
      <c r="Y351" s="22" t="str">
        <f>IFERROR(VLOOKUP(CONCATENATE(A351,"si"),TQT!$1:$111,17,0))</f>
        <v/>
      </c>
      <c r="Z351" s="22" t="str">
        <f>IFERROR(VLOOKUP(CONCATENATE(A351,"si"),PVE!$A$2:$X$279,16,0))</f>
        <v/>
      </c>
      <c r="AA351" s="22"/>
    </row>
    <row r="352" hidden="1" outlineLevel="1">
      <c r="A352" s="9" t="str">
        <f t="shared" si="10"/>
        <v>5097041</v>
      </c>
      <c r="B352" s="18">
        <v>509704.0</v>
      </c>
      <c r="C352" s="19" t="s">
        <v>394</v>
      </c>
      <c r="D352" s="9" t="s">
        <v>28</v>
      </c>
      <c r="E352" s="9">
        <v>12.0</v>
      </c>
      <c r="F352" s="9">
        <v>53.0</v>
      </c>
      <c r="G352" s="20" t="s">
        <v>29</v>
      </c>
      <c r="H352" s="18" t="s">
        <v>68</v>
      </c>
      <c r="I352" s="9" t="s">
        <v>44</v>
      </c>
      <c r="J352" s="9" t="s">
        <v>46</v>
      </c>
      <c r="K352" s="21">
        <v>45117.0</v>
      </c>
      <c r="L352" s="21">
        <v>45117.0</v>
      </c>
      <c r="M352" s="21">
        <v>45121.0</v>
      </c>
      <c r="N352" s="9">
        <v>1.0</v>
      </c>
      <c r="O352" s="21">
        <v>45122.0</v>
      </c>
      <c r="P352" s="19" t="s">
        <v>33</v>
      </c>
      <c r="Q352" s="9" t="s">
        <v>42</v>
      </c>
      <c r="R352" s="9" t="s">
        <v>42</v>
      </c>
      <c r="S352" s="9" t="s">
        <v>42</v>
      </c>
      <c r="T352" s="22" t="str">
        <f t="shared" si="13"/>
        <v>-</v>
      </c>
      <c r="U352" s="22" t="str">
        <f t="shared" si="14"/>
        <v>-</v>
      </c>
      <c r="V352" s="22">
        <f t="shared" si="4"/>
        <v>1</v>
      </c>
      <c r="W352" s="22" t="str">
        <f t="shared" si="5"/>
        <v/>
      </c>
      <c r="X352" s="22">
        <f t="shared" si="15"/>
        <v>1</v>
      </c>
      <c r="Y352" s="22" t="str">
        <f>IFERROR(VLOOKUP(CONCATENATE(A352,"si"),TQT!$1:$111,17,0))</f>
        <v/>
      </c>
      <c r="Z352" s="22" t="str">
        <f>IFERROR(VLOOKUP(CONCATENATE(A352,"si"),PVE!$A$2:$X$279,16,0))</f>
        <v/>
      </c>
      <c r="AA352" s="22"/>
    </row>
    <row r="353" hidden="1" outlineLevel="1">
      <c r="A353" s="9" t="str">
        <f t="shared" si="10"/>
        <v>5111961</v>
      </c>
      <c r="B353" s="18">
        <v>511196.0</v>
      </c>
      <c r="C353" s="19" t="s">
        <v>395</v>
      </c>
      <c r="D353" s="9" t="s">
        <v>28</v>
      </c>
      <c r="E353" s="9">
        <v>2.0</v>
      </c>
      <c r="F353" s="9">
        <v>66.0</v>
      </c>
      <c r="G353" s="20" t="s">
        <v>35</v>
      </c>
      <c r="H353" s="18" t="s">
        <v>99</v>
      </c>
      <c r="I353" s="9" t="s">
        <v>31</v>
      </c>
      <c r="J353" s="9" t="s">
        <v>32</v>
      </c>
      <c r="K353" s="21">
        <v>45119.0</v>
      </c>
      <c r="L353" s="21">
        <v>45120.0</v>
      </c>
      <c r="M353" s="21">
        <v>45120.0</v>
      </c>
      <c r="N353" s="9">
        <v>1.0</v>
      </c>
      <c r="O353" s="21">
        <v>45124.0</v>
      </c>
      <c r="P353" s="19" t="s">
        <v>33</v>
      </c>
      <c r="Q353" s="9">
        <v>14.0</v>
      </c>
      <c r="R353" s="9" t="s">
        <v>42</v>
      </c>
      <c r="S353" s="9" t="s">
        <v>37</v>
      </c>
      <c r="T353" s="22" t="str">
        <f t="shared" si="13"/>
        <v>15%</v>
      </c>
      <c r="U353" s="22" t="str">
        <f t="shared" si="14"/>
        <v>-</v>
      </c>
      <c r="V353" s="22">
        <f t="shared" si="4"/>
        <v>4</v>
      </c>
      <c r="W353" s="22" t="str">
        <f t="shared" si="5"/>
        <v/>
      </c>
      <c r="X353" s="22">
        <f t="shared" si="15"/>
        <v>4</v>
      </c>
      <c r="Y353" s="22" t="str">
        <f>IFERROR(VLOOKUP(CONCATENATE(A353,"si"),TQT!$1:$111,17,0))</f>
        <v/>
      </c>
      <c r="Z353" s="22" t="str">
        <f>IFERROR(VLOOKUP(CONCATENATE(A353,"si"),PVE!$A$2:$X$279,16,0))</f>
        <v/>
      </c>
      <c r="AA353" s="22"/>
    </row>
    <row r="354" hidden="1" outlineLevel="1">
      <c r="A354" s="9" t="str">
        <f t="shared" si="10"/>
        <v>5112771</v>
      </c>
      <c r="B354" s="18">
        <v>511277.0</v>
      </c>
      <c r="C354" s="19" t="s">
        <v>396</v>
      </c>
      <c r="D354" s="9" t="s">
        <v>28</v>
      </c>
      <c r="E354" s="9">
        <v>13.0</v>
      </c>
      <c r="F354" s="9">
        <v>33.0</v>
      </c>
      <c r="G354" s="20" t="s">
        <v>35</v>
      </c>
      <c r="H354" s="18" t="s">
        <v>53</v>
      </c>
      <c r="I354" s="9" t="s">
        <v>40</v>
      </c>
      <c r="J354" s="9" t="s">
        <v>32</v>
      </c>
      <c r="K354" s="21">
        <v>45119.0</v>
      </c>
      <c r="L354" s="21">
        <v>45119.0</v>
      </c>
      <c r="M354" s="21">
        <v>45119.0</v>
      </c>
      <c r="N354" s="9">
        <v>1.0</v>
      </c>
      <c r="O354" s="21">
        <v>45121.0</v>
      </c>
      <c r="P354" s="19" t="s">
        <v>41</v>
      </c>
      <c r="Q354" s="9" t="s">
        <v>42</v>
      </c>
      <c r="R354" s="9" t="s">
        <v>42</v>
      </c>
      <c r="S354" s="9">
        <v>1.0</v>
      </c>
      <c r="T354" s="22" t="str">
        <f t="shared" si="13"/>
        <v>-</v>
      </c>
      <c r="U354" s="22" t="str">
        <f t="shared" si="14"/>
        <v>-</v>
      </c>
      <c r="V354" s="22">
        <f t="shared" si="4"/>
        <v>628</v>
      </c>
      <c r="W354" s="22" t="str">
        <f t="shared" si="5"/>
        <v/>
      </c>
      <c r="X354" s="22" t="str">
        <f t="shared" si="15"/>
        <v/>
      </c>
      <c r="Y354" s="22" t="str">
        <f>IFERROR(VLOOKUP(CONCATENATE(A354,"si"),TQT!$1:$111,17,0))</f>
        <v/>
      </c>
      <c r="Z354" s="22" t="str">
        <f>IFERROR(VLOOKUP(CONCATENATE(A354,"si"),PVE!$A$2:$X$279,16,0))</f>
        <v/>
      </c>
      <c r="AA354" s="22"/>
    </row>
    <row r="355" hidden="1" outlineLevel="1">
      <c r="A355" s="9" t="str">
        <f t="shared" si="10"/>
        <v>5116701</v>
      </c>
      <c r="B355" s="18">
        <v>511670.0</v>
      </c>
      <c r="C355" s="19" t="s">
        <v>397</v>
      </c>
      <c r="D355" s="9" t="s">
        <v>28</v>
      </c>
      <c r="E355" s="9">
        <v>7.0</v>
      </c>
      <c r="F355" s="9">
        <v>67.0</v>
      </c>
      <c r="G355" s="20" t="s">
        <v>35</v>
      </c>
      <c r="H355" s="18" t="s">
        <v>30</v>
      </c>
      <c r="I355" s="9" t="s">
        <v>31</v>
      </c>
      <c r="J355" s="9" t="s">
        <v>32</v>
      </c>
      <c r="K355" s="21">
        <v>45119.0</v>
      </c>
      <c r="L355" s="21">
        <v>45120.0</v>
      </c>
      <c r="M355" s="21">
        <v>45120.0</v>
      </c>
      <c r="N355" s="9">
        <v>1.0</v>
      </c>
      <c r="O355" s="21">
        <v>45126.0</v>
      </c>
      <c r="P355" s="19" t="s">
        <v>41</v>
      </c>
      <c r="Q355" s="9" t="s">
        <v>42</v>
      </c>
      <c r="R355" s="9" t="s">
        <v>42</v>
      </c>
      <c r="S355" s="9">
        <v>1.96</v>
      </c>
      <c r="T355" s="22" t="str">
        <f t="shared" si="13"/>
        <v>-</v>
      </c>
      <c r="U355" s="22" t="str">
        <f t="shared" si="14"/>
        <v>-</v>
      </c>
      <c r="V355" s="22">
        <f t="shared" si="4"/>
        <v>627</v>
      </c>
      <c r="W355" s="22" t="str">
        <f t="shared" si="5"/>
        <v/>
      </c>
      <c r="X355" s="22" t="str">
        <f t="shared" si="15"/>
        <v/>
      </c>
      <c r="Y355" s="22" t="str">
        <f>IFERROR(VLOOKUP(CONCATENATE(A355,"si"),TQT!$1:$111,17,0))</f>
        <v/>
      </c>
      <c r="Z355" s="22" t="str">
        <f>IFERROR(VLOOKUP(CONCATENATE(A355,"si"),PVE!$A$2:$X$279,16,0))</f>
        <v/>
      </c>
      <c r="AA355" s="22"/>
    </row>
    <row r="356" hidden="1" outlineLevel="1">
      <c r="A356" s="9" t="str">
        <f t="shared" si="10"/>
        <v>5118081</v>
      </c>
      <c r="B356" s="18">
        <v>511808.0</v>
      </c>
      <c r="C356" s="19" t="s">
        <v>398</v>
      </c>
      <c r="D356" s="9" t="s">
        <v>28</v>
      </c>
      <c r="E356" s="9">
        <v>14.0</v>
      </c>
      <c r="F356" s="9">
        <v>69.0</v>
      </c>
      <c r="G356" s="20" t="s">
        <v>35</v>
      </c>
      <c r="H356" s="18" t="s">
        <v>97</v>
      </c>
      <c r="I356" s="9" t="s">
        <v>31</v>
      </c>
      <c r="J356" s="9" t="s">
        <v>32</v>
      </c>
      <c r="K356" s="21">
        <v>45120.0</v>
      </c>
      <c r="L356" s="21">
        <v>45120.0</v>
      </c>
      <c r="M356" s="21">
        <v>45120.0</v>
      </c>
      <c r="N356" s="9">
        <v>1.0</v>
      </c>
      <c r="O356" s="21">
        <v>45128.0</v>
      </c>
      <c r="P356" s="19" t="s">
        <v>33</v>
      </c>
      <c r="Q356" s="9">
        <v>12.0</v>
      </c>
      <c r="R356" s="9">
        <v>55.0</v>
      </c>
      <c r="S356" s="9" t="s">
        <v>37</v>
      </c>
      <c r="T356" s="22" t="str">
        <f t="shared" si="13"/>
        <v>15%</v>
      </c>
      <c r="U356" s="22" t="str">
        <f t="shared" si="14"/>
        <v>20-30%</v>
      </c>
      <c r="V356" s="22">
        <f t="shared" si="4"/>
        <v>8</v>
      </c>
      <c r="W356" s="22" t="str">
        <f t="shared" si="5"/>
        <v/>
      </c>
      <c r="X356" s="22">
        <f t="shared" si="15"/>
        <v>8</v>
      </c>
      <c r="Y356" s="22" t="str">
        <f>IFERROR(VLOOKUP(CONCATENATE(A356,"si"),TQT!$1:$111,17,0))</f>
        <v/>
      </c>
      <c r="Z356" s="22" t="str">
        <f>IFERROR(VLOOKUP(CONCATENATE(A356,"si"),PVE!$A$2:$X$279,16,0))</f>
        <v/>
      </c>
      <c r="AA356" s="22"/>
    </row>
    <row r="357" hidden="1" outlineLevel="1">
      <c r="A357" s="9" t="str">
        <f t="shared" si="10"/>
        <v>5118121</v>
      </c>
      <c r="B357" s="18">
        <v>511812.0</v>
      </c>
      <c r="C357" s="19" t="s">
        <v>399</v>
      </c>
      <c r="D357" s="9" t="s">
        <v>28</v>
      </c>
      <c r="E357" s="9">
        <v>15.0</v>
      </c>
      <c r="F357" s="9">
        <v>58.0</v>
      </c>
      <c r="G357" s="20" t="s">
        <v>29</v>
      </c>
      <c r="H357" s="18" t="s">
        <v>53</v>
      </c>
      <c r="I357" s="9" t="s">
        <v>40</v>
      </c>
      <c r="J357" s="9" t="s">
        <v>32</v>
      </c>
      <c r="K357" s="21">
        <v>45120.0</v>
      </c>
      <c r="L357" s="21">
        <v>45120.0</v>
      </c>
      <c r="M357" s="21">
        <v>45120.0</v>
      </c>
      <c r="N357" s="9">
        <v>1.0</v>
      </c>
      <c r="O357" s="21">
        <v>45122.0</v>
      </c>
      <c r="P357" s="19" t="s">
        <v>41</v>
      </c>
      <c r="Q357" s="9" t="s">
        <v>42</v>
      </c>
      <c r="R357" s="9" t="s">
        <v>42</v>
      </c>
      <c r="S357" s="9" t="s">
        <v>400</v>
      </c>
      <c r="T357" s="22" t="str">
        <f t="shared" si="13"/>
        <v>-</v>
      </c>
      <c r="U357" s="22" t="str">
        <f t="shared" si="14"/>
        <v>-</v>
      </c>
      <c r="V357" s="22">
        <f t="shared" si="4"/>
        <v>627</v>
      </c>
      <c r="W357" s="22" t="str">
        <f t="shared" si="5"/>
        <v/>
      </c>
      <c r="X357" s="22" t="str">
        <f t="shared" si="15"/>
        <v/>
      </c>
      <c r="Y357" s="22" t="str">
        <f>IFERROR(VLOOKUP(CONCATENATE(A357,"si"),TQT!$1:$111,17,0))</f>
        <v/>
      </c>
      <c r="Z357" s="22" t="str">
        <f>IFERROR(VLOOKUP(CONCATENATE(A357,"si"),PVE!$A$2:$X$279,16,0))</f>
        <v/>
      </c>
      <c r="AA357" s="22"/>
    </row>
    <row r="358" hidden="1" outlineLevel="1">
      <c r="A358" s="9" t="str">
        <f t="shared" si="10"/>
        <v>5128271</v>
      </c>
      <c r="B358" s="18">
        <v>512827.0</v>
      </c>
      <c r="C358" s="19" t="s">
        <v>401</v>
      </c>
      <c r="D358" s="9" t="s">
        <v>28</v>
      </c>
      <c r="E358" s="9">
        <v>17.0</v>
      </c>
      <c r="F358" s="9">
        <v>76.0</v>
      </c>
      <c r="G358" s="20" t="s">
        <v>35</v>
      </c>
      <c r="H358" s="18" t="s">
        <v>53</v>
      </c>
      <c r="I358" s="9" t="s">
        <v>40</v>
      </c>
      <c r="J358" s="9" t="s">
        <v>32</v>
      </c>
      <c r="K358" s="21">
        <v>45120.0</v>
      </c>
      <c r="L358" s="21">
        <v>45121.0</v>
      </c>
      <c r="M358" s="21">
        <v>45121.0</v>
      </c>
      <c r="N358" s="9">
        <v>1.0</v>
      </c>
      <c r="O358" s="21">
        <v>45121.0</v>
      </c>
      <c r="P358" s="19" t="s">
        <v>33</v>
      </c>
      <c r="Q358" s="9" t="s">
        <v>42</v>
      </c>
      <c r="R358" s="9" t="s">
        <v>42</v>
      </c>
      <c r="S358" s="9" t="s">
        <v>42</v>
      </c>
      <c r="T358" s="22" t="str">
        <f t="shared" si="13"/>
        <v>-</v>
      </c>
      <c r="U358" s="22" t="str">
        <f t="shared" si="14"/>
        <v>-</v>
      </c>
      <c r="V358" s="22">
        <f t="shared" si="4"/>
        <v>0</v>
      </c>
      <c r="W358" s="22" t="str">
        <f t="shared" si="5"/>
        <v/>
      </c>
      <c r="X358" s="22">
        <f t="shared" si="15"/>
        <v>0</v>
      </c>
      <c r="Y358" s="22" t="str">
        <f>IFERROR(VLOOKUP(CONCATENATE(A358,"si"),TQT!$1:$111,17,0))</f>
        <v/>
      </c>
      <c r="Z358" s="22" t="str">
        <f>IFERROR(VLOOKUP(CONCATENATE(A358,"si"),PVE!$A$2:$X$279,16,0))</f>
        <v/>
      </c>
      <c r="AA358" s="22"/>
    </row>
    <row r="359" hidden="1" outlineLevel="1">
      <c r="A359" s="9" t="str">
        <f t="shared" si="10"/>
        <v>5129831</v>
      </c>
      <c r="B359" s="18">
        <v>512983.0</v>
      </c>
      <c r="C359" s="19" t="s">
        <v>402</v>
      </c>
      <c r="D359" s="9" t="s">
        <v>28</v>
      </c>
      <c r="E359" s="9">
        <v>17.0</v>
      </c>
      <c r="F359" s="9">
        <v>19.0</v>
      </c>
      <c r="G359" s="20" t="s">
        <v>35</v>
      </c>
      <c r="H359" s="18" t="s">
        <v>48</v>
      </c>
      <c r="I359" s="9" t="s">
        <v>31</v>
      </c>
      <c r="J359" s="9" t="s">
        <v>32</v>
      </c>
      <c r="K359" s="21">
        <v>45121.0</v>
      </c>
      <c r="L359" s="21">
        <v>45121.0</v>
      </c>
      <c r="M359" s="21">
        <v>45121.0</v>
      </c>
      <c r="N359" s="9">
        <v>1.0</v>
      </c>
      <c r="O359" s="21">
        <v>45135.0</v>
      </c>
      <c r="P359" s="19" t="s">
        <v>41</v>
      </c>
      <c r="Q359" s="9">
        <v>16.0</v>
      </c>
      <c r="R359" s="9">
        <v>57.0</v>
      </c>
      <c r="S359" s="9">
        <v>4.71</v>
      </c>
      <c r="T359" s="22" t="str">
        <f t="shared" si="13"/>
        <v>24%</v>
      </c>
      <c r="U359" s="22" t="str">
        <f t="shared" si="14"/>
        <v>20-30%</v>
      </c>
      <c r="V359" s="22">
        <f t="shared" si="4"/>
        <v>626</v>
      </c>
      <c r="W359" s="22" t="str">
        <f t="shared" si="5"/>
        <v/>
      </c>
      <c r="X359" s="22" t="str">
        <f t="shared" si="15"/>
        <v/>
      </c>
      <c r="Y359" s="22" t="str">
        <f>IFERROR(VLOOKUP(CONCATENATE(A359,"si"),TQT!$1:$111,17,0))</f>
        <v/>
      </c>
      <c r="Z359" s="22" t="str">
        <f>IFERROR(VLOOKUP(CONCATENATE(A359,"si"),PVE!$A$2:$X$279,16,0))</f>
        <v/>
      </c>
      <c r="AA359" s="22"/>
    </row>
    <row r="360" hidden="1" outlineLevel="1">
      <c r="A360" s="9" t="str">
        <f t="shared" si="10"/>
        <v>5135911</v>
      </c>
      <c r="B360" s="18">
        <v>513591.0</v>
      </c>
      <c r="C360" s="19" t="s">
        <v>403</v>
      </c>
      <c r="D360" s="9" t="s">
        <v>28</v>
      </c>
      <c r="E360" s="9">
        <v>10.0</v>
      </c>
      <c r="F360" s="9">
        <v>45.0</v>
      </c>
      <c r="G360" s="20" t="s">
        <v>29</v>
      </c>
      <c r="H360" s="18" t="s">
        <v>30</v>
      </c>
      <c r="I360" s="9" t="s">
        <v>36</v>
      </c>
      <c r="J360" s="9" t="s">
        <v>32</v>
      </c>
      <c r="K360" s="21">
        <v>45121.0</v>
      </c>
      <c r="L360" s="21">
        <v>45148.0</v>
      </c>
      <c r="M360" s="21">
        <v>45148.0</v>
      </c>
      <c r="N360" s="9">
        <v>1.0</v>
      </c>
      <c r="O360" s="21">
        <v>45149.0</v>
      </c>
      <c r="P360" s="19" t="s">
        <v>33</v>
      </c>
      <c r="Q360" s="9" t="s">
        <v>42</v>
      </c>
      <c r="R360" s="9" t="s">
        <v>42</v>
      </c>
      <c r="S360" s="9"/>
      <c r="T360" s="22" t="str">
        <f t="shared" si="13"/>
        <v>-</v>
      </c>
      <c r="U360" s="22" t="str">
        <f t="shared" si="14"/>
        <v>-</v>
      </c>
      <c r="V360" s="22">
        <f t="shared" si="4"/>
        <v>1</v>
      </c>
      <c r="W360" s="22" t="str">
        <f t="shared" si="5"/>
        <v/>
      </c>
      <c r="X360" s="22">
        <f t="shared" si="15"/>
        <v>1</v>
      </c>
      <c r="Y360" s="22" t="str">
        <f>IFERROR(VLOOKUP(CONCATENATE(A360,"si"),TQT!$1:$111,17,0))</f>
        <v/>
      </c>
      <c r="Z360" s="22" t="str">
        <f>IFERROR(VLOOKUP(CONCATENATE(A360,"si"),PVE!$A$2:$X$279,16,0))</f>
        <v/>
      </c>
      <c r="AA360" s="22"/>
    </row>
    <row r="361" hidden="1" outlineLevel="1">
      <c r="A361" s="9" t="str">
        <f t="shared" si="10"/>
        <v>5142201</v>
      </c>
      <c r="B361" s="18">
        <v>514220.0</v>
      </c>
      <c r="C361" s="19" t="s">
        <v>404</v>
      </c>
      <c r="D361" s="9" t="s">
        <v>28</v>
      </c>
      <c r="E361" s="9">
        <v>1.0</v>
      </c>
      <c r="F361" s="9">
        <v>68.0</v>
      </c>
      <c r="G361" s="20" t="s">
        <v>35</v>
      </c>
      <c r="H361" s="18" t="s">
        <v>53</v>
      </c>
      <c r="I361" s="9" t="s">
        <v>40</v>
      </c>
      <c r="J361" s="9" t="s">
        <v>32</v>
      </c>
      <c r="K361" s="21">
        <v>45123.0</v>
      </c>
      <c r="L361" s="21">
        <v>45124.0</v>
      </c>
      <c r="M361" s="21">
        <v>45124.0</v>
      </c>
      <c r="N361" s="9">
        <v>1.0</v>
      </c>
      <c r="O361" s="21">
        <v>45140.0</v>
      </c>
      <c r="P361" s="19" t="s">
        <v>33</v>
      </c>
      <c r="Q361" s="9">
        <v>36.0</v>
      </c>
      <c r="R361" s="9">
        <v>87.0</v>
      </c>
      <c r="S361" s="9"/>
      <c r="T361" s="22" t="str">
        <f t="shared" si="13"/>
        <v>85%</v>
      </c>
      <c r="U361" s="22" t="str">
        <f t="shared" si="14"/>
        <v>80-90%</v>
      </c>
      <c r="V361" s="22">
        <f t="shared" si="4"/>
        <v>16</v>
      </c>
      <c r="W361" s="22" t="str">
        <f t="shared" si="5"/>
        <v/>
      </c>
      <c r="X361" s="22">
        <f t="shared" si="15"/>
        <v>16</v>
      </c>
      <c r="Y361" s="22" t="str">
        <f>IFERROR(VLOOKUP(CONCATENATE(A361,"si"),TQT!$1:$111,17,0))</f>
        <v/>
      </c>
      <c r="Z361" s="22" t="str">
        <f>IFERROR(VLOOKUP(CONCATENATE(A361,"si"),PVE!$A$2:$X$279,16,0))</f>
        <v/>
      </c>
      <c r="AA361" s="22"/>
    </row>
    <row r="362" hidden="1" outlineLevel="1">
      <c r="A362" s="9" t="str">
        <f t="shared" si="10"/>
        <v>5142241</v>
      </c>
      <c r="B362" s="18">
        <v>514224.0</v>
      </c>
      <c r="C362" s="19" t="s">
        <v>405</v>
      </c>
      <c r="D362" s="9" t="s">
        <v>28</v>
      </c>
      <c r="E362" s="9">
        <v>8.0</v>
      </c>
      <c r="F362" s="9">
        <v>62.0</v>
      </c>
      <c r="G362" s="20" t="s">
        <v>29</v>
      </c>
      <c r="H362" s="18" t="s">
        <v>39</v>
      </c>
      <c r="I362" s="9" t="s">
        <v>40</v>
      </c>
      <c r="J362" s="9" t="s">
        <v>32</v>
      </c>
      <c r="K362" s="21">
        <v>45123.0</v>
      </c>
      <c r="L362" s="21">
        <v>45125.0</v>
      </c>
      <c r="M362" s="21">
        <v>45125.0</v>
      </c>
      <c r="N362" s="9">
        <v>1.0</v>
      </c>
      <c r="O362" s="21">
        <v>45128.0</v>
      </c>
      <c r="P362" s="19" t="s">
        <v>41</v>
      </c>
      <c r="Q362" s="9">
        <v>9.0</v>
      </c>
      <c r="R362" s="9" t="s">
        <v>42</v>
      </c>
      <c r="S362" s="9">
        <v>2.09</v>
      </c>
      <c r="T362" s="22"/>
      <c r="U362" s="22"/>
      <c r="V362" s="22">
        <f t="shared" si="4"/>
        <v>622</v>
      </c>
      <c r="W362" s="22" t="str">
        <f t="shared" si="5"/>
        <v/>
      </c>
      <c r="X362" s="22" t="str">
        <f t="shared" si="15"/>
        <v/>
      </c>
      <c r="Y362" s="22" t="str">
        <f>IFERROR(VLOOKUP(CONCATENATE(A362,"si"),TQT!$1:$111,17,0))</f>
        <v/>
      </c>
      <c r="Z362" s="22" t="str">
        <f>IFERROR(VLOOKUP(CONCATENATE(A362,"si"),PVE!$A$2:$X$279,16,0))</f>
        <v/>
      </c>
      <c r="AA362" s="22"/>
    </row>
    <row r="363" hidden="1" outlineLevel="1">
      <c r="A363" s="9" t="str">
        <f t="shared" si="10"/>
        <v>5142411</v>
      </c>
      <c r="B363" s="18">
        <v>514241.0</v>
      </c>
      <c r="C363" s="19" t="s">
        <v>406</v>
      </c>
      <c r="D363" s="9" t="s">
        <v>28</v>
      </c>
      <c r="E363" s="9">
        <v>5.0</v>
      </c>
      <c r="F363" s="9">
        <v>39.0</v>
      </c>
      <c r="G363" s="20" t="s">
        <v>29</v>
      </c>
      <c r="H363" s="18" t="s">
        <v>48</v>
      </c>
      <c r="I363" s="9" t="s">
        <v>31</v>
      </c>
      <c r="J363" s="9" t="s">
        <v>32</v>
      </c>
      <c r="K363" s="21">
        <v>45124.0</v>
      </c>
      <c r="L363" s="21">
        <v>45124.0</v>
      </c>
      <c r="M363" s="21">
        <v>45124.0</v>
      </c>
      <c r="N363" s="9">
        <v>1.0</v>
      </c>
      <c r="O363" s="21">
        <v>45126.0</v>
      </c>
      <c r="P363" s="19" t="s">
        <v>41</v>
      </c>
      <c r="Q363" s="9">
        <v>10.0</v>
      </c>
      <c r="R363" s="9">
        <v>65.0</v>
      </c>
      <c r="S363" s="9" t="s">
        <v>407</v>
      </c>
      <c r="T363" s="22" t="str">
        <f t="shared" ref="T363:T366" si="16">IF(Q363="-","-",IF(Q363="","",(IF(Q363&lt;5,"4%",IF(AND(Q363&gt;4,Q363&lt;10),"8%",IF(AND(Q363&gt;9,Q363&lt;15),"15%",IF(AND(Q363&gt;14,Q363&lt;20),"24%",IF(AND(Q363&gt;19,Q363&lt;25),"40%",IF(AND(Q363&gt;24,Q363&lt;30),"55%",IF(AND(Q363&gt;29,Q363&lt;35),"73%",IF(Q363&gt;34,"85%","faltan datos")))))))))))</f>
        <v>15%</v>
      </c>
      <c r="U363" s="22" t="str">
        <f t="shared" ref="U363:U366" si="17">IF(R363="-","-",IF(R363="","",(IF(R363&lt;21,"0%",IF(AND(R363&gt;21,R363&lt;45),"1-10%",IF(AND(R363&gt;44,R363&lt;53),"10-20%",IF(AND(R363&gt;52,R363&lt;58),"20-30%",IF(AND(R363&gt;57,R363&lt;63),"30-40%",IF(AND(R363&gt;62,R363&lt;68),"40-50%",IF(AND(R363&gt;67,R363&lt;73),"50-60%",IF(AND(R363&gt;72,R363&lt;79),"60-70",IF(AND(R363&gt;78,R363&lt;87),"70-80%",IF(AND(R363&gt;86,R363&lt;97),"80-90%",IF(AND(R363&gt;96,R363&lt;113),"90-95%",IF(AND(R363&gt;112,R363&lt;160),"95-99%",IF(R363&gt;159,"100%","faltan datos"))))))))))))))))</f>
        <v>40-50%</v>
      </c>
      <c r="V363" s="22">
        <f t="shared" si="4"/>
        <v>623</v>
      </c>
      <c r="W363" s="22" t="str">
        <f t="shared" si="5"/>
        <v/>
      </c>
      <c r="X363" s="22" t="str">
        <f t="shared" si="15"/>
        <v/>
      </c>
      <c r="Y363" s="22" t="str">
        <f>IFERROR(VLOOKUP(CONCATENATE(A363,"si"),TQT!$1:$111,17,0))</f>
        <v/>
      </c>
      <c r="Z363" s="22" t="str">
        <f>IFERROR(VLOOKUP(CONCATENATE(A363,"si"),PVE!$A$2:$X$279,16,0))</f>
        <v/>
      </c>
      <c r="AA363" s="22"/>
    </row>
    <row r="364" hidden="1" outlineLevel="1">
      <c r="A364" s="9" t="str">
        <f t="shared" si="10"/>
        <v>5142461</v>
      </c>
      <c r="B364" s="18">
        <v>514246.0</v>
      </c>
      <c r="C364" s="19" t="s">
        <v>408</v>
      </c>
      <c r="D364" s="9" t="s">
        <v>28</v>
      </c>
      <c r="E364" s="9">
        <v>13.0</v>
      </c>
      <c r="F364" s="9">
        <v>42.0</v>
      </c>
      <c r="G364" s="20" t="s">
        <v>29</v>
      </c>
      <c r="H364" s="18" t="s">
        <v>97</v>
      </c>
      <c r="I364" s="9" t="s">
        <v>31</v>
      </c>
      <c r="J364" s="9" t="s">
        <v>32</v>
      </c>
      <c r="K364" s="21">
        <v>45124.0</v>
      </c>
      <c r="L364" s="21">
        <v>45124.0</v>
      </c>
      <c r="M364" s="21">
        <v>45124.0</v>
      </c>
      <c r="N364" s="9">
        <v>1.0</v>
      </c>
      <c r="O364" s="21">
        <v>45131.0</v>
      </c>
      <c r="P364" s="19" t="s">
        <v>33</v>
      </c>
      <c r="Q364" s="9">
        <v>28.0</v>
      </c>
      <c r="R364" s="9">
        <v>66.0</v>
      </c>
      <c r="S364" s="9" t="s">
        <v>37</v>
      </c>
      <c r="T364" s="22" t="str">
        <f t="shared" si="16"/>
        <v>55%</v>
      </c>
      <c r="U364" s="22" t="str">
        <f t="shared" si="17"/>
        <v>40-50%</v>
      </c>
      <c r="V364" s="22">
        <f t="shared" si="4"/>
        <v>7</v>
      </c>
      <c r="W364" s="22" t="str">
        <f t="shared" si="5"/>
        <v/>
      </c>
      <c r="X364" s="22">
        <f t="shared" si="15"/>
        <v>7</v>
      </c>
      <c r="Y364" s="22" t="str">
        <f>IFERROR(VLOOKUP(CONCATENATE(A364,"si"),TQT!$1:$111,17,0))</f>
        <v/>
      </c>
      <c r="Z364" s="22" t="str">
        <f>IFERROR(VLOOKUP(CONCATENATE(A364,"si"),PVE!$A$2:$X$279,16,0))</f>
        <v/>
      </c>
      <c r="AA364" s="22"/>
    </row>
    <row r="365" hidden="1" outlineLevel="1">
      <c r="A365" s="9" t="str">
        <f t="shared" si="10"/>
        <v>5183941</v>
      </c>
      <c r="B365" s="18">
        <v>518394.0</v>
      </c>
      <c r="C365" s="19" t="s">
        <v>409</v>
      </c>
      <c r="D365" s="9" t="s">
        <v>28</v>
      </c>
      <c r="E365" s="9">
        <v>10.0</v>
      </c>
      <c r="F365" s="9">
        <v>74.0</v>
      </c>
      <c r="G365" s="20" t="s">
        <v>35</v>
      </c>
      <c r="H365" s="18" t="s">
        <v>30</v>
      </c>
      <c r="I365" s="9" t="s">
        <v>36</v>
      </c>
      <c r="J365" s="9" t="s">
        <v>32</v>
      </c>
      <c r="K365" s="21">
        <v>45125.0</v>
      </c>
      <c r="L365" s="21">
        <v>45129.0</v>
      </c>
      <c r="M365" s="21">
        <v>45129.0</v>
      </c>
      <c r="N365" s="9">
        <v>1.0</v>
      </c>
      <c r="O365" s="21">
        <v>45130.0</v>
      </c>
      <c r="P365" s="19" t="s">
        <v>33</v>
      </c>
      <c r="Q365" s="9" t="s">
        <v>42</v>
      </c>
      <c r="R365" s="9" t="s">
        <v>42</v>
      </c>
      <c r="S365" s="9" t="s">
        <v>407</v>
      </c>
      <c r="T365" s="22" t="str">
        <f t="shared" si="16"/>
        <v>-</v>
      </c>
      <c r="U365" s="22" t="str">
        <f t="shared" si="17"/>
        <v>-</v>
      </c>
      <c r="V365" s="22">
        <f t="shared" si="4"/>
        <v>1</v>
      </c>
      <c r="W365" s="22" t="str">
        <f t="shared" si="5"/>
        <v/>
      </c>
      <c r="X365" s="22">
        <f t="shared" si="15"/>
        <v>1</v>
      </c>
      <c r="Y365" s="22" t="str">
        <f>IFERROR(VLOOKUP(CONCATENATE(A365,"si"),TQT!$1:$111,17,0))</f>
        <v/>
      </c>
      <c r="Z365" s="22" t="str">
        <f>IFERROR(VLOOKUP(CONCATENATE(A365,"si"),PVE!$A$2:$X$279,16,0))</f>
        <v/>
      </c>
      <c r="AA365" s="22"/>
    </row>
    <row r="366" hidden="1" outlineLevel="1">
      <c r="A366" s="9" t="str">
        <f t="shared" si="10"/>
        <v>5185101</v>
      </c>
      <c r="B366" s="18">
        <v>518510.0</v>
      </c>
      <c r="C366" s="19" t="s">
        <v>410</v>
      </c>
      <c r="D366" s="9" t="s">
        <v>28</v>
      </c>
      <c r="E366" s="9">
        <v>5.0</v>
      </c>
      <c r="F366" s="9">
        <v>64.0</v>
      </c>
      <c r="G366" s="20" t="s">
        <v>29</v>
      </c>
      <c r="H366" s="18" t="s">
        <v>53</v>
      </c>
      <c r="I366" s="9" t="s">
        <v>40</v>
      </c>
      <c r="J366" s="9" t="s">
        <v>32</v>
      </c>
      <c r="K366" s="21">
        <v>45126.0</v>
      </c>
      <c r="L366" s="21">
        <v>45128.0</v>
      </c>
      <c r="M366" s="21">
        <v>45128.0</v>
      </c>
      <c r="N366" s="9">
        <v>1.0</v>
      </c>
      <c r="O366" s="21">
        <v>45129.0</v>
      </c>
      <c r="P366" s="19" t="s">
        <v>41</v>
      </c>
      <c r="Q366" s="9" t="s">
        <v>42</v>
      </c>
      <c r="R366" s="9" t="s">
        <v>42</v>
      </c>
      <c r="S366" s="9" t="s">
        <v>407</v>
      </c>
      <c r="T366" s="22" t="str">
        <f t="shared" si="16"/>
        <v>-</v>
      </c>
      <c r="U366" s="22" t="str">
        <f t="shared" si="17"/>
        <v>-</v>
      </c>
      <c r="V366" s="22">
        <f t="shared" si="4"/>
        <v>619</v>
      </c>
      <c r="W366" s="22" t="str">
        <f t="shared" si="5"/>
        <v/>
      </c>
      <c r="X366" s="22" t="str">
        <f t="shared" si="15"/>
        <v/>
      </c>
      <c r="Y366" s="22" t="str">
        <f>IFERROR(VLOOKUP(CONCATENATE(A366,"si"),TQT!$1:$111,17,0))</f>
        <v/>
      </c>
      <c r="Z366" s="22" t="str">
        <f>IFERROR(VLOOKUP(CONCATENATE(A366,"si"),PVE!$A$2:$X$279,16,0))</f>
        <v/>
      </c>
      <c r="AA366" s="22"/>
    </row>
    <row r="367" hidden="1" outlineLevel="1">
      <c r="A367" s="9" t="str">
        <f t="shared" si="10"/>
        <v>5197191</v>
      </c>
      <c r="B367" s="18">
        <v>519719.0</v>
      </c>
      <c r="C367" s="19" t="s">
        <v>411</v>
      </c>
      <c r="D367" s="9" t="s">
        <v>28</v>
      </c>
      <c r="E367" s="9">
        <v>15.0</v>
      </c>
      <c r="F367" s="9">
        <v>67.0</v>
      </c>
      <c r="G367" s="20" t="s">
        <v>35</v>
      </c>
      <c r="H367" s="18" t="s">
        <v>53</v>
      </c>
      <c r="I367" s="9" t="s">
        <v>40</v>
      </c>
      <c r="J367" s="9" t="s">
        <v>32</v>
      </c>
      <c r="K367" s="21">
        <v>45129.0</v>
      </c>
      <c r="L367" s="21">
        <v>45130.0</v>
      </c>
      <c r="M367" s="21">
        <v>45129.0</v>
      </c>
      <c r="N367" s="9">
        <v>1.0</v>
      </c>
      <c r="O367" s="21">
        <v>45130.0</v>
      </c>
      <c r="P367" s="19" t="s">
        <v>33</v>
      </c>
      <c r="Q367" s="9" t="s">
        <v>42</v>
      </c>
      <c r="R367" s="9" t="s">
        <v>42</v>
      </c>
      <c r="S367" s="9" t="s">
        <v>407</v>
      </c>
      <c r="T367" s="22" t="s">
        <v>42</v>
      </c>
      <c r="U367" s="33">
        <v>45130.0</v>
      </c>
      <c r="V367" s="22">
        <f t="shared" si="4"/>
        <v>1</v>
      </c>
      <c r="W367" s="22" t="str">
        <f t="shared" si="5"/>
        <v/>
      </c>
      <c r="X367" s="22">
        <f t="shared" si="15"/>
        <v>1</v>
      </c>
      <c r="Y367" s="22" t="str">
        <f>IFERROR(VLOOKUP(CONCATENATE(A367,"si"),TQT!$1:$111,17,0))</f>
        <v/>
      </c>
      <c r="Z367" s="22" t="str">
        <f>IFERROR(VLOOKUP(CONCATENATE(A367,"si"),PVE!$A$2:$X$279,16,0))</f>
        <v/>
      </c>
      <c r="AA367" s="22"/>
    </row>
    <row r="368" hidden="1" outlineLevel="1">
      <c r="A368" s="9" t="str">
        <f t="shared" si="10"/>
        <v>5206511</v>
      </c>
      <c r="B368" s="18">
        <v>520651.0</v>
      </c>
      <c r="C368" s="19" t="s">
        <v>412</v>
      </c>
      <c r="D368" s="9" t="s">
        <v>28</v>
      </c>
      <c r="E368" s="9">
        <v>15.0</v>
      </c>
      <c r="F368" s="9">
        <v>51.0</v>
      </c>
      <c r="G368" s="20" t="s">
        <v>29</v>
      </c>
      <c r="H368" s="18" t="s">
        <v>53</v>
      </c>
      <c r="I368" s="9" t="s">
        <v>44</v>
      </c>
      <c r="J368" s="9" t="s">
        <v>32</v>
      </c>
      <c r="K368" s="21">
        <v>45131.0</v>
      </c>
      <c r="L368" s="21">
        <v>45131.0</v>
      </c>
      <c r="M368" s="21">
        <v>45131.0</v>
      </c>
      <c r="N368" s="9">
        <v>1.0</v>
      </c>
      <c r="O368" s="21">
        <v>45138.0</v>
      </c>
      <c r="P368" s="19" t="s">
        <v>33</v>
      </c>
      <c r="Q368" s="9" t="s">
        <v>42</v>
      </c>
      <c r="R368" s="9" t="s">
        <v>42</v>
      </c>
      <c r="S368" s="9" t="s">
        <v>37</v>
      </c>
      <c r="T368" s="22" t="str">
        <f t="shared" ref="T368:T372" si="18">IF(Q368="-","-",IF(Q368="","",(IF(Q368&lt;5,"4%",IF(AND(Q368&gt;4,Q368&lt;10),"8%",IF(AND(Q368&gt;9,Q368&lt;15),"15%",IF(AND(Q368&gt;14,Q368&lt;20),"24%",IF(AND(Q368&gt;19,Q368&lt;25),"40%",IF(AND(Q368&gt;24,Q368&lt;30),"55%",IF(AND(Q368&gt;29,Q368&lt;35),"73%",IF(Q368&gt;34,"85%","faltan datos")))))))))))</f>
        <v>-</v>
      </c>
      <c r="U368" s="22" t="str">
        <f t="shared" ref="U368:U399" si="19">IF(R368="-","-",IF(R368="","",(IF(R368&lt;21,"0%",IF(AND(R368&gt;21,R368&lt;45),"1-10%",IF(AND(R368&gt;44,R368&lt;53),"10-20%",IF(AND(R368&gt;52,R368&lt;58),"20-30%",IF(AND(R368&gt;57,R368&lt;63),"30-40%",IF(AND(R368&gt;62,R368&lt;68),"40-50%",IF(AND(R368&gt;67,R368&lt;73),"50-60%",IF(AND(R368&gt;72,R368&lt;79),"60-70",IF(AND(R368&gt;78,R368&lt;87),"70-80%",IF(AND(R368&gt;86,R368&lt;97),"80-90%",IF(AND(R368&gt;96,R368&lt;113),"90-95%",IF(AND(R368&gt;112,R368&lt;160),"95-99%",IF(R368&gt;159,"100%","faltan datos"))))))))))))))))</f>
        <v>-</v>
      </c>
      <c r="V368" s="22">
        <f t="shared" si="4"/>
        <v>7</v>
      </c>
      <c r="W368" s="22" t="str">
        <f t="shared" si="5"/>
        <v/>
      </c>
      <c r="X368" s="22">
        <f t="shared" si="15"/>
        <v>7</v>
      </c>
      <c r="Y368" s="22" t="str">
        <f>IFERROR(VLOOKUP(CONCATENATE(A368,"si"),TQT!$1:$111,17,0))</f>
        <v/>
      </c>
      <c r="Z368" s="22" t="str">
        <f>IFERROR(VLOOKUP(CONCATENATE(A368,"si"),PVE!$A$2:$X$279,16,0))</f>
        <v/>
      </c>
      <c r="AA368" s="22"/>
    </row>
    <row r="369" hidden="1" outlineLevel="1">
      <c r="A369" s="9" t="str">
        <f t="shared" si="10"/>
        <v>5212001</v>
      </c>
      <c r="B369" s="18">
        <v>521200.0</v>
      </c>
      <c r="C369" s="19" t="s">
        <v>413</v>
      </c>
      <c r="D369" s="9" t="s">
        <v>28</v>
      </c>
      <c r="E369" s="9">
        <v>17.0</v>
      </c>
      <c r="F369" s="9">
        <v>69.0</v>
      </c>
      <c r="G369" s="20" t="s">
        <v>35</v>
      </c>
      <c r="H369" s="18" t="s">
        <v>53</v>
      </c>
      <c r="I369" s="9" t="s">
        <v>40</v>
      </c>
      <c r="J369" s="9" t="s">
        <v>32</v>
      </c>
      <c r="K369" s="21">
        <v>45132.0</v>
      </c>
      <c r="L369" s="21">
        <v>45136.0</v>
      </c>
      <c r="M369" s="21">
        <v>45136.0</v>
      </c>
      <c r="N369" s="9">
        <v>1.0</v>
      </c>
      <c r="O369" s="21">
        <v>45152.0</v>
      </c>
      <c r="P369" s="19" t="s">
        <v>33</v>
      </c>
      <c r="Q369" s="9">
        <v>28.0</v>
      </c>
      <c r="R369" s="9">
        <v>87.0</v>
      </c>
      <c r="S369" s="9"/>
      <c r="T369" s="22" t="str">
        <f t="shared" si="18"/>
        <v>55%</v>
      </c>
      <c r="U369" s="22" t="str">
        <f t="shared" si="19"/>
        <v>80-90%</v>
      </c>
      <c r="V369" s="22">
        <f t="shared" si="4"/>
        <v>16</v>
      </c>
      <c r="W369" s="22" t="str">
        <f t="shared" si="5"/>
        <v/>
      </c>
      <c r="X369" s="22">
        <f t="shared" si="15"/>
        <v>16</v>
      </c>
      <c r="Y369" s="22" t="str">
        <f>IFERROR(VLOOKUP(CONCATENATE(A369,"si"),TQT!$1:$111,17,0))</f>
        <v/>
      </c>
      <c r="Z369" s="22" t="str">
        <f>IFERROR(VLOOKUP(CONCATENATE(A369,"si"),PVE!$A$2:$X$279,16,0))</f>
        <v/>
      </c>
      <c r="AA369" s="22"/>
    </row>
    <row r="370" hidden="1" outlineLevel="1">
      <c r="A370" s="9" t="str">
        <f t="shared" si="10"/>
        <v>5223681</v>
      </c>
      <c r="B370" s="18">
        <v>522368.0</v>
      </c>
      <c r="C370" s="19" t="s">
        <v>414</v>
      </c>
      <c r="D370" s="9" t="s">
        <v>28</v>
      </c>
      <c r="E370" s="9">
        <v>5.0</v>
      </c>
      <c r="F370" s="9">
        <v>70.0</v>
      </c>
      <c r="G370" s="20" t="s">
        <v>29</v>
      </c>
      <c r="H370" s="18" t="s">
        <v>30</v>
      </c>
      <c r="I370" s="9" t="s">
        <v>31</v>
      </c>
      <c r="J370" s="9" t="s">
        <v>32</v>
      </c>
      <c r="K370" s="21">
        <v>45132.0</v>
      </c>
      <c r="L370" s="21">
        <v>45133.0</v>
      </c>
      <c r="M370" s="21">
        <v>45133.0</v>
      </c>
      <c r="N370" s="9">
        <v>1.0</v>
      </c>
      <c r="O370" s="21">
        <v>45180.0</v>
      </c>
      <c r="P370" s="19" t="s">
        <v>41</v>
      </c>
      <c r="Q370" s="9">
        <v>27.0</v>
      </c>
      <c r="R370" s="9">
        <v>56.0</v>
      </c>
      <c r="S370" s="9" t="s">
        <v>42</v>
      </c>
      <c r="T370" s="22" t="str">
        <f t="shared" si="18"/>
        <v>55%</v>
      </c>
      <c r="U370" s="22" t="str">
        <f t="shared" si="19"/>
        <v>20-30%</v>
      </c>
      <c r="V370" s="22">
        <f t="shared" si="4"/>
        <v>614</v>
      </c>
      <c r="W370" s="22" t="str">
        <f t="shared" si="5"/>
        <v/>
      </c>
      <c r="X370" s="22" t="str">
        <f t="shared" si="15"/>
        <v/>
      </c>
      <c r="Y370" s="22" t="str">
        <f>IFERROR(VLOOKUP(CONCATENATE(A370,"si"),TQT!$1:$111,17,0))</f>
        <v/>
      </c>
      <c r="Z370" s="22" t="str">
        <f>IFERROR(VLOOKUP(CONCATENATE(A370,"si"),PVE!$A$2:$X$279,16,0))</f>
        <v/>
      </c>
      <c r="AA370" s="22"/>
    </row>
    <row r="371" hidden="1" outlineLevel="1">
      <c r="A371" s="9" t="str">
        <f t="shared" si="10"/>
        <v>5224171</v>
      </c>
      <c r="B371" s="18">
        <v>522417.0</v>
      </c>
      <c r="C371" s="19" t="s">
        <v>415</v>
      </c>
      <c r="D371" s="9" t="s">
        <v>28</v>
      </c>
      <c r="E371" s="9">
        <v>7.0</v>
      </c>
      <c r="F371" s="9">
        <v>82.0</v>
      </c>
      <c r="G371" s="20" t="s">
        <v>29</v>
      </c>
      <c r="H371" s="18" t="s">
        <v>53</v>
      </c>
      <c r="I371" s="9" t="s">
        <v>40</v>
      </c>
      <c r="J371" s="9" t="s">
        <v>32</v>
      </c>
      <c r="K371" s="21">
        <v>45133.0</v>
      </c>
      <c r="L371" s="21">
        <v>45133.0</v>
      </c>
      <c r="M371" s="21">
        <v>45133.0</v>
      </c>
      <c r="N371" s="9">
        <v>1.0</v>
      </c>
      <c r="O371" s="21">
        <v>45134.0</v>
      </c>
      <c r="P371" s="19" t="s">
        <v>33</v>
      </c>
      <c r="Q371" s="9">
        <v>33.0</v>
      </c>
      <c r="R371" s="9">
        <v>92.0</v>
      </c>
      <c r="S371" s="9" t="s">
        <v>407</v>
      </c>
      <c r="T371" s="22" t="str">
        <f t="shared" si="18"/>
        <v>73%</v>
      </c>
      <c r="U371" s="22" t="str">
        <f t="shared" si="19"/>
        <v>80-90%</v>
      </c>
      <c r="V371" s="22">
        <f t="shared" si="4"/>
        <v>1</v>
      </c>
      <c r="W371" s="22" t="str">
        <f t="shared" si="5"/>
        <v/>
      </c>
      <c r="X371" s="22">
        <f t="shared" si="15"/>
        <v>1</v>
      </c>
      <c r="Y371" s="22" t="str">
        <f>IFERROR(VLOOKUP(CONCATENATE(A371,"si"),TQT!$1:$111,17,0))</f>
        <v/>
      </c>
      <c r="Z371" s="22" t="str">
        <f>IFERROR(VLOOKUP(CONCATENATE(A371,"si"),PVE!$A$2:$X$279,16,0))</f>
        <v/>
      </c>
      <c r="AA371" s="22"/>
    </row>
    <row r="372" hidden="1" outlineLevel="1">
      <c r="A372" s="9" t="str">
        <f t="shared" si="10"/>
        <v>5233711</v>
      </c>
      <c r="B372" s="18">
        <v>523371.0</v>
      </c>
      <c r="C372" s="19" t="s">
        <v>416</v>
      </c>
      <c r="D372" s="9" t="s">
        <v>28</v>
      </c>
      <c r="E372" s="9">
        <v>15.0</v>
      </c>
      <c r="F372" s="9">
        <v>79.0</v>
      </c>
      <c r="G372" s="20" t="s">
        <v>35</v>
      </c>
      <c r="H372" s="18" t="s">
        <v>53</v>
      </c>
      <c r="I372" s="9" t="s">
        <v>40</v>
      </c>
      <c r="J372" s="9" t="s">
        <v>32</v>
      </c>
      <c r="K372" s="21">
        <v>45133.0</v>
      </c>
      <c r="L372" s="21">
        <v>45145.0</v>
      </c>
      <c r="M372" s="21">
        <v>45145.0</v>
      </c>
      <c r="N372" s="9">
        <v>1.0</v>
      </c>
      <c r="O372" s="21">
        <v>45161.0</v>
      </c>
      <c r="P372" s="19" t="s">
        <v>41</v>
      </c>
      <c r="Q372" s="9">
        <v>31.0</v>
      </c>
      <c r="R372" s="9">
        <v>80.0</v>
      </c>
      <c r="S372" s="9"/>
      <c r="T372" s="22" t="str">
        <f t="shared" si="18"/>
        <v>73%</v>
      </c>
      <c r="U372" s="22" t="str">
        <f t="shared" si="19"/>
        <v>70-80%</v>
      </c>
      <c r="V372" s="22">
        <f t="shared" si="4"/>
        <v>602</v>
      </c>
      <c r="W372" s="22" t="str">
        <f t="shared" si="5"/>
        <v/>
      </c>
      <c r="X372" s="22" t="str">
        <f t="shared" si="15"/>
        <v/>
      </c>
      <c r="Y372" s="22" t="str">
        <f>IFERROR(VLOOKUP(CONCATENATE(A372,"si"),TQT!$1:$111,17,0))</f>
        <v/>
      </c>
      <c r="Z372" s="22" t="str">
        <f>IFERROR(VLOOKUP(CONCATENATE(A372,"si"),PVE!$A$2:$X$279,16,0))</f>
        <v/>
      </c>
      <c r="AA372" s="22"/>
    </row>
    <row r="373" hidden="1" outlineLevel="1">
      <c r="A373" s="9" t="str">
        <f t="shared" si="10"/>
        <v>5237411</v>
      </c>
      <c r="B373" s="18">
        <v>523741.0</v>
      </c>
      <c r="C373" s="19" t="s">
        <v>417</v>
      </c>
      <c r="D373" s="9" t="s">
        <v>28</v>
      </c>
      <c r="E373" s="9">
        <v>7.0</v>
      </c>
      <c r="F373" s="9">
        <v>46.0</v>
      </c>
      <c r="G373" s="20" t="s">
        <v>29</v>
      </c>
      <c r="H373" s="18" t="s">
        <v>39</v>
      </c>
      <c r="I373" s="9" t="s">
        <v>40</v>
      </c>
      <c r="J373" s="9" t="s">
        <v>32</v>
      </c>
      <c r="K373" s="21">
        <v>45134.0</v>
      </c>
      <c r="L373" s="21">
        <v>45134.0</v>
      </c>
      <c r="M373" s="21">
        <v>45134.0</v>
      </c>
      <c r="N373" s="9">
        <v>1.0</v>
      </c>
      <c r="O373" s="21">
        <v>45138.0</v>
      </c>
      <c r="P373" s="19" t="s">
        <v>41</v>
      </c>
      <c r="Q373" s="9" t="s">
        <v>42</v>
      </c>
      <c r="R373" s="9" t="s">
        <v>42</v>
      </c>
      <c r="S373" s="9">
        <v>2.0</v>
      </c>
      <c r="T373" s="22"/>
      <c r="U373" s="22" t="str">
        <f t="shared" si="19"/>
        <v>-</v>
      </c>
      <c r="V373" s="22">
        <f t="shared" si="4"/>
        <v>613</v>
      </c>
      <c r="W373" s="22" t="str">
        <f t="shared" si="5"/>
        <v/>
      </c>
      <c r="X373" s="22" t="str">
        <f t="shared" si="15"/>
        <v/>
      </c>
      <c r="Y373" s="22" t="str">
        <f>IFERROR(VLOOKUP(CONCATENATE(A373,"si"),TQT!$1:$111,17,0))</f>
        <v/>
      </c>
      <c r="Z373" s="22" t="str">
        <f>IFERROR(VLOOKUP(CONCATENATE(A373,"si"),PVE!$A$2:$X$279,16,0))</f>
        <v/>
      </c>
      <c r="AA373" s="22"/>
    </row>
    <row r="374" hidden="1" outlineLevel="1">
      <c r="A374" s="9" t="str">
        <f t="shared" si="10"/>
        <v>5240411</v>
      </c>
      <c r="B374" s="18">
        <v>524041.0</v>
      </c>
      <c r="C374" s="19" t="s">
        <v>418</v>
      </c>
      <c r="D374" s="9" t="s">
        <v>28</v>
      </c>
      <c r="E374" s="9">
        <v>15.0</v>
      </c>
      <c r="F374" s="9">
        <v>66.0</v>
      </c>
      <c r="G374" s="20" t="s">
        <v>35</v>
      </c>
      <c r="H374" s="18" t="s">
        <v>30</v>
      </c>
      <c r="I374" s="9" t="s">
        <v>36</v>
      </c>
      <c r="J374" s="9" t="s">
        <v>32</v>
      </c>
      <c r="K374" s="21">
        <v>45134.0</v>
      </c>
      <c r="L374" s="21">
        <v>45139.0</v>
      </c>
      <c r="M374" s="21">
        <v>45139.0</v>
      </c>
      <c r="N374" s="9">
        <v>1.0</v>
      </c>
      <c r="O374" s="21">
        <v>45140.0</v>
      </c>
      <c r="P374" s="19" t="s">
        <v>33</v>
      </c>
      <c r="Q374" s="9">
        <v>36.0</v>
      </c>
      <c r="R374" s="9">
        <v>110.0</v>
      </c>
      <c r="S374" s="9" t="s">
        <v>37</v>
      </c>
      <c r="T374" s="22" t="str">
        <f t="shared" ref="T374:T377" si="20">IF(Q374="-","-",IF(Q374="","",(IF(Q374&lt;5,"4%",IF(AND(Q374&gt;4,Q374&lt;10),"8%",IF(AND(Q374&gt;9,Q374&lt;15),"15%",IF(AND(Q374&gt;14,Q374&lt;20),"24%",IF(AND(Q374&gt;19,Q374&lt;25),"40%",IF(AND(Q374&gt;24,Q374&lt;30),"55%",IF(AND(Q374&gt;29,Q374&lt;35),"73%",IF(Q374&gt;34,"85%","faltan datos")))))))))))</f>
        <v>85%</v>
      </c>
      <c r="U374" s="22" t="str">
        <f t="shared" si="19"/>
        <v>90-95%</v>
      </c>
      <c r="V374" s="22">
        <f t="shared" si="4"/>
        <v>1</v>
      </c>
      <c r="W374" s="22" t="str">
        <f t="shared" si="5"/>
        <v/>
      </c>
      <c r="X374" s="22">
        <f t="shared" si="15"/>
        <v>1</v>
      </c>
      <c r="Y374" s="22" t="str">
        <f>IFERROR(VLOOKUP(CONCATENATE(A374,"si"),TQT!$1:$111,17,0))</f>
        <v/>
      </c>
      <c r="Z374" s="22" t="str">
        <f>IFERROR(VLOOKUP(CONCATENATE(A374,"si"),PVE!$A$2:$X$279,16,0))</f>
        <v/>
      </c>
      <c r="AA374" s="22"/>
    </row>
    <row r="375" hidden="1" outlineLevel="1">
      <c r="A375" s="9" t="str">
        <f t="shared" si="10"/>
        <v>5248091</v>
      </c>
      <c r="B375" s="18">
        <v>524809.0</v>
      </c>
      <c r="C375" s="19" t="s">
        <v>419</v>
      </c>
      <c r="D375" s="9" t="s">
        <v>28</v>
      </c>
      <c r="E375" s="9">
        <v>12.0</v>
      </c>
      <c r="F375" s="9">
        <v>65.0</v>
      </c>
      <c r="G375" s="20" t="s">
        <v>29</v>
      </c>
      <c r="H375" s="18" t="s">
        <v>48</v>
      </c>
      <c r="I375" s="9" t="s">
        <v>31</v>
      </c>
      <c r="J375" s="9" t="s">
        <v>32</v>
      </c>
      <c r="K375" s="21">
        <v>45134.0</v>
      </c>
      <c r="L375" s="21">
        <v>45134.0</v>
      </c>
      <c r="M375" s="21">
        <v>45134.0</v>
      </c>
      <c r="N375" s="9">
        <v>1.0</v>
      </c>
      <c r="O375" s="21">
        <v>45138.0</v>
      </c>
      <c r="P375" s="19" t="s">
        <v>33</v>
      </c>
      <c r="Q375" s="9">
        <v>27.0</v>
      </c>
      <c r="R375" s="9">
        <v>65.0</v>
      </c>
      <c r="S375" s="9" t="s">
        <v>37</v>
      </c>
      <c r="T375" s="22" t="str">
        <f t="shared" si="20"/>
        <v>55%</v>
      </c>
      <c r="U375" s="22" t="str">
        <f t="shared" si="19"/>
        <v>40-50%</v>
      </c>
      <c r="V375" s="22">
        <f t="shared" si="4"/>
        <v>4</v>
      </c>
      <c r="W375" s="22" t="str">
        <f t="shared" si="5"/>
        <v/>
      </c>
      <c r="X375" s="22">
        <f t="shared" si="15"/>
        <v>4</v>
      </c>
      <c r="Y375" s="22" t="str">
        <f>IFERROR(VLOOKUP(CONCATENATE(A375,"si"),TQT!$1:$111,17,0))</f>
        <v/>
      </c>
      <c r="Z375" s="22" t="str">
        <f>IFERROR(VLOOKUP(CONCATENATE(A375,"si"),PVE!$A$2:$X$279,16,0))</f>
        <v/>
      </c>
      <c r="AA375" s="22"/>
    </row>
    <row r="376" hidden="1" outlineLevel="1">
      <c r="A376" s="9" t="str">
        <f t="shared" si="10"/>
        <v>5250011</v>
      </c>
      <c r="B376" s="18">
        <v>525001.0</v>
      </c>
      <c r="C376" s="19" t="s">
        <v>420</v>
      </c>
      <c r="D376" s="9" t="s">
        <v>28</v>
      </c>
      <c r="E376" s="9">
        <v>12.0</v>
      </c>
      <c r="F376" s="9">
        <v>77.0</v>
      </c>
      <c r="G376" s="20" t="s">
        <v>29</v>
      </c>
      <c r="H376" s="18" t="s">
        <v>48</v>
      </c>
      <c r="I376" s="9" t="s">
        <v>36</v>
      </c>
      <c r="J376" s="9" t="s">
        <v>32</v>
      </c>
      <c r="K376" s="21">
        <v>45135.0</v>
      </c>
      <c r="L376" s="21">
        <v>45141.0</v>
      </c>
      <c r="M376" s="21">
        <v>45142.0</v>
      </c>
      <c r="N376" s="9">
        <v>1.0</v>
      </c>
      <c r="O376" s="21">
        <v>45148.0</v>
      </c>
      <c r="P376" s="19" t="s">
        <v>33</v>
      </c>
      <c r="Q376" s="9">
        <v>13.0</v>
      </c>
      <c r="R376" s="9">
        <v>56.0</v>
      </c>
      <c r="S376" s="9"/>
      <c r="T376" s="22" t="str">
        <f t="shared" si="20"/>
        <v>15%</v>
      </c>
      <c r="U376" s="22" t="str">
        <f t="shared" si="19"/>
        <v>20-30%</v>
      </c>
      <c r="V376" s="22">
        <f t="shared" si="4"/>
        <v>6</v>
      </c>
      <c r="W376" s="22" t="str">
        <f t="shared" si="5"/>
        <v/>
      </c>
      <c r="X376" s="22">
        <f t="shared" si="15"/>
        <v>6</v>
      </c>
      <c r="Y376" s="22" t="str">
        <f>IFERROR(VLOOKUP(CONCATENATE(A376,"si"),TQT!$1:$111,17,0))</f>
        <v/>
      </c>
      <c r="Z376" s="22" t="str">
        <f>IFERROR(VLOOKUP(CONCATENATE(A376,"si"),PVE!$A$2:$X$279,16,0))</f>
        <v/>
      </c>
      <c r="AA376" s="22"/>
    </row>
    <row r="377" hidden="1" outlineLevel="1">
      <c r="A377" s="9" t="str">
        <f t="shared" si="10"/>
        <v>5253581</v>
      </c>
      <c r="B377" s="18">
        <v>525358.0</v>
      </c>
      <c r="C377" s="19" t="s">
        <v>421</v>
      </c>
      <c r="D377" s="9" t="s">
        <v>28</v>
      </c>
      <c r="E377" s="9">
        <v>14.0</v>
      </c>
      <c r="F377" s="9">
        <v>62.0</v>
      </c>
      <c r="G377" s="20" t="s">
        <v>29</v>
      </c>
      <c r="H377" s="18" t="s">
        <v>64</v>
      </c>
      <c r="I377" s="9" t="s">
        <v>36</v>
      </c>
      <c r="J377" s="9" t="s">
        <v>32</v>
      </c>
      <c r="K377" s="21">
        <v>45132.0</v>
      </c>
      <c r="L377" s="21">
        <v>45137.0</v>
      </c>
      <c r="M377" s="21">
        <v>45139.0</v>
      </c>
      <c r="N377" s="9">
        <v>1.0</v>
      </c>
      <c r="O377" s="21">
        <v>45163.0</v>
      </c>
      <c r="P377" s="19" t="s">
        <v>33</v>
      </c>
      <c r="Q377" s="9">
        <v>8.0</v>
      </c>
      <c r="R377" s="9">
        <v>44.0</v>
      </c>
      <c r="S377" s="9">
        <v>2.96</v>
      </c>
      <c r="T377" s="22" t="str">
        <f t="shared" si="20"/>
        <v>8%</v>
      </c>
      <c r="U377" s="22" t="str">
        <f t="shared" si="19"/>
        <v>1-10%</v>
      </c>
      <c r="V377" s="22">
        <f t="shared" si="4"/>
        <v>24</v>
      </c>
      <c r="W377" s="22" t="str">
        <f t="shared" si="5"/>
        <v/>
      </c>
      <c r="X377" s="22">
        <f t="shared" si="15"/>
        <v>24</v>
      </c>
      <c r="Y377" s="22" t="str">
        <f>IFERROR(VLOOKUP(CONCATENATE(A377,"si"),TQT!$1:$111,17,0))</f>
        <v/>
      </c>
      <c r="Z377" s="22" t="str">
        <f>IFERROR(VLOOKUP(CONCATENATE(A377,"si"),PVE!$A$2:$X$279,16,0))</f>
        <v/>
      </c>
      <c r="AA377" s="22"/>
    </row>
    <row r="378" hidden="1" outlineLevel="1">
      <c r="A378" s="9" t="str">
        <f t="shared" si="10"/>
        <v>5259781</v>
      </c>
      <c r="B378" s="18">
        <v>525978.0</v>
      </c>
      <c r="C378" s="19" t="s">
        <v>422</v>
      </c>
      <c r="D378" s="9" t="s">
        <v>28</v>
      </c>
      <c r="E378" s="9">
        <v>13.0</v>
      </c>
      <c r="F378" s="9">
        <v>48.0</v>
      </c>
      <c r="G378" s="20" t="s">
        <v>35</v>
      </c>
      <c r="H378" s="18" t="s">
        <v>48</v>
      </c>
      <c r="I378" s="9" t="s">
        <v>31</v>
      </c>
      <c r="J378" s="9" t="s">
        <v>32</v>
      </c>
      <c r="K378" s="21">
        <v>45136.0</v>
      </c>
      <c r="L378" s="21">
        <v>45136.0</v>
      </c>
      <c r="M378" s="21">
        <v>45136.0</v>
      </c>
      <c r="N378" s="9">
        <v>1.0</v>
      </c>
      <c r="O378" s="21">
        <v>45152.0</v>
      </c>
      <c r="P378" s="19" t="s">
        <v>41</v>
      </c>
      <c r="Q378" s="9" t="s">
        <v>42</v>
      </c>
      <c r="R378" s="9" t="s">
        <v>42</v>
      </c>
      <c r="S378" s="9"/>
      <c r="T378" s="22"/>
      <c r="U378" s="22" t="str">
        <f t="shared" si="19"/>
        <v>-</v>
      </c>
      <c r="V378" s="22">
        <f t="shared" si="4"/>
        <v>611</v>
      </c>
      <c r="W378" s="22" t="str">
        <f t="shared" si="5"/>
        <v/>
      </c>
      <c r="X378" s="22" t="str">
        <f t="shared" si="15"/>
        <v/>
      </c>
      <c r="Y378" s="22" t="str">
        <f>IFERROR(VLOOKUP(CONCATENATE(A378,"si"),TQT!$1:$111,17,0))</f>
        <v/>
      </c>
      <c r="Z378" s="22" t="str">
        <f>IFERROR(VLOOKUP(CONCATENATE(A378,"si"),PVE!$A$2:$X$279,16,0))</f>
        <v/>
      </c>
      <c r="AA378" s="22"/>
    </row>
    <row r="379" hidden="1" outlineLevel="1">
      <c r="A379" s="9" t="str">
        <f t="shared" si="10"/>
        <v>5262101</v>
      </c>
      <c r="B379" s="18">
        <v>526210.0</v>
      </c>
      <c r="C379" s="19" t="s">
        <v>423</v>
      </c>
      <c r="D379" s="9" t="s">
        <v>28</v>
      </c>
      <c r="E379" s="9">
        <v>4.0</v>
      </c>
      <c r="F379" s="9">
        <v>48.0</v>
      </c>
      <c r="G379" s="20" t="s">
        <v>35</v>
      </c>
      <c r="H379" s="18" t="s">
        <v>48</v>
      </c>
      <c r="I379" s="9" t="s">
        <v>31</v>
      </c>
      <c r="J379" s="9" t="s">
        <v>32</v>
      </c>
      <c r="K379" s="21">
        <v>45136.0</v>
      </c>
      <c r="L379" s="21">
        <v>45137.0</v>
      </c>
      <c r="M379" s="21">
        <v>45137.0</v>
      </c>
      <c r="N379" s="9">
        <v>1.0</v>
      </c>
      <c r="O379" s="21">
        <v>45152.0</v>
      </c>
      <c r="P379" s="19" t="s">
        <v>33</v>
      </c>
      <c r="Q379" s="9" t="s">
        <v>42</v>
      </c>
      <c r="R379" s="9" t="s">
        <v>42</v>
      </c>
      <c r="S379" s="9"/>
      <c r="T379" s="22" t="str">
        <f t="shared" ref="T379:T399" si="21">IF(Q379="-","-",IF(Q379="","",(IF(Q379&lt;5,"4%",IF(AND(Q379&gt;4,Q379&lt;10),"8%",IF(AND(Q379&gt;9,Q379&lt;15),"15%",IF(AND(Q379&gt;14,Q379&lt;20),"24%",IF(AND(Q379&gt;19,Q379&lt;25),"40%",IF(AND(Q379&gt;24,Q379&lt;30),"55%",IF(AND(Q379&gt;29,Q379&lt;35),"73%",IF(Q379&gt;34,"85%","faltan datos")))))))))))</f>
        <v>-</v>
      </c>
      <c r="U379" s="22" t="str">
        <f t="shared" si="19"/>
        <v>-</v>
      </c>
      <c r="V379" s="22">
        <f t="shared" si="4"/>
        <v>15</v>
      </c>
      <c r="W379" s="22" t="str">
        <f t="shared" si="5"/>
        <v/>
      </c>
      <c r="X379" s="22">
        <f t="shared" si="15"/>
        <v>15</v>
      </c>
      <c r="Y379" s="22" t="str">
        <f>IFERROR(VLOOKUP(CONCATENATE(A379,"si"),TQT!$1:$111,17,0))</f>
        <v/>
      </c>
      <c r="Z379" s="22" t="str">
        <f>IFERROR(VLOOKUP(CONCATENATE(A379,"si"),PVE!$A$2:$X$279,16,0))</f>
        <v/>
      </c>
      <c r="AA379" s="22"/>
    </row>
    <row r="380" hidden="1" outlineLevel="1">
      <c r="A380" s="9" t="str">
        <f t="shared" si="10"/>
        <v>5288341</v>
      </c>
      <c r="B380" s="18">
        <v>528834.0</v>
      </c>
      <c r="C380" s="19" t="s">
        <v>424</v>
      </c>
      <c r="D380" s="9" t="s">
        <v>28</v>
      </c>
      <c r="E380" s="9">
        <v>2.0</v>
      </c>
      <c r="F380" s="9">
        <v>73.0</v>
      </c>
      <c r="G380" s="20" t="s">
        <v>35</v>
      </c>
      <c r="H380" s="18" t="s">
        <v>97</v>
      </c>
      <c r="I380" s="9" t="s">
        <v>31</v>
      </c>
      <c r="J380" s="9" t="s">
        <v>32</v>
      </c>
      <c r="K380" s="21">
        <v>45140.0</v>
      </c>
      <c r="L380" s="21">
        <v>45140.0</v>
      </c>
      <c r="M380" s="21">
        <v>45140.0</v>
      </c>
      <c r="N380" s="9">
        <v>1.0</v>
      </c>
      <c r="O380" s="21">
        <v>45237.0</v>
      </c>
      <c r="P380" s="19" t="s">
        <v>33</v>
      </c>
      <c r="Q380" s="9" t="s">
        <v>42</v>
      </c>
      <c r="R380" s="9" t="s">
        <v>42</v>
      </c>
      <c r="S380" s="9">
        <v>4.0</v>
      </c>
      <c r="T380" s="22" t="str">
        <f t="shared" si="21"/>
        <v>-</v>
      </c>
      <c r="U380" s="22" t="str">
        <f t="shared" si="19"/>
        <v>-</v>
      </c>
      <c r="V380" s="22">
        <f t="shared" si="4"/>
        <v>97</v>
      </c>
      <c r="W380" s="22" t="str">
        <f t="shared" si="5"/>
        <v/>
      </c>
      <c r="X380" s="22">
        <f t="shared" si="15"/>
        <v>97</v>
      </c>
      <c r="Y380" s="22" t="str">
        <f>IFERROR(VLOOKUP(CONCATENATE(A380,"si"),TQT!$1:$111,17,0))</f>
        <v/>
      </c>
      <c r="Z380" s="22" t="str">
        <f>IFERROR(VLOOKUP(CONCATENATE(A380,"si"),PVE!$A$2:$X$279,16,0))</f>
        <v/>
      </c>
      <c r="AA380" s="22"/>
    </row>
    <row r="381" hidden="1" outlineLevel="1">
      <c r="A381" s="9" t="str">
        <f t="shared" si="10"/>
        <v>5290351</v>
      </c>
      <c r="B381" s="18">
        <v>529035.0</v>
      </c>
      <c r="C381" s="19" t="s">
        <v>425</v>
      </c>
      <c r="D381" s="9" t="s">
        <v>28</v>
      </c>
      <c r="E381" s="9">
        <v>18.0</v>
      </c>
      <c r="F381" s="9">
        <v>45.0</v>
      </c>
      <c r="G381" s="20" t="s">
        <v>29</v>
      </c>
      <c r="H381" s="18" t="s">
        <v>48</v>
      </c>
      <c r="I381" s="9" t="s">
        <v>44</v>
      </c>
      <c r="J381" s="9" t="s">
        <v>32</v>
      </c>
      <c r="K381" s="21">
        <v>45140.0</v>
      </c>
      <c r="L381" s="21">
        <v>45140.0</v>
      </c>
      <c r="M381" s="21">
        <v>45142.0</v>
      </c>
      <c r="N381" s="9">
        <v>1.0</v>
      </c>
      <c r="O381" s="21">
        <v>45155.0</v>
      </c>
      <c r="P381" s="19" t="s">
        <v>41</v>
      </c>
      <c r="Q381" s="9" t="s">
        <v>42</v>
      </c>
      <c r="R381" s="9" t="s">
        <v>42</v>
      </c>
      <c r="S381" s="9">
        <v>9.0</v>
      </c>
      <c r="T381" s="22" t="str">
        <f t="shared" si="21"/>
        <v>-</v>
      </c>
      <c r="U381" s="22" t="str">
        <f t="shared" si="19"/>
        <v>-</v>
      </c>
      <c r="V381" s="22">
        <f t="shared" si="4"/>
        <v>605</v>
      </c>
      <c r="W381" s="22" t="str">
        <f t="shared" si="5"/>
        <v/>
      </c>
      <c r="X381" s="22" t="str">
        <f t="shared" si="15"/>
        <v/>
      </c>
      <c r="Y381" s="22" t="str">
        <f>IFERROR(VLOOKUP(CONCATENATE(A381,"si"),TQT!$1:$111,17,0))</f>
        <v/>
      </c>
      <c r="Z381" s="22" t="str">
        <f>IFERROR(VLOOKUP(CONCATENATE(A381,"si"),PVE!$A$2:$X$279,16,0))</f>
        <v/>
      </c>
      <c r="AA381" s="22"/>
    </row>
    <row r="382" hidden="1" outlineLevel="1">
      <c r="A382" s="9" t="str">
        <f t="shared" si="10"/>
        <v>5315251</v>
      </c>
      <c r="B382" s="18">
        <v>531525.0</v>
      </c>
      <c r="C382" s="19" t="s">
        <v>426</v>
      </c>
      <c r="D382" s="9" t="s">
        <v>28</v>
      </c>
      <c r="E382" s="9">
        <v>7.0</v>
      </c>
      <c r="F382" s="9">
        <v>76.0</v>
      </c>
      <c r="G382" s="20" t="s">
        <v>35</v>
      </c>
      <c r="H382" s="18" t="s">
        <v>48</v>
      </c>
      <c r="I382" s="9" t="s">
        <v>31</v>
      </c>
      <c r="J382" s="9" t="s">
        <v>32</v>
      </c>
      <c r="K382" s="21">
        <v>45142.0</v>
      </c>
      <c r="L382" s="21">
        <v>45142.0</v>
      </c>
      <c r="M382" s="21">
        <v>45142.0</v>
      </c>
      <c r="N382" s="9">
        <v>1.0</v>
      </c>
      <c r="O382" s="21">
        <v>45145.0</v>
      </c>
      <c r="P382" s="19" t="s">
        <v>33</v>
      </c>
      <c r="Q382" s="9">
        <v>24.0</v>
      </c>
      <c r="R382" s="9">
        <v>95.0</v>
      </c>
      <c r="S382" s="9" t="s">
        <v>42</v>
      </c>
      <c r="T382" s="22" t="str">
        <f t="shared" si="21"/>
        <v>40%</v>
      </c>
      <c r="U382" s="22" t="str">
        <f t="shared" si="19"/>
        <v>80-90%</v>
      </c>
      <c r="V382" s="22">
        <f t="shared" si="4"/>
        <v>3</v>
      </c>
      <c r="W382" s="22" t="str">
        <f t="shared" si="5"/>
        <v/>
      </c>
      <c r="X382" s="22">
        <f t="shared" si="15"/>
        <v>3</v>
      </c>
      <c r="Y382" s="22" t="str">
        <f>IFERROR(VLOOKUP(CONCATENATE(A382,"si"),TQT!$1:$111,17,0))</f>
        <v/>
      </c>
      <c r="Z382" s="22" t="str">
        <f>IFERROR(VLOOKUP(CONCATENATE(A382,"si"),PVE!$A$2:$X$279,16,0))</f>
        <v/>
      </c>
      <c r="AA382" s="22"/>
    </row>
    <row r="383" hidden="1" outlineLevel="1">
      <c r="A383" s="9" t="str">
        <f t="shared" si="10"/>
        <v>5335301</v>
      </c>
      <c r="B383" s="18">
        <v>533530.0</v>
      </c>
      <c r="C383" s="19" t="s">
        <v>427</v>
      </c>
      <c r="D383" s="9" t="s">
        <v>28</v>
      </c>
      <c r="E383" s="9">
        <v>7.0</v>
      </c>
      <c r="F383" s="9">
        <v>50.0</v>
      </c>
      <c r="G383" s="20" t="s">
        <v>29</v>
      </c>
      <c r="H383" s="18" t="s">
        <v>53</v>
      </c>
      <c r="I383" s="9" t="s">
        <v>40</v>
      </c>
      <c r="J383" s="9" t="s">
        <v>32</v>
      </c>
      <c r="K383" s="21">
        <v>45145.0</v>
      </c>
      <c r="L383" s="21">
        <v>45145.0</v>
      </c>
      <c r="M383" s="21">
        <v>45145.0</v>
      </c>
      <c r="N383" s="9">
        <v>1.0</v>
      </c>
      <c r="O383" s="21">
        <v>45150.0</v>
      </c>
      <c r="P383" s="19" t="s">
        <v>41</v>
      </c>
      <c r="Q383" s="9">
        <v>18.0</v>
      </c>
      <c r="R383" s="9">
        <v>65.0</v>
      </c>
      <c r="S383" s="9"/>
      <c r="T383" s="22" t="str">
        <f t="shared" si="21"/>
        <v>24%</v>
      </c>
      <c r="U383" s="22" t="str">
        <f t="shared" si="19"/>
        <v>40-50%</v>
      </c>
      <c r="V383" s="22">
        <f t="shared" si="4"/>
        <v>602</v>
      </c>
      <c r="W383" s="22" t="str">
        <f t="shared" si="5"/>
        <v/>
      </c>
      <c r="X383" s="22" t="str">
        <f t="shared" si="15"/>
        <v/>
      </c>
      <c r="Y383" s="22" t="str">
        <f>IFERROR(VLOOKUP(CONCATENATE(A383,"si"),TQT!$1:$111,17,0))</f>
        <v/>
      </c>
      <c r="Z383" s="22" t="str">
        <f>IFERROR(VLOOKUP(CONCATENATE(A383,"si"),PVE!$A$2:$X$279,16,0))</f>
        <v/>
      </c>
      <c r="AA383" s="22"/>
    </row>
    <row r="384" hidden="1" outlineLevel="1">
      <c r="A384" s="9" t="str">
        <f t="shared" si="10"/>
        <v>5350901</v>
      </c>
      <c r="B384" s="18">
        <v>535090.0</v>
      </c>
      <c r="C384" s="19" t="s">
        <v>428</v>
      </c>
      <c r="D384" s="9" t="s">
        <v>28</v>
      </c>
      <c r="E384" s="9">
        <v>16.0</v>
      </c>
      <c r="F384" s="9">
        <v>66.0</v>
      </c>
      <c r="G384" s="20" t="s">
        <v>29</v>
      </c>
      <c r="H384" s="18" t="s">
        <v>48</v>
      </c>
      <c r="I384" s="9" t="s">
        <v>31</v>
      </c>
      <c r="J384" s="9" t="s">
        <v>32</v>
      </c>
      <c r="K384" s="21">
        <v>45147.0</v>
      </c>
      <c r="L384" s="21">
        <v>45147.0</v>
      </c>
      <c r="M384" s="21">
        <v>45147.0</v>
      </c>
      <c r="N384" s="9">
        <v>1.0</v>
      </c>
      <c r="O384" s="21">
        <v>45154.0</v>
      </c>
      <c r="P384" s="19" t="s">
        <v>33</v>
      </c>
      <c r="Q384" s="9">
        <v>17.0</v>
      </c>
      <c r="R384" s="9" t="s">
        <v>42</v>
      </c>
      <c r="S384" s="9"/>
      <c r="T384" s="22" t="str">
        <f t="shared" si="21"/>
        <v>24%</v>
      </c>
      <c r="U384" s="22" t="str">
        <f t="shared" si="19"/>
        <v>-</v>
      </c>
      <c r="V384" s="22">
        <f t="shared" si="4"/>
        <v>7</v>
      </c>
      <c r="W384" s="22" t="str">
        <f t="shared" si="5"/>
        <v/>
      </c>
      <c r="X384" s="22">
        <f t="shared" si="15"/>
        <v>7</v>
      </c>
      <c r="Y384" s="22" t="str">
        <f>IFERROR(VLOOKUP(CONCATENATE(A384,"si"),TQT!$1:$111,17,0))</f>
        <v/>
      </c>
      <c r="Z384" s="22" t="str">
        <f>IFERROR(VLOOKUP(CONCATENATE(A384,"si"),PVE!$A$2:$X$279,16,0))</f>
        <v/>
      </c>
      <c r="AA384" s="22"/>
    </row>
    <row r="385" hidden="1" outlineLevel="1">
      <c r="A385" s="9" t="str">
        <f t="shared" si="10"/>
        <v>5354931</v>
      </c>
      <c r="B385" s="18">
        <v>535493.0</v>
      </c>
      <c r="C385" s="19" t="s">
        <v>429</v>
      </c>
      <c r="D385" s="9" t="s">
        <v>28</v>
      </c>
      <c r="E385" s="9">
        <v>17.0</v>
      </c>
      <c r="F385" s="9">
        <v>70.0</v>
      </c>
      <c r="G385" s="20" t="s">
        <v>35</v>
      </c>
      <c r="H385" s="18" t="s">
        <v>53</v>
      </c>
      <c r="I385" s="9" t="s">
        <v>40</v>
      </c>
      <c r="J385" s="9" t="s">
        <v>32</v>
      </c>
      <c r="K385" s="21">
        <v>45145.0</v>
      </c>
      <c r="L385" s="21">
        <v>45153.0</v>
      </c>
      <c r="M385" s="21">
        <v>45153.0</v>
      </c>
      <c r="N385" s="9">
        <v>1.0</v>
      </c>
      <c r="O385" s="21">
        <v>45155.0</v>
      </c>
      <c r="P385" s="19" t="s">
        <v>41</v>
      </c>
      <c r="Q385" s="9" t="s">
        <v>42</v>
      </c>
      <c r="R385" s="9" t="s">
        <v>42</v>
      </c>
      <c r="S385" s="9"/>
      <c r="T385" s="22" t="str">
        <f t="shared" si="21"/>
        <v>-</v>
      </c>
      <c r="U385" s="22" t="str">
        <f t="shared" si="19"/>
        <v>-</v>
      </c>
      <c r="V385" s="22">
        <f t="shared" si="4"/>
        <v>594</v>
      </c>
      <c r="W385" s="22" t="str">
        <f t="shared" si="5"/>
        <v/>
      </c>
      <c r="X385" s="22" t="str">
        <f t="shared" si="15"/>
        <v/>
      </c>
      <c r="Y385" s="22" t="str">
        <f>IFERROR(VLOOKUP(CONCATENATE(A385,"si"),TQT!$1:$111,17,0))</f>
        <v/>
      </c>
      <c r="Z385" s="22" t="str">
        <f>IFERROR(VLOOKUP(CONCATENATE(A385,"si"),PVE!$A$2:$X$279,16,0))</f>
        <v/>
      </c>
      <c r="AA385" s="22"/>
    </row>
    <row r="386" hidden="1" outlineLevel="1">
      <c r="A386" s="9" t="str">
        <f t="shared" si="10"/>
        <v>5358531</v>
      </c>
      <c r="B386" s="18">
        <v>535853.0</v>
      </c>
      <c r="C386" s="19" t="s">
        <v>430</v>
      </c>
      <c r="D386" s="9" t="s">
        <v>28</v>
      </c>
      <c r="E386" s="9">
        <v>12.0</v>
      </c>
      <c r="F386" s="9">
        <v>66.0</v>
      </c>
      <c r="G386" s="20" t="s">
        <v>35</v>
      </c>
      <c r="H386" s="18" t="s">
        <v>53</v>
      </c>
      <c r="I386" s="9" t="s">
        <v>36</v>
      </c>
      <c r="J386" s="9" t="s">
        <v>32</v>
      </c>
      <c r="K386" s="21">
        <v>45147.0</v>
      </c>
      <c r="L386" s="21">
        <v>45149.0</v>
      </c>
      <c r="M386" s="21">
        <v>45149.0</v>
      </c>
      <c r="N386" s="9">
        <v>1.0</v>
      </c>
      <c r="O386" s="21">
        <v>45150.0</v>
      </c>
      <c r="P386" s="19" t="s">
        <v>33</v>
      </c>
      <c r="Q386" s="9" t="s">
        <v>42</v>
      </c>
      <c r="R386" s="9" t="s">
        <v>42</v>
      </c>
      <c r="S386" s="9"/>
      <c r="T386" s="22" t="str">
        <f t="shared" si="21"/>
        <v>-</v>
      </c>
      <c r="U386" s="22" t="str">
        <f t="shared" si="19"/>
        <v>-</v>
      </c>
      <c r="V386" s="22">
        <f t="shared" si="4"/>
        <v>1</v>
      </c>
      <c r="W386" s="22" t="str">
        <f t="shared" si="5"/>
        <v/>
      </c>
      <c r="X386" s="22">
        <f t="shared" si="15"/>
        <v>1</v>
      </c>
      <c r="Y386" s="22" t="str">
        <f>IFERROR(VLOOKUP(CONCATENATE(A386,"si"),TQT!$1:$111,17,0))</f>
        <v/>
      </c>
      <c r="Z386" s="22" t="str">
        <f>IFERROR(VLOOKUP(CONCATENATE(A386,"si"),PVE!$A$2:$X$279,16,0))</f>
        <v/>
      </c>
      <c r="AA386" s="22"/>
    </row>
    <row r="387" hidden="1" outlineLevel="1">
      <c r="A387" s="9" t="str">
        <f t="shared" si="10"/>
        <v>5367261</v>
      </c>
      <c r="B387" s="18">
        <v>536726.0</v>
      </c>
      <c r="C387" s="19" t="s">
        <v>431</v>
      </c>
      <c r="D387" s="9" t="s">
        <v>28</v>
      </c>
      <c r="E387" s="9">
        <v>19.0</v>
      </c>
      <c r="F387" s="9">
        <v>71.0</v>
      </c>
      <c r="G387" s="20" t="s">
        <v>35</v>
      </c>
      <c r="H387" s="18" t="s">
        <v>39</v>
      </c>
      <c r="I387" s="9" t="s">
        <v>40</v>
      </c>
      <c r="J387" s="9" t="s">
        <v>32</v>
      </c>
      <c r="K387" s="21">
        <v>45177.0</v>
      </c>
      <c r="L387" s="21">
        <v>45148.0</v>
      </c>
      <c r="M387" s="21">
        <v>45148.0</v>
      </c>
      <c r="N387" s="9">
        <v>1.0</v>
      </c>
      <c r="O387" s="21">
        <v>45149.0</v>
      </c>
      <c r="P387" s="19" t="s">
        <v>41</v>
      </c>
      <c r="Q387" s="9" t="s">
        <v>42</v>
      </c>
      <c r="R387" s="9" t="s">
        <v>42</v>
      </c>
      <c r="S387" s="9"/>
      <c r="T387" s="22" t="str">
        <f t="shared" si="21"/>
        <v>-</v>
      </c>
      <c r="U387" s="22" t="str">
        <f t="shared" si="19"/>
        <v>-</v>
      </c>
      <c r="V387" s="22">
        <f t="shared" si="4"/>
        <v>599</v>
      </c>
      <c r="W387" s="22" t="str">
        <f t="shared" si="5"/>
        <v/>
      </c>
      <c r="X387" s="22" t="str">
        <f t="shared" si="15"/>
        <v/>
      </c>
      <c r="Y387" s="22" t="str">
        <f>IFERROR(VLOOKUP(CONCATENATE(A387,"si"),TQT!$1:$111,17,0))</f>
        <v/>
      </c>
      <c r="Z387" s="22" t="str">
        <f>IFERROR(VLOOKUP(CONCATENATE(A387,"si"),PVE!$A$2:$X$279,16,0))</f>
        <v/>
      </c>
      <c r="AA387" s="22"/>
    </row>
    <row r="388" hidden="1" outlineLevel="1">
      <c r="A388" s="9" t="str">
        <f t="shared" si="10"/>
        <v>5392601</v>
      </c>
      <c r="B388" s="18">
        <v>539260.0</v>
      </c>
      <c r="C388" s="19" t="s">
        <v>432</v>
      </c>
      <c r="D388" s="9" t="s">
        <v>28</v>
      </c>
      <c r="E388" s="9">
        <v>10.0</v>
      </c>
      <c r="F388" s="9">
        <v>58.0</v>
      </c>
      <c r="G388" s="20" t="s">
        <v>35</v>
      </c>
      <c r="H388" s="18" t="s">
        <v>53</v>
      </c>
      <c r="I388" s="9" t="s">
        <v>40</v>
      </c>
      <c r="J388" s="9" t="s">
        <v>32</v>
      </c>
      <c r="K388" s="21">
        <v>45150.0</v>
      </c>
      <c r="L388" s="21">
        <v>45150.0</v>
      </c>
      <c r="M388" s="21">
        <v>45150.0</v>
      </c>
      <c r="N388" s="9">
        <v>1.0</v>
      </c>
      <c r="O388" s="21">
        <v>45153.0</v>
      </c>
      <c r="P388" s="19" t="s">
        <v>41</v>
      </c>
      <c r="Q388" s="9">
        <v>10.0</v>
      </c>
      <c r="R388" s="9">
        <v>48.0</v>
      </c>
      <c r="S388" s="9"/>
      <c r="T388" s="22" t="str">
        <f t="shared" si="21"/>
        <v>15%</v>
      </c>
      <c r="U388" s="22" t="str">
        <f t="shared" si="19"/>
        <v>10-20%</v>
      </c>
      <c r="V388" s="22">
        <f t="shared" si="4"/>
        <v>597</v>
      </c>
      <c r="W388" s="22" t="str">
        <f t="shared" si="5"/>
        <v/>
      </c>
      <c r="X388" s="22" t="str">
        <f t="shared" si="15"/>
        <v/>
      </c>
      <c r="Y388" s="22" t="str">
        <f>IFERROR(VLOOKUP(CONCATENATE(A388,"si"),TQT!$1:$111,17,0))</f>
        <v/>
      </c>
      <c r="Z388" s="22" t="str">
        <f>IFERROR(VLOOKUP(CONCATENATE(A388,"si"),PVE!$A$2:$X$279,16,0))</f>
        <v/>
      </c>
      <c r="AA388" s="22"/>
    </row>
    <row r="389" hidden="1" outlineLevel="1">
      <c r="A389" s="9" t="str">
        <f t="shared" si="10"/>
        <v>5392671</v>
      </c>
      <c r="B389" s="18">
        <v>539267.0</v>
      </c>
      <c r="C389" s="19" t="s">
        <v>433</v>
      </c>
      <c r="D389" s="9" t="s">
        <v>28</v>
      </c>
      <c r="E389" s="9">
        <v>19.0</v>
      </c>
      <c r="F389" s="9">
        <v>42.0</v>
      </c>
      <c r="G389" s="20" t="s">
        <v>35</v>
      </c>
      <c r="H389" s="18" t="s">
        <v>68</v>
      </c>
      <c r="I389" s="9" t="s">
        <v>40</v>
      </c>
      <c r="J389" s="9" t="s">
        <v>32</v>
      </c>
      <c r="K389" s="21">
        <v>45150.0</v>
      </c>
      <c r="L389" s="21">
        <v>45150.0</v>
      </c>
      <c r="M389" s="21">
        <v>45150.0</v>
      </c>
      <c r="N389" s="9">
        <v>1.0</v>
      </c>
      <c r="O389" s="21">
        <v>45161.0</v>
      </c>
      <c r="P389" s="19" t="s">
        <v>41</v>
      </c>
      <c r="Q389" s="9" t="s">
        <v>42</v>
      </c>
      <c r="R389" s="9" t="s">
        <v>42</v>
      </c>
      <c r="S389" s="9"/>
      <c r="T389" s="22" t="str">
        <f t="shared" si="21"/>
        <v>-</v>
      </c>
      <c r="U389" s="22" t="str">
        <f t="shared" si="19"/>
        <v>-</v>
      </c>
      <c r="V389" s="22">
        <f t="shared" si="4"/>
        <v>597</v>
      </c>
      <c r="W389" s="22" t="str">
        <f t="shared" si="5"/>
        <v/>
      </c>
      <c r="X389" s="22" t="str">
        <f t="shared" si="15"/>
        <v/>
      </c>
      <c r="Y389" s="22" t="str">
        <f>IFERROR(VLOOKUP(CONCATENATE(A389,"si"),TQT!$1:$111,17,0))</f>
        <v/>
      </c>
      <c r="Z389" s="22" t="str">
        <f>IFERROR(VLOOKUP(CONCATENATE(A389,"si"),PVE!$A$2:$X$279,16,0))</f>
        <v/>
      </c>
      <c r="AA389" s="22"/>
    </row>
    <row r="390" hidden="1" outlineLevel="1">
      <c r="A390" s="9" t="str">
        <f t="shared" si="10"/>
        <v>5393851</v>
      </c>
      <c r="B390" s="18">
        <v>539385.0</v>
      </c>
      <c r="C390" s="19" t="s">
        <v>434</v>
      </c>
      <c r="D390" s="9" t="s">
        <v>28</v>
      </c>
      <c r="E390" s="9">
        <v>12.0</v>
      </c>
      <c r="F390" s="9">
        <v>84.0</v>
      </c>
      <c r="G390" s="20" t="s">
        <v>35</v>
      </c>
      <c r="H390" s="18" t="s">
        <v>30</v>
      </c>
      <c r="I390" s="9" t="s">
        <v>31</v>
      </c>
      <c r="J390" s="9" t="s">
        <v>32</v>
      </c>
      <c r="K390" s="21">
        <v>45151.0</v>
      </c>
      <c r="L390" s="21">
        <v>45151.0</v>
      </c>
      <c r="M390" s="21">
        <v>45151.0</v>
      </c>
      <c r="N390" s="9">
        <v>1.0</v>
      </c>
      <c r="O390" s="21">
        <v>45168.0</v>
      </c>
      <c r="P390" s="19" t="s">
        <v>41</v>
      </c>
      <c r="Q390" s="9" t="s">
        <v>42</v>
      </c>
      <c r="R390" s="9" t="s">
        <v>42</v>
      </c>
      <c r="S390" s="9"/>
      <c r="T390" s="22" t="str">
        <f t="shared" si="21"/>
        <v>-</v>
      </c>
      <c r="U390" s="22" t="str">
        <f t="shared" si="19"/>
        <v>-</v>
      </c>
      <c r="V390" s="22">
        <f t="shared" si="4"/>
        <v>596</v>
      </c>
      <c r="W390" s="22" t="str">
        <f t="shared" si="5"/>
        <v/>
      </c>
      <c r="X390" s="22" t="str">
        <f t="shared" si="15"/>
        <v/>
      </c>
      <c r="Y390" s="22" t="str">
        <f>IFERROR(VLOOKUP(CONCATENATE(A390,"si"),TQT!$1:$111,17,0))</f>
        <v/>
      </c>
      <c r="Z390" s="22" t="str">
        <f>IFERROR(VLOOKUP(CONCATENATE(A390,"si"),PVE!$A$2:$X$279,16,0))</f>
        <v/>
      </c>
      <c r="AA390" s="22"/>
    </row>
    <row r="391" hidden="1" outlineLevel="1">
      <c r="A391" s="9" t="str">
        <f t="shared" si="10"/>
        <v>5395991</v>
      </c>
      <c r="B391" s="18">
        <v>539599.0</v>
      </c>
      <c r="C391" s="19" t="s">
        <v>435</v>
      </c>
      <c r="D391" s="9" t="s">
        <v>28</v>
      </c>
      <c r="E391" s="9">
        <v>10.0</v>
      </c>
      <c r="F391" s="9">
        <v>49.0</v>
      </c>
      <c r="G391" s="20" t="s">
        <v>35</v>
      </c>
      <c r="H391" s="18" t="s">
        <v>39</v>
      </c>
      <c r="I391" s="9" t="s">
        <v>40</v>
      </c>
      <c r="J391" s="9" t="s">
        <v>32</v>
      </c>
      <c r="K391" s="21">
        <v>45153.0</v>
      </c>
      <c r="L391" s="21">
        <v>45153.0</v>
      </c>
      <c r="M391" s="21">
        <v>45153.0</v>
      </c>
      <c r="N391" s="9">
        <v>1.0</v>
      </c>
      <c r="O391" s="21">
        <v>45162.0</v>
      </c>
      <c r="P391" s="19" t="s">
        <v>41</v>
      </c>
      <c r="Q391" s="9">
        <v>4.0</v>
      </c>
      <c r="R391" s="9">
        <v>54.0</v>
      </c>
      <c r="S391" s="9"/>
      <c r="T391" s="22" t="str">
        <f t="shared" si="21"/>
        <v>4%</v>
      </c>
      <c r="U391" s="22" t="str">
        <f t="shared" si="19"/>
        <v>20-30%</v>
      </c>
      <c r="V391" s="22">
        <f t="shared" si="4"/>
        <v>594</v>
      </c>
      <c r="W391" s="22" t="str">
        <f t="shared" si="5"/>
        <v/>
      </c>
      <c r="X391" s="22" t="str">
        <f t="shared" si="15"/>
        <v/>
      </c>
      <c r="Y391" s="22" t="str">
        <f>IFERROR(VLOOKUP(CONCATENATE(A391,"si"),TQT!$1:$111,17,0))</f>
        <v/>
      </c>
      <c r="Z391" s="22" t="str">
        <f>IFERROR(VLOOKUP(CONCATENATE(A391,"si"),PVE!$A$2:$X$279,16,0))</f>
        <v/>
      </c>
      <c r="AA391" s="22"/>
    </row>
    <row r="392" ht="16.5" hidden="1" customHeight="1" outlineLevel="1">
      <c r="A392" s="9" t="str">
        <f t="shared" si="10"/>
        <v>5396051</v>
      </c>
      <c r="B392" s="18">
        <v>539605.0</v>
      </c>
      <c r="C392" s="19" t="s">
        <v>436</v>
      </c>
      <c r="D392" s="9" t="s">
        <v>28</v>
      </c>
      <c r="E392" s="9">
        <v>8.0</v>
      </c>
      <c r="F392" s="9">
        <v>46.0</v>
      </c>
      <c r="G392" s="20" t="s">
        <v>35</v>
      </c>
      <c r="H392" s="18" t="s">
        <v>30</v>
      </c>
      <c r="I392" s="9" t="s">
        <v>31</v>
      </c>
      <c r="J392" s="9" t="s">
        <v>32</v>
      </c>
      <c r="K392" s="21">
        <v>45151.0</v>
      </c>
      <c r="L392" s="21">
        <v>45152.0</v>
      </c>
      <c r="M392" s="21">
        <v>45152.0</v>
      </c>
      <c r="N392" s="9">
        <v>1.0</v>
      </c>
      <c r="O392" s="21">
        <v>45164.0</v>
      </c>
      <c r="P392" s="19" t="s">
        <v>33</v>
      </c>
      <c r="Q392" s="9" t="s">
        <v>42</v>
      </c>
      <c r="R392" s="9" t="s">
        <v>42</v>
      </c>
      <c r="S392" s="9"/>
      <c r="T392" s="22" t="str">
        <f t="shared" si="21"/>
        <v>-</v>
      </c>
      <c r="U392" s="22" t="str">
        <f t="shared" si="19"/>
        <v>-</v>
      </c>
      <c r="V392" s="22">
        <f t="shared" si="4"/>
        <v>12</v>
      </c>
      <c r="W392" s="22" t="str">
        <f t="shared" si="5"/>
        <v/>
      </c>
      <c r="X392" s="22">
        <f t="shared" si="15"/>
        <v>12</v>
      </c>
      <c r="Y392" s="22" t="str">
        <f>IFERROR(VLOOKUP(CONCATENATE(A392,"si"),TQT!$1:$111,17,0))</f>
        <v/>
      </c>
      <c r="Z392" s="22" t="str">
        <f>IFERROR(VLOOKUP(CONCATENATE(A392,"si"),PVE!$A$2:$X$279,16,0))</f>
        <v/>
      </c>
      <c r="AA392" s="22"/>
    </row>
    <row r="393" hidden="1" outlineLevel="1">
      <c r="A393" s="9" t="str">
        <f t="shared" si="10"/>
        <v>5427791</v>
      </c>
      <c r="B393" s="18">
        <v>542779.0</v>
      </c>
      <c r="C393" s="19" t="s">
        <v>437</v>
      </c>
      <c r="D393" s="9" t="s">
        <v>28</v>
      </c>
      <c r="E393" s="9">
        <v>1.0</v>
      </c>
      <c r="F393" s="9">
        <v>38.0</v>
      </c>
      <c r="G393" s="20" t="s">
        <v>35</v>
      </c>
      <c r="H393" s="18" t="s">
        <v>39</v>
      </c>
      <c r="I393" s="9" t="s">
        <v>40</v>
      </c>
      <c r="J393" s="9" t="s">
        <v>46</v>
      </c>
      <c r="K393" s="21">
        <v>45154.0</v>
      </c>
      <c r="L393" s="21">
        <v>45154.0</v>
      </c>
      <c r="M393" s="21">
        <v>45154.0</v>
      </c>
      <c r="N393" s="9">
        <v>1.0</v>
      </c>
      <c r="O393" s="21">
        <v>45155.0</v>
      </c>
      <c r="P393" s="19" t="s">
        <v>33</v>
      </c>
      <c r="Q393" s="9">
        <v>33.0</v>
      </c>
      <c r="R393" s="9">
        <v>73.0</v>
      </c>
      <c r="S393" s="9"/>
      <c r="T393" s="22" t="str">
        <f t="shared" si="21"/>
        <v>73%</v>
      </c>
      <c r="U393" s="22" t="str">
        <f t="shared" si="19"/>
        <v>60-70</v>
      </c>
      <c r="V393" s="22">
        <f t="shared" si="4"/>
        <v>1</v>
      </c>
      <c r="W393" s="22" t="str">
        <f t="shared" si="5"/>
        <v/>
      </c>
      <c r="X393" s="22">
        <f t="shared" si="15"/>
        <v>1</v>
      </c>
      <c r="Y393" s="22" t="str">
        <f>IFERROR(VLOOKUP(CONCATENATE(A393,"si"),TQT!$1:$111,17,0))</f>
        <v/>
      </c>
      <c r="Z393" s="22" t="str">
        <f>IFERROR(VLOOKUP(CONCATENATE(A393,"si"),PVE!$A$2:$X$279,16,0))</f>
        <v/>
      </c>
      <c r="AA393" s="22"/>
    </row>
    <row r="394" ht="16.5" hidden="1" customHeight="1" outlineLevel="1">
      <c r="A394" s="9" t="str">
        <f t="shared" si="10"/>
        <v>5457371</v>
      </c>
      <c r="B394" s="18">
        <v>545737.0</v>
      </c>
      <c r="C394" s="19" t="s">
        <v>438</v>
      </c>
      <c r="D394" s="9" t="s">
        <v>28</v>
      </c>
      <c r="E394" s="9">
        <v>9.0</v>
      </c>
      <c r="F394" s="9">
        <v>37.0</v>
      </c>
      <c r="G394" s="20" t="s">
        <v>35</v>
      </c>
      <c r="H394" s="18" t="s">
        <v>30</v>
      </c>
      <c r="I394" s="9" t="s">
        <v>40</v>
      </c>
      <c r="J394" s="9" t="s">
        <v>32</v>
      </c>
      <c r="K394" s="21">
        <v>45157.0</v>
      </c>
      <c r="L394" s="21">
        <v>45157.0</v>
      </c>
      <c r="M394" s="21">
        <v>45157.0</v>
      </c>
      <c r="N394" s="9">
        <v>1.0</v>
      </c>
      <c r="O394" s="21">
        <v>45163.0</v>
      </c>
      <c r="P394" s="19" t="s">
        <v>41</v>
      </c>
      <c r="Q394" s="9">
        <v>22.0</v>
      </c>
      <c r="R394" s="9">
        <v>56.0</v>
      </c>
      <c r="S394" s="9"/>
      <c r="T394" s="22" t="str">
        <f t="shared" si="21"/>
        <v>40%</v>
      </c>
      <c r="U394" s="22" t="str">
        <f t="shared" si="19"/>
        <v>20-30%</v>
      </c>
      <c r="V394" s="22">
        <f t="shared" si="4"/>
        <v>590</v>
      </c>
      <c r="W394" s="22" t="str">
        <f t="shared" si="5"/>
        <v/>
      </c>
      <c r="X394" s="22" t="str">
        <f t="shared" si="15"/>
        <v/>
      </c>
      <c r="Y394" s="22" t="str">
        <f>IFERROR(VLOOKUP(CONCATENATE(A394,"si"),TQT!$1:$111,17,0))</f>
        <v/>
      </c>
      <c r="Z394" s="22" t="str">
        <f>IFERROR(VLOOKUP(CONCATENATE(A394,"si"),PVE!$A$2:$X$279,16,0))</f>
        <v/>
      </c>
      <c r="AA394" s="22"/>
    </row>
    <row r="395" hidden="1" outlineLevel="1">
      <c r="A395" s="9" t="str">
        <f t="shared" si="10"/>
        <v>5457431</v>
      </c>
      <c r="B395" s="18">
        <v>545743.0</v>
      </c>
      <c r="C395" s="19" t="s">
        <v>439</v>
      </c>
      <c r="D395" s="9" t="s">
        <v>28</v>
      </c>
      <c r="E395" s="9">
        <v>7.0</v>
      </c>
      <c r="F395" s="9">
        <v>62.0</v>
      </c>
      <c r="G395" s="20" t="s">
        <v>35</v>
      </c>
      <c r="H395" s="18" t="s">
        <v>39</v>
      </c>
      <c r="I395" s="9" t="s">
        <v>40</v>
      </c>
      <c r="J395" s="9" t="s">
        <v>32</v>
      </c>
      <c r="K395" s="21">
        <v>45156.0</v>
      </c>
      <c r="L395" s="21">
        <v>45157.0</v>
      </c>
      <c r="M395" s="21">
        <v>45157.0</v>
      </c>
      <c r="N395" s="9">
        <v>1.0</v>
      </c>
      <c r="O395" s="21">
        <v>45210.0</v>
      </c>
      <c r="P395" s="19" t="s">
        <v>41</v>
      </c>
      <c r="Q395" s="9" t="s">
        <v>42</v>
      </c>
      <c r="R395" s="9" t="s">
        <v>42</v>
      </c>
      <c r="S395" s="9"/>
      <c r="T395" s="22" t="str">
        <f t="shared" si="21"/>
        <v>-</v>
      </c>
      <c r="U395" s="22" t="str">
        <f t="shared" si="19"/>
        <v>-</v>
      </c>
      <c r="V395" s="22">
        <f t="shared" si="4"/>
        <v>590</v>
      </c>
      <c r="W395" s="22" t="str">
        <f t="shared" si="5"/>
        <v/>
      </c>
      <c r="X395" s="22" t="str">
        <f t="shared" si="15"/>
        <v/>
      </c>
      <c r="Y395" s="22" t="str">
        <f>IFERROR(VLOOKUP(CONCATENATE(A395,"si"),TQT!$1:$111,17,0))</f>
        <v/>
      </c>
      <c r="Z395" s="22" t="str">
        <f>IFERROR(VLOOKUP(CONCATENATE(A395,"si"),PVE!$A$2:$X$279,16,0))</f>
        <v/>
      </c>
      <c r="AA395" s="22"/>
    </row>
    <row r="396" hidden="1" outlineLevel="1">
      <c r="A396" s="9" t="str">
        <f t="shared" si="10"/>
        <v>5457432</v>
      </c>
      <c r="B396" s="18">
        <v>545743.0</v>
      </c>
      <c r="C396" s="19" t="s">
        <v>440</v>
      </c>
      <c r="D396" s="9" t="s">
        <v>28</v>
      </c>
      <c r="E396" s="9">
        <v>7.0</v>
      </c>
      <c r="F396" s="9">
        <v>62.0</v>
      </c>
      <c r="G396" s="20" t="s">
        <v>35</v>
      </c>
      <c r="H396" s="18" t="s">
        <v>53</v>
      </c>
      <c r="I396" s="9" t="s">
        <v>40</v>
      </c>
      <c r="J396" s="9" t="s">
        <v>32</v>
      </c>
      <c r="K396" s="21">
        <v>45156.0</v>
      </c>
      <c r="L396" s="21">
        <v>45157.0</v>
      </c>
      <c r="M396" s="21">
        <v>45173.0</v>
      </c>
      <c r="N396" s="9">
        <v>2.0</v>
      </c>
      <c r="O396" s="21">
        <v>45210.0</v>
      </c>
      <c r="P396" s="19" t="s">
        <v>41</v>
      </c>
      <c r="Q396" s="9"/>
      <c r="R396" s="9"/>
      <c r="S396" s="9"/>
      <c r="T396" s="22" t="str">
        <f t="shared" si="21"/>
        <v/>
      </c>
      <c r="U396" s="22" t="str">
        <f t="shared" si="19"/>
        <v/>
      </c>
      <c r="V396" s="22">
        <f t="shared" si="4"/>
        <v>574</v>
      </c>
      <c r="W396" s="22" t="str">
        <f t="shared" si="5"/>
        <v/>
      </c>
      <c r="X396" s="22" t="str">
        <f t="shared" si="15"/>
        <v/>
      </c>
      <c r="Y396" s="22" t="str">
        <f>IFERROR(VLOOKUP(CONCATENATE(A396,"si"),TQT!$1:$111,17,0))</f>
        <v/>
      </c>
      <c r="Z396" s="22" t="str">
        <f>IFERROR(VLOOKUP(CONCATENATE(A396,"si"),PVE!$A$2:$X$279,16,0))</f>
        <v/>
      </c>
      <c r="AA396" s="22"/>
    </row>
    <row r="397" hidden="1" outlineLevel="1">
      <c r="A397" s="9" t="str">
        <f t="shared" si="10"/>
        <v>5457861</v>
      </c>
      <c r="B397" s="18">
        <v>545786.0</v>
      </c>
      <c r="C397" s="19" t="s">
        <v>441</v>
      </c>
      <c r="D397" s="9" t="s">
        <v>28</v>
      </c>
      <c r="E397" s="9">
        <v>1.0</v>
      </c>
      <c r="F397" s="9">
        <v>61.0</v>
      </c>
      <c r="G397" s="20" t="s">
        <v>35</v>
      </c>
      <c r="H397" s="18" t="s">
        <v>99</v>
      </c>
      <c r="I397" s="9" t="s">
        <v>36</v>
      </c>
      <c r="J397" s="9" t="s">
        <v>32</v>
      </c>
      <c r="K397" s="21">
        <v>45158.0</v>
      </c>
      <c r="L397" s="21">
        <v>45158.0</v>
      </c>
      <c r="M397" s="21">
        <v>45158.0</v>
      </c>
      <c r="N397" s="9">
        <v>1.0</v>
      </c>
      <c r="O397" s="21">
        <v>45184.0</v>
      </c>
      <c r="P397" s="19" t="s">
        <v>41</v>
      </c>
      <c r="Q397" s="9" t="s">
        <v>42</v>
      </c>
      <c r="R397" s="9" t="s">
        <v>42</v>
      </c>
      <c r="S397" s="9"/>
      <c r="T397" s="22" t="str">
        <f t="shared" si="21"/>
        <v>-</v>
      </c>
      <c r="U397" s="22" t="str">
        <f t="shared" si="19"/>
        <v>-</v>
      </c>
      <c r="V397" s="22">
        <f t="shared" si="4"/>
        <v>589</v>
      </c>
      <c r="W397" s="22" t="str">
        <f t="shared" si="5"/>
        <v/>
      </c>
      <c r="X397" s="22" t="str">
        <f t="shared" si="15"/>
        <v/>
      </c>
      <c r="Y397" s="22" t="str">
        <f>IFERROR(VLOOKUP(CONCATENATE(A397,"si"),TQT!$1:$111,17,0))</f>
        <v/>
      </c>
      <c r="Z397" s="22" t="str">
        <f>IFERROR(VLOOKUP(CONCATENATE(A397,"si"),PVE!$A$2:$X$279,16,0))</f>
        <v/>
      </c>
      <c r="AA397" s="22"/>
    </row>
    <row r="398" hidden="1" outlineLevel="1">
      <c r="A398" s="9" t="str">
        <f t="shared" si="10"/>
        <v>5460351</v>
      </c>
      <c r="B398" s="18">
        <v>546035.0</v>
      </c>
      <c r="C398" s="19" t="s">
        <v>442</v>
      </c>
      <c r="D398" s="9" t="s">
        <v>28</v>
      </c>
      <c r="E398" s="9">
        <v>16.0</v>
      </c>
      <c r="F398" s="9">
        <v>25.0</v>
      </c>
      <c r="G398" s="20" t="s">
        <v>35</v>
      </c>
      <c r="H398" s="18" t="s">
        <v>30</v>
      </c>
      <c r="I398" s="9" t="s">
        <v>31</v>
      </c>
      <c r="J398" s="9" t="s">
        <v>32</v>
      </c>
      <c r="K398" s="21">
        <v>45157.0</v>
      </c>
      <c r="L398" s="21">
        <v>45157.0</v>
      </c>
      <c r="M398" s="21">
        <v>45157.0</v>
      </c>
      <c r="N398" s="9">
        <v>1.0</v>
      </c>
      <c r="O398" s="21">
        <v>45161.0</v>
      </c>
      <c r="P398" s="19" t="s">
        <v>41</v>
      </c>
      <c r="Q398" s="9">
        <v>15.0</v>
      </c>
      <c r="R398" s="9">
        <v>55.0</v>
      </c>
      <c r="S398" s="9"/>
      <c r="T398" s="22" t="str">
        <f t="shared" si="21"/>
        <v>24%</v>
      </c>
      <c r="U398" s="22" t="str">
        <f t="shared" si="19"/>
        <v>20-30%</v>
      </c>
      <c r="V398" s="22">
        <f t="shared" si="4"/>
        <v>590</v>
      </c>
      <c r="W398" s="22" t="str">
        <f t="shared" si="5"/>
        <v/>
      </c>
      <c r="X398" s="22" t="str">
        <f t="shared" si="15"/>
        <v/>
      </c>
      <c r="Y398" s="22" t="str">
        <f>IFERROR(VLOOKUP(CONCATENATE(A398,"si"),TQT!$1:$111,17,0))</f>
        <v/>
      </c>
      <c r="Z398" s="22" t="str">
        <f>IFERROR(VLOOKUP(CONCATENATE(A398,"si"),PVE!$A$2:$X$279,16,0))</f>
        <v/>
      </c>
      <c r="AA398" s="22"/>
    </row>
    <row r="399" hidden="1" outlineLevel="1">
      <c r="A399" s="9" t="str">
        <f t="shared" si="10"/>
        <v>5492261</v>
      </c>
      <c r="B399" s="18">
        <v>549226.0</v>
      </c>
      <c r="C399" s="19" t="s">
        <v>443</v>
      </c>
      <c r="D399" s="9" t="s">
        <v>28</v>
      </c>
      <c r="E399" s="9">
        <v>15.0</v>
      </c>
      <c r="F399" s="9">
        <v>44.0</v>
      </c>
      <c r="G399" s="20" t="s">
        <v>35</v>
      </c>
      <c r="H399" s="18" t="s">
        <v>68</v>
      </c>
      <c r="I399" s="9" t="s">
        <v>40</v>
      </c>
      <c r="J399" s="9" t="s">
        <v>32</v>
      </c>
      <c r="K399" s="21">
        <v>45161.0</v>
      </c>
      <c r="L399" s="21">
        <v>45162.0</v>
      </c>
      <c r="M399" s="21">
        <v>45162.0</v>
      </c>
      <c r="N399" s="9">
        <v>1.0</v>
      </c>
      <c r="O399" s="21">
        <v>45167.0</v>
      </c>
      <c r="P399" s="19" t="s">
        <v>33</v>
      </c>
      <c r="Q399" s="9" t="s">
        <v>42</v>
      </c>
      <c r="R399" s="9" t="s">
        <v>42</v>
      </c>
      <c r="S399" s="9"/>
      <c r="T399" s="22" t="str">
        <f t="shared" si="21"/>
        <v>-</v>
      </c>
      <c r="U399" s="22" t="str">
        <f t="shared" si="19"/>
        <v>-</v>
      </c>
      <c r="V399" s="22">
        <f t="shared" si="4"/>
        <v>5</v>
      </c>
      <c r="W399" s="22" t="str">
        <f t="shared" si="5"/>
        <v/>
      </c>
      <c r="X399" s="22">
        <f t="shared" si="15"/>
        <v>5</v>
      </c>
      <c r="Y399" s="22" t="str">
        <f>IFERROR(VLOOKUP(CONCATENATE(A399,"si"),TQT!$1:$111,17,0))</f>
        <v/>
      </c>
      <c r="Z399" s="22" t="str">
        <f>IFERROR(VLOOKUP(CONCATENATE(A399,"si"),PVE!$A$2:$X$279,16,0))</f>
        <v/>
      </c>
      <c r="AA399" s="22"/>
    </row>
    <row r="400" hidden="1" outlineLevel="1">
      <c r="A400" s="9" t="str">
        <f t="shared" si="10"/>
        <v>5503471</v>
      </c>
      <c r="B400" s="18">
        <v>550347.0</v>
      </c>
      <c r="C400" s="19" t="s">
        <v>444</v>
      </c>
      <c r="D400" s="9" t="s">
        <v>28</v>
      </c>
      <c r="E400" s="9">
        <v>9.0</v>
      </c>
      <c r="F400" s="9">
        <v>64.0</v>
      </c>
      <c r="G400" s="20" t="s">
        <v>29</v>
      </c>
      <c r="H400" s="18" t="s">
        <v>48</v>
      </c>
      <c r="I400" s="9" t="s">
        <v>36</v>
      </c>
      <c r="J400" s="9" t="s">
        <v>32</v>
      </c>
      <c r="K400" s="21">
        <v>45162.0</v>
      </c>
      <c r="L400" s="21">
        <v>45169.0</v>
      </c>
      <c r="M400" s="21">
        <v>45170.0</v>
      </c>
      <c r="N400" s="9">
        <v>1.0</v>
      </c>
      <c r="O400" s="21">
        <v>45171.0</v>
      </c>
      <c r="P400" s="19" t="s">
        <v>33</v>
      </c>
      <c r="Q400" s="9" t="s">
        <v>42</v>
      </c>
      <c r="R400" s="9" t="s">
        <v>42</v>
      </c>
      <c r="S400" s="9"/>
      <c r="T400" s="22"/>
      <c r="U400" s="22"/>
      <c r="V400" s="22">
        <f t="shared" si="4"/>
        <v>1</v>
      </c>
      <c r="W400" s="22" t="str">
        <f t="shared" si="5"/>
        <v/>
      </c>
      <c r="X400" s="22">
        <f t="shared" si="15"/>
        <v>1</v>
      </c>
      <c r="Y400" s="22" t="str">
        <f>IFERROR(VLOOKUP(CONCATENATE(A400,"si"),TQT!$1:$111,17,0))</f>
        <v/>
      </c>
      <c r="Z400" s="22" t="str">
        <f>IFERROR(VLOOKUP(CONCATENATE(A400,"si"),PVE!$A$2:$X$279,16,0))</f>
        <v/>
      </c>
      <c r="AA400" s="22"/>
    </row>
    <row r="401" hidden="1" outlineLevel="1">
      <c r="A401" s="9" t="str">
        <f t="shared" si="10"/>
        <v>5505191</v>
      </c>
      <c r="B401" s="18">
        <v>550519.0</v>
      </c>
      <c r="C401" s="19" t="s">
        <v>445</v>
      </c>
      <c r="D401" s="9" t="s">
        <v>28</v>
      </c>
      <c r="E401" s="9">
        <v>19.0</v>
      </c>
      <c r="F401" s="9">
        <v>37.0</v>
      </c>
      <c r="G401" s="20" t="s">
        <v>35</v>
      </c>
      <c r="H401" s="18" t="s">
        <v>103</v>
      </c>
      <c r="I401" s="9" t="s">
        <v>31</v>
      </c>
      <c r="J401" s="9" t="s">
        <v>32</v>
      </c>
      <c r="K401" s="21">
        <v>45163.0</v>
      </c>
      <c r="L401" s="21">
        <v>45163.0</v>
      </c>
      <c r="M401" s="21">
        <v>45163.0</v>
      </c>
      <c r="N401" s="9">
        <v>1.0</v>
      </c>
      <c r="O401" s="21">
        <v>45181.0</v>
      </c>
      <c r="P401" s="19" t="s">
        <v>41</v>
      </c>
      <c r="Q401" s="9">
        <v>17.0</v>
      </c>
      <c r="R401" s="9">
        <v>57.0</v>
      </c>
      <c r="S401" s="9"/>
      <c r="T401" s="22" t="str">
        <f t="shared" ref="T401:T420" si="22">IF(Q401="-","-",IF(Q401="","",(IF(Q401&lt;5,"4%",IF(AND(Q401&gt;4,Q401&lt;10),"8%",IF(AND(Q401&gt;9,Q401&lt;15),"15%",IF(AND(Q401&gt;14,Q401&lt;20),"24%",IF(AND(Q401&gt;19,Q401&lt;25),"40%",IF(AND(Q401&gt;24,Q401&lt;30),"55%",IF(AND(Q401&gt;29,Q401&lt;35),"73%",IF(Q401&gt;34,"85%","faltan datos")))))))))))</f>
        <v>24%</v>
      </c>
      <c r="U401" s="22" t="str">
        <f t="shared" ref="U401:U418" si="23">IF(R401="-","-",IF(R401="","",(IF(R401&lt;21,"0%",IF(AND(R401&gt;21,R401&lt;45),"1-10%",IF(AND(R401&gt;44,R401&lt;53),"10-20%",IF(AND(R401&gt;52,R401&lt;58),"20-30%",IF(AND(R401&gt;57,R401&lt;63),"30-40%",IF(AND(R401&gt;62,R401&lt;68),"40-50%",IF(AND(R401&gt;67,R401&lt;73),"50-60%",IF(AND(R401&gt;72,R401&lt;79),"60-70",IF(AND(R401&gt;78,R401&lt;87),"70-80%",IF(AND(R401&gt;86,R401&lt;97),"80-90%",IF(AND(R401&gt;96,R401&lt;113),"90-95%",IF(AND(R401&gt;112,R401&lt;160),"95-99%",IF(R401&gt;159,"100%","faltan datos"))))))))))))))))</f>
        <v>20-30%</v>
      </c>
      <c r="V401" s="22">
        <f t="shared" si="4"/>
        <v>584</v>
      </c>
      <c r="W401" s="22" t="str">
        <f t="shared" si="5"/>
        <v/>
      </c>
      <c r="X401" s="22" t="str">
        <f t="shared" si="15"/>
        <v/>
      </c>
      <c r="Y401" s="22" t="str">
        <f>IFERROR(VLOOKUP(CONCATENATE(A401,"si"),TQT!$1:$111,17,0))</f>
        <v/>
      </c>
      <c r="Z401" s="22" t="str">
        <f>IFERROR(VLOOKUP(CONCATENATE(A401,"si"),PVE!$A$2:$X$279,16,0))</f>
        <v/>
      </c>
      <c r="AA401" s="22"/>
    </row>
    <row r="402" hidden="1" outlineLevel="1">
      <c r="A402" s="9" t="str">
        <f t="shared" si="10"/>
        <v>5505281</v>
      </c>
      <c r="B402" s="18">
        <v>550528.0</v>
      </c>
      <c r="C402" s="19" t="s">
        <v>446</v>
      </c>
      <c r="D402" s="9" t="s">
        <v>28</v>
      </c>
      <c r="E402" s="9">
        <v>6.0</v>
      </c>
      <c r="F402" s="9">
        <v>40.0</v>
      </c>
      <c r="G402" s="20" t="s">
        <v>29</v>
      </c>
      <c r="H402" s="18" t="s">
        <v>50</v>
      </c>
      <c r="I402" s="9" t="s">
        <v>40</v>
      </c>
      <c r="J402" s="9" t="s">
        <v>32</v>
      </c>
      <c r="K402" s="24">
        <v>45163.0</v>
      </c>
      <c r="L402" s="24">
        <v>45164.0</v>
      </c>
      <c r="M402" s="24">
        <v>45164.0</v>
      </c>
      <c r="N402" s="9">
        <v>1.0</v>
      </c>
      <c r="O402" s="21">
        <v>45169.0</v>
      </c>
      <c r="P402" s="19" t="s">
        <v>41</v>
      </c>
      <c r="Q402" s="9" t="s">
        <v>42</v>
      </c>
      <c r="R402" s="9" t="s">
        <v>42</v>
      </c>
      <c r="S402" s="9"/>
      <c r="T402" s="22" t="str">
        <f t="shared" si="22"/>
        <v>-</v>
      </c>
      <c r="U402" s="22" t="str">
        <f t="shared" si="23"/>
        <v>-</v>
      </c>
      <c r="V402" s="22">
        <f t="shared" si="4"/>
        <v>583</v>
      </c>
      <c r="W402" s="22" t="str">
        <f t="shared" si="5"/>
        <v/>
      </c>
      <c r="X402" s="22" t="str">
        <f t="shared" si="15"/>
        <v/>
      </c>
      <c r="Y402" s="22" t="str">
        <f>IFERROR(VLOOKUP(CONCATENATE(A402,"si"),TQT!$1:$111,17,0))</f>
        <v/>
      </c>
      <c r="Z402" s="22" t="str">
        <f>IFERROR(VLOOKUP(CONCATENATE(A402,"si"),PVE!$A$2:$X$279,16,0))</f>
        <v/>
      </c>
      <c r="AA402" s="22"/>
    </row>
    <row r="403" hidden="1" outlineLevel="1">
      <c r="A403" s="9" t="str">
        <f t="shared" si="10"/>
        <v>5505461</v>
      </c>
      <c r="B403" s="18">
        <v>550546.0</v>
      </c>
      <c r="C403" s="19" t="s">
        <v>447</v>
      </c>
      <c r="D403" s="9" t="s">
        <v>28</v>
      </c>
      <c r="E403" s="9">
        <v>17.0</v>
      </c>
      <c r="F403" s="9">
        <v>52.0</v>
      </c>
      <c r="G403" s="20" t="s">
        <v>35</v>
      </c>
      <c r="H403" s="18" t="s">
        <v>50</v>
      </c>
      <c r="I403" s="9" t="s">
        <v>40</v>
      </c>
      <c r="J403" s="9" t="s">
        <v>32</v>
      </c>
      <c r="K403" s="21">
        <v>45163.0</v>
      </c>
      <c r="L403" s="21">
        <v>45164.0</v>
      </c>
      <c r="M403" s="21">
        <v>45164.0</v>
      </c>
      <c r="N403" s="9">
        <v>1.0</v>
      </c>
      <c r="O403" s="24">
        <v>45251.0</v>
      </c>
      <c r="P403" s="19" t="s">
        <v>41</v>
      </c>
      <c r="Q403" s="9" t="s">
        <v>42</v>
      </c>
      <c r="R403" s="9" t="s">
        <v>42</v>
      </c>
      <c r="S403" s="9"/>
      <c r="T403" s="22" t="str">
        <f t="shared" si="22"/>
        <v>-</v>
      </c>
      <c r="U403" s="22" t="str">
        <f t="shared" si="23"/>
        <v>-</v>
      </c>
      <c r="V403" s="22">
        <f t="shared" si="4"/>
        <v>583</v>
      </c>
      <c r="W403" s="22" t="str">
        <f t="shared" si="5"/>
        <v/>
      </c>
      <c r="X403" s="22" t="str">
        <f t="shared" si="15"/>
        <v/>
      </c>
      <c r="Y403" s="22" t="str">
        <f>IFERROR(VLOOKUP(CONCATENATE(A403,"si"),TQT!$1:$111,17,0))</f>
        <v/>
      </c>
      <c r="Z403" s="22" t="str">
        <f>IFERROR(VLOOKUP(CONCATENATE(A403,"si"),PVE!$A$2:$X$279,16,0))</f>
        <v/>
      </c>
      <c r="AA403" s="22"/>
    </row>
    <row r="404" hidden="1" outlineLevel="1">
      <c r="A404" s="9" t="str">
        <f t="shared" si="10"/>
        <v>5508971</v>
      </c>
      <c r="B404" s="18">
        <v>550897.0</v>
      </c>
      <c r="C404" s="19" t="s">
        <v>448</v>
      </c>
      <c r="D404" s="9" t="s">
        <v>28</v>
      </c>
      <c r="E404" s="9">
        <v>16.0</v>
      </c>
      <c r="F404" s="9">
        <v>20.0</v>
      </c>
      <c r="G404" s="20" t="s">
        <v>29</v>
      </c>
      <c r="H404" s="18" t="s">
        <v>53</v>
      </c>
      <c r="I404" s="9" t="s">
        <v>40</v>
      </c>
      <c r="J404" s="9" t="s">
        <v>32</v>
      </c>
      <c r="K404" s="21">
        <v>45165.0</v>
      </c>
      <c r="L404" s="21">
        <v>45166.0</v>
      </c>
      <c r="M404" s="21">
        <v>45166.0</v>
      </c>
      <c r="N404" s="9">
        <v>1.0</v>
      </c>
      <c r="O404" s="21">
        <v>45168.0</v>
      </c>
      <c r="P404" s="19" t="s">
        <v>41</v>
      </c>
      <c r="Q404" s="9" t="s">
        <v>42</v>
      </c>
      <c r="R404" s="9" t="s">
        <v>42</v>
      </c>
      <c r="S404" s="9"/>
      <c r="T404" s="22" t="str">
        <f t="shared" si="22"/>
        <v>-</v>
      </c>
      <c r="U404" s="22" t="str">
        <f t="shared" si="23"/>
        <v>-</v>
      </c>
      <c r="V404" s="22">
        <f t="shared" si="4"/>
        <v>581</v>
      </c>
      <c r="W404" s="22" t="str">
        <f t="shared" si="5"/>
        <v/>
      </c>
      <c r="X404" s="22" t="str">
        <f t="shared" si="15"/>
        <v/>
      </c>
      <c r="Y404" s="22" t="str">
        <f>IFERROR(VLOOKUP(CONCATENATE(A404,"si"),TQT!$1:$111,17,0))</f>
        <v/>
      </c>
      <c r="Z404" s="22" t="str">
        <f>IFERROR(VLOOKUP(CONCATENATE(A404,"si"),PVE!$A$2:$X$279,16,0))</f>
        <v/>
      </c>
      <c r="AA404" s="22"/>
    </row>
    <row r="405" hidden="1" outlineLevel="1">
      <c r="A405" s="9" t="str">
        <f t="shared" si="10"/>
        <v>5526811</v>
      </c>
      <c r="B405" s="18">
        <v>552681.0</v>
      </c>
      <c r="C405" s="19" t="s">
        <v>449</v>
      </c>
      <c r="D405" s="9" t="s">
        <v>28</v>
      </c>
      <c r="E405" s="9">
        <v>4.0</v>
      </c>
      <c r="F405" s="9">
        <v>72.0</v>
      </c>
      <c r="G405" s="20" t="s">
        <v>35</v>
      </c>
      <c r="H405" s="18" t="s">
        <v>68</v>
      </c>
      <c r="I405" s="9" t="s">
        <v>31</v>
      </c>
      <c r="J405" s="9" t="s">
        <v>32</v>
      </c>
      <c r="K405" s="21">
        <v>45167.0</v>
      </c>
      <c r="L405" s="21">
        <v>45167.0</v>
      </c>
      <c r="M405" s="21">
        <v>45167.0</v>
      </c>
      <c r="N405" s="9">
        <v>1.0</v>
      </c>
      <c r="O405" s="21">
        <v>45174.0</v>
      </c>
      <c r="P405" s="19" t="s">
        <v>33</v>
      </c>
      <c r="Q405" s="9">
        <v>14.0</v>
      </c>
      <c r="R405" s="9">
        <v>52.0</v>
      </c>
      <c r="S405" s="9"/>
      <c r="T405" s="22" t="str">
        <f t="shared" si="22"/>
        <v>15%</v>
      </c>
      <c r="U405" s="22" t="str">
        <f t="shared" si="23"/>
        <v>10-20%</v>
      </c>
      <c r="V405" s="22">
        <f t="shared" si="4"/>
        <v>7</v>
      </c>
      <c r="W405" s="22" t="str">
        <f t="shared" si="5"/>
        <v/>
      </c>
      <c r="X405" s="22">
        <f t="shared" si="15"/>
        <v>7</v>
      </c>
      <c r="Y405" s="22" t="str">
        <f>IFERROR(VLOOKUP(CONCATENATE(A405,"si"),TQT!$1:$111,17,0))</f>
        <v/>
      </c>
      <c r="Z405" s="22" t="str">
        <f>IFERROR(VLOOKUP(CONCATENATE(A405,"si"),PVE!$A$2:$X$279,16,0))</f>
        <v/>
      </c>
      <c r="AA405" s="22"/>
    </row>
    <row r="406" hidden="1" outlineLevel="1">
      <c r="A406" s="9" t="str">
        <f t="shared" si="10"/>
        <v>5529021</v>
      </c>
      <c r="B406" s="18">
        <v>552902.0</v>
      </c>
      <c r="C406" s="19" t="s">
        <v>450</v>
      </c>
      <c r="D406" s="9" t="s">
        <v>28</v>
      </c>
      <c r="E406" s="9">
        <v>14.0</v>
      </c>
      <c r="F406" s="9">
        <v>57.0</v>
      </c>
      <c r="G406" s="20" t="s">
        <v>35</v>
      </c>
      <c r="H406" s="18" t="s">
        <v>68</v>
      </c>
      <c r="I406" s="9" t="s">
        <v>31</v>
      </c>
      <c r="J406" s="9" t="s">
        <v>32</v>
      </c>
      <c r="K406" s="21">
        <v>45167.0</v>
      </c>
      <c r="L406" s="21">
        <v>45167.0</v>
      </c>
      <c r="M406" s="21">
        <v>45167.0</v>
      </c>
      <c r="N406" s="9">
        <v>1.0</v>
      </c>
      <c r="O406" s="21">
        <v>45170.0</v>
      </c>
      <c r="P406" s="19" t="s">
        <v>33</v>
      </c>
      <c r="Q406" s="9">
        <v>17.0</v>
      </c>
      <c r="R406" s="9">
        <v>59.0</v>
      </c>
      <c r="S406" s="9"/>
      <c r="T406" s="22" t="str">
        <f t="shared" si="22"/>
        <v>24%</v>
      </c>
      <c r="U406" s="22" t="str">
        <f t="shared" si="23"/>
        <v>30-40%</v>
      </c>
      <c r="V406" s="22">
        <f t="shared" si="4"/>
        <v>3</v>
      </c>
      <c r="W406" s="22" t="str">
        <f t="shared" si="5"/>
        <v/>
      </c>
      <c r="X406" s="22">
        <f t="shared" si="15"/>
        <v>3</v>
      </c>
      <c r="Y406" s="22" t="str">
        <f>IFERROR(VLOOKUP(CONCATENATE(A406,"si"),TQT!$1:$111,17,0))</f>
        <v/>
      </c>
      <c r="Z406" s="22" t="str">
        <f>IFERROR(VLOOKUP(CONCATENATE(A406,"si"),PVE!$A$2:$X$279,16,0))</f>
        <v/>
      </c>
      <c r="AA406" s="22"/>
    </row>
    <row r="407" hidden="1" outlineLevel="1">
      <c r="A407" s="9" t="str">
        <f t="shared" si="10"/>
        <v>5550451</v>
      </c>
      <c r="B407" s="18">
        <v>555045.0</v>
      </c>
      <c r="C407" s="19" t="s">
        <v>451</v>
      </c>
      <c r="D407" s="9" t="s">
        <v>28</v>
      </c>
      <c r="E407" s="9">
        <v>12.0</v>
      </c>
      <c r="F407" s="9">
        <v>66.0</v>
      </c>
      <c r="G407" s="20" t="s">
        <v>35</v>
      </c>
      <c r="H407" s="18" t="s">
        <v>53</v>
      </c>
      <c r="I407" s="9" t="s">
        <v>40</v>
      </c>
      <c r="J407" s="9" t="s">
        <v>32</v>
      </c>
      <c r="K407" s="21">
        <v>45168.0</v>
      </c>
      <c r="L407" s="21">
        <v>45169.0</v>
      </c>
      <c r="M407" s="21">
        <v>45169.0</v>
      </c>
      <c r="N407" s="9">
        <v>1.0</v>
      </c>
      <c r="O407" s="21">
        <v>45180.0</v>
      </c>
      <c r="P407" s="19" t="s">
        <v>41</v>
      </c>
      <c r="Q407" s="9">
        <v>14.0</v>
      </c>
      <c r="R407" s="9">
        <v>52.0</v>
      </c>
      <c r="S407" s="9"/>
      <c r="T407" s="22" t="str">
        <f t="shared" si="22"/>
        <v>15%</v>
      </c>
      <c r="U407" s="22" t="str">
        <f t="shared" si="23"/>
        <v>10-20%</v>
      </c>
      <c r="V407" s="22">
        <f t="shared" si="4"/>
        <v>578</v>
      </c>
      <c r="W407" s="22" t="str">
        <f t="shared" si="5"/>
        <v/>
      </c>
      <c r="X407" s="22" t="str">
        <f t="shared" si="15"/>
        <v/>
      </c>
      <c r="Y407" s="22" t="str">
        <f>IFERROR(VLOOKUP(CONCATENATE(A407,"si"),TQT!$1:$111,17,0))</f>
        <v/>
      </c>
      <c r="Z407" s="22" t="str">
        <f>IFERROR(VLOOKUP(CONCATENATE(A407,"si"),PVE!$A$2:$X$279,16,0))</f>
        <v/>
      </c>
      <c r="AA407" s="22"/>
    </row>
    <row r="408" hidden="1" outlineLevel="1">
      <c r="A408" s="9" t="str">
        <f t="shared" si="10"/>
        <v>5576621</v>
      </c>
      <c r="B408" s="18">
        <v>557662.0</v>
      </c>
      <c r="C408" s="19" t="s">
        <v>452</v>
      </c>
      <c r="D408" s="9" t="s">
        <v>28</v>
      </c>
      <c r="E408" s="9">
        <v>14.0</v>
      </c>
      <c r="F408" s="9">
        <v>73.0</v>
      </c>
      <c r="G408" s="20" t="s">
        <v>35</v>
      </c>
      <c r="H408" s="18" t="s">
        <v>48</v>
      </c>
      <c r="I408" s="9" t="s">
        <v>44</v>
      </c>
      <c r="J408" s="9" t="s">
        <v>32</v>
      </c>
      <c r="K408" s="21">
        <v>45172.0</v>
      </c>
      <c r="L408" s="21">
        <v>45172.0</v>
      </c>
      <c r="M408" s="21">
        <v>45171.0</v>
      </c>
      <c r="N408" s="9">
        <v>1.0</v>
      </c>
      <c r="O408" s="21">
        <v>45207.0</v>
      </c>
      <c r="P408" s="19" t="s">
        <v>33</v>
      </c>
      <c r="Q408" s="9" t="s">
        <v>42</v>
      </c>
      <c r="R408" s="9" t="s">
        <v>42</v>
      </c>
      <c r="S408" s="9"/>
      <c r="T408" s="22" t="str">
        <f t="shared" si="22"/>
        <v>-</v>
      </c>
      <c r="U408" s="22" t="str">
        <f t="shared" si="23"/>
        <v>-</v>
      </c>
      <c r="V408" s="22">
        <f t="shared" si="4"/>
        <v>576</v>
      </c>
      <c r="W408" s="22" t="str">
        <f t="shared" si="5"/>
        <v/>
      </c>
      <c r="X408" s="22"/>
      <c r="Y408" s="22" t="str">
        <f>IFERROR(VLOOKUP(CONCATENATE(A408,"si"),TQT!$1:$111,17,0))</f>
        <v/>
      </c>
      <c r="Z408" s="22" t="str">
        <f>IFERROR(VLOOKUP(CONCATENATE(A408,"si"),PVE!$A$2:$X$279,16,0))</f>
        <v/>
      </c>
      <c r="AA408" s="22"/>
    </row>
    <row r="409" hidden="1" outlineLevel="1">
      <c r="A409" s="9" t="str">
        <f t="shared" si="10"/>
        <v>5576622</v>
      </c>
      <c r="B409" s="18">
        <v>557662.0</v>
      </c>
      <c r="C409" s="19" t="s">
        <v>452</v>
      </c>
      <c r="D409" s="9" t="s">
        <v>28</v>
      </c>
      <c r="E409" s="9">
        <v>14.0</v>
      </c>
      <c r="F409" s="9">
        <v>73.0</v>
      </c>
      <c r="G409" s="20" t="s">
        <v>35</v>
      </c>
      <c r="H409" s="18" t="s">
        <v>48</v>
      </c>
      <c r="I409" s="9" t="s">
        <v>44</v>
      </c>
      <c r="J409" s="9" t="s">
        <v>32</v>
      </c>
      <c r="K409" s="21">
        <v>45172.0</v>
      </c>
      <c r="L409" s="21">
        <v>45172.0</v>
      </c>
      <c r="M409" s="21">
        <v>45180.0</v>
      </c>
      <c r="N409" s="9">
        <v>2.0</v>
      </c>
      <c r="O409" s="21">
        <v>45207.0</v>
      </c>
      <c r="P409" s="19" t="s">
        <v>33</v>
      </c>
      <c r="Q409" s="9" t="s">
        <v>42</v>
      </c>
      <c r="R409" s="9" t="s">
        <v>42</v>
      </c>
      <c r="S409" s="9"/>
      <c r="T409" s="22" t="str">
        <f t="shared" si="22"/>
        <v>-</v>
      </c>
      <c r="U409" s="22" t="str">
        <f t="shared" si="23"/>
        <v>-</v>
      </c>
      <c r="V409" s="22">
        <f t="shared" si="4"/>
        <v>27</v>
      </c>
      <c r="W409" s="22" t="str">
        <f t="shared" si="5"/>
        <v/>
      </c>
      <c r="X409" s="22">
        <f t="shared" ref="X409:X444" si="24">IF(P409="Obito",O409-M409,"")</f>
        <v>27</v>
      </c>
      <c r="Y409" s="22" t="str">
        <f>IFERROR(VLOOKUP(CONCATENATE(A409,"si"),TQT!$1:$111,17,0))</f>
        <v/>
      </c>
      <c r="Z409" s="22" t="str">
        <f>IFERROR(VLOOKUP(CONCATENATE(A409,"si"),PVE!$A$2:$X$279,16,0))</f>
        <v/>
      </c>
      <c r="AA409" s="22"/>
    </row>
    <row r="410" hidden="1" outlineLevel="1">
      <c r="A410" s="9" t="str">
        <f t="shared" si="10"/>
        <v>5591451</v>
      </c>
      <c r="B410" s="18">
        <v>559145.0</v>
      </c>
      <c r="C410" s="19" t="s">
        <v>453</v>
      </c>
      <c r="D410" s="9" t="s">
        <v>28</v>
      </c>
      <c r="E410" s="9">
        <v>8.0</v>
      </c>
      <c r="F410" s="9">
        <v>55.0</v>
      </c>
      <c r="G410" s="20" t="s">
        <v>35</v>
      </c>
      <c r="H410" s="18" t="s">
        <v>30</v>
      </c>
      <c r="I410" s="9" t="s">
        <v>44</v>
      </c>
      <c r="J410" s="9" t="s">
        <v>32</v>
      </c>
      <c r="K410" s="21">
        <v>45174.0</v>
      </c>
      <c r="L410" s="21">
        <v>45174.0</v>
      </c>
      <c r="M410" s="21">
        <v>45174.0</v>
      </c>
      <c r="N410" s="9">
        <v>1.0</v>
      </c>
      <c r="O410" s="21">
        <v>45174.0</v>
      </c>
      <c r="P410" s="19" t="s">
        <v>33</v>
      </c>
      <c r="Q410" s="9" t="s">
        <v>42</v>
      </c>
      <c r="R410" s="9" t="s">
        <v>42</v>
      </c>
      <c r="S410" s="9"/>
      <c r="T410" s="22" t="str">
        <f t="shared" si="22"/>
        <v>-</v>
      </c>
      <c r="U410" s="22" t="str">
        <f t="shared" si="23"/>
        <v>-</v>
      </c>
      <c r="V410" s="22">
        <f t="shared" si="4"/>
        <v>0</v>
      </c>
      <c r="W410" s="22" t="str">
        <f t="shared" si="5"/>
        <v/>
      </c>
      <c r="X410" s="22">
        <f t="shared" si="24"/>
        <v>0</v>
      </c>
      <c r="Y410" s="22" t="str">
        <f>IFERROR(VLOOKUP(CONCATENATE(A410,"si"),TQT!$1:$111,17,0))</f>
        <v/>
      </c>
      <c r="Z410" s="22" t="str">
        <f>IFERROR(VLOOKUP(CONCATENATE(A410,"si"),PVE!$A$2:$X$279,16,0))</f>
        <v/>
      </c>
      <c r="AA410" s="22"/>
    </row>
    <row r="411" hidden="1" outlineLevel="1">
      <c r="A411" s="9" t="str">
        <f t="shared" si="10"/>
        <v>5601001</v>
      </c>
      <c r="B411" s="18">
        <v>560100.0</v>
      </c>
      <c r="C411" s="19" t="s">
        <v>454</v>
      </c>
      <c r="D411" s="9" t="s">
        <v>28</v>
      </c>
      <c r="E411" s="9">
        <v>15.0</v>
      </c>
      <c r="F411" s="9">
        <v>70.0</v>
      </c>
      <c r="G411" s="20" t="s">
        <v>35</v>
      </c>
      <c r="H411" s="18" t="s">
        <v>68</v>
      </c>
      <c r="I411" s="9" t="s">
        <v>36</v>
      </c>
      <c r="J411" s="9" t="s">
        <v>32</v>
      </c>
      <c r="K411" s="21">
        <v>45174.0</v>
      </c>
      <c r="L411" s="21">
        <v>45187.0</v>
      </c>
      <c r="M411" s="21">
        <v>45187.0</v>
      </c>
      <c r="N411" s="9">
        <v>1.0</v>
      </c>
      <c r="O411" s="21">
        <v>45203.0</v>
      </c>
      <c r="P411" s="19" t="s">
        <v>41</v>
      </c>
      <c r="Q411" s="9" t="s">
        <v>42</v>
      </c>
      <c r="R411" s="9" t="s">
        <v>42</v>
      </c>
      <c r="S411" s="9"/>
      <c r="T411" s="22" t="str">
        <f t="shared" si="22"/>
        <v>-</v>
      </c>
      <c r="U411" s="22" t="str">
        <f t="shared" si="23"/>
        <v>-</v>
      </c>
      <c r="V411" s="22">
        <f t="shared" si="4"/>
        <v>560</v>
      </c>
      <c r="W411" s="22" t="str">
        <f t="shared" si="5"/>
        <v/>
      </c>
      <c r="X411" s="22" t="str">
        <f t="shared" si="24"/>
        <v/>
      </c>
      <c r="Y411" s="22" t="str">
        <f>IFERROR(VLOOKUP(CONCATENATE(A411,"si"),TQT!$1:$111,17,0))</f>
        <v/>
      </c>
      <c r="Z411" s="22" t="str">
        <f>IFERROR(VLOOKUP(CONCATENATE(A411,"si"),PVE!$A$2:$X$279,16,0))</f>
        <v/>
      </c>
      <c r="AA411" s="22"/>
    </row>
    <row r="412" hidden="1" outlineLevel="1">
      <c r="A412" s="9" t="str">
        <f t="shared" si="10"/>
        <v>5601671</v>
      </c>
      <c r="B412" s="18">
        <v>560167.0</v>
      </c>
      <c r="C412" s="19" t="s">
        <v>455</v>
      </c>
      <c r="D412" s="9" t="s">
        <v>28</v>
      </c>
      <c r="E412" s="9">
        <v>12.0</v>
      </c>
      <c r="F412" s="9">
        <v>73.0</v>
      </c>
      <c r="G412" s="20" t="s">
        <v>29</v>
      </c>
      <c r="H412" s="18" t="s">
        <v>39</v>
      </c>
      <c r="I412" s="9" t="s">
        <v>40</v>
      </c>
      <c r="J412" s="9" t="s">
        <v>32</v>
      </c>
      <c r="K412" s="21">
        <v>45174.0</v>
      </c>
      <c r="L412" s="21">
        <v>45196.0</v>
      </c>
      <c r="M412" s="21">
        <v>45196.0</v>
      </c>
      <c r="N412" s="9">
        <v>1.0</v>
      </c>
      <c r="O412" s="21">
        <v>45197.0</v>
      </c>
      <c r="P412" s="19" t="s">
        <v>41</v>
      </c>
      <c r="Q412" s="9" t="s">
        <v>42</v>
      </c>
      <c r="R412" s="9" t="s">
        <v>42</v>
      </c>
      <c r="S412" s="9"/>
      <c r="T412" s="22" t="str">
        <f t="shared" si="22"/>
        <v>-</v>
      </c>
      <c r="U412" s="22" t="str">
        <f t="shared" si="23"/>
        <v>-</v>
      </c>
      <c r="V412" s="22">
        <f t="shared" si="4"/>
        <v>551</v>
      </c>
      <c r="W412" s="22" t="str">
        <f t="shared" si="5"/>
        <v/>
      </c>
      <c r="X412" s="22" t="str">
        <f t="shared" si="24"/>
        <v/>
      </c>
      <c r="Y412" s="22" t="str">
        <f>IFERROR(VLOOKUP(CONCATENATE(A412,"si"),TQT!$1:$111,17,0))</f>
        <v/>
      </c>
      <c r="Z412" s="22" t="str">
        <f>IFERROR(VLOOKUP(CONCATENATE(A412,"si"),PVE!$A$2:$X$279,16,0))</f>
        <v/>
      </c>
      <c r="AA412" s="22"/>
    </row>
    <row r="413" hidden="1" outlineLevel="1">
      <c r="A413" s="9" t="str">
        <f t="shared" si="10"/>
        <v>5602721</v>
      </c>
      <c r="B413" s="18">
        <v>560272.0</v>
      </c>
      <c r="C413" s="19" t="s">
        <v>456</v>
      </c>
      <c r="D413" s="9" t="s">
        <v>28</v>
      </c>
      <c r="E413" s="9">
        <v>13.0</v>
      </c>
      <c r="F413" s="9">
        <v>37.0</v>
      </c>
      <c r="G413" s="20" t="s">
        <v>35</v>
      </c>
      <c r="H413" s="18" t="s">
        <v>50</v>
      </c>
      <c r="I413" s="9" t="s">
        <v>31</v>
      </c>
      <c r="J413" s="9" t="s">
        <v>32</v>
      </c>
      <c r="K413" s="21">
        <v>45174.0</v>
      </c>
      <c r="L413" s="21">
        <v>45174.0</v>
      </c>
      <c r="M413" s="21">
        <v>45174.0</v>
      </c>
      <c r="N413" s="9">
        <v>1.0</v>
      </c>
      <c r="O413" s="21">
        <v>45184.0</v>
      </c>
      <c r="P413" s="19" t="s">
        <v>41</v>
      </c>
      <c r="Q413" s="9" t="s">
        <v>42</v>
      </c>
      <c r="R413" s="9" t="s">
        <v>42</v>
      </c>
      <c r="S413" s="9"/>
      <c r="T413" s="22" t="str">
        <f t="shared" si="22"/>
        <v>-</v>
      </c>
      <c r="U413" s="22" t="str">
        <f t="shared" si="23"/>
        <v>-</v>
      </c>
      <c r="V413" s="22">
        <f t="shared" si="4"/>
        <v>573</v>
      </c>
      <c r="W413" s="22" t="str">
        <f t="shared" si="5"/>
        <v/>
      </c>
      <c r="X413" s="22" t="str">
        <f t="shared" si="24"/>
        <v/>
      </c>
      <c r="Y413" s="22" t="str">
        <f>IFERROR(VLOOKUP(CONCATENATE(A413,"si"),TQT!$1:$111,17,0))</f>
        <v/>
      </c>
      <c r="Z413" s="22" t="str">
        <f>IFERROR(VLOOKUP(CONCATENATE(A413,"si"),PVE!$A$2:$X$279,16,0))</f>
        <v/>
      </c>
      <c r="AA413" s="22"/>
    </row>
    <row r="414" hidden="1" outlineLevel="1">
      <c r="A414" s="9" t="str">
        <f t="shared" si="10"/>
        <v>5617941</v>
      </c>
      <c r="B414" s="18">
        <v>561794.0</v>
      </c>
      <c r="C414" s="19" t="s">
        <v>457</v>
      </c>
      <c r="D414" s="9" t="s">
        <v>28</v>
      </c>
      <c r="E414" s="9">
        <v>8.0</v>
      </c>
      <c r="F414" s="9">
        <v>72.0</v>
      </c>
      <c r="G414" s="20" t="s">
        <v>35</v>
      </c>
      <c r="H414" s="18" t="s">
        <v>68</v>
      </c>
      <c r="I414" s="9" t="s">
        <v>40</v>
      </c>
      <c r="J414" s="9" t="s">
        <v>32</v>
      </c>
      <c r="K414" s="21">
        <v>45176.0</v>
      </c>
      <c r="L414" s="21">
        <v>45176.0</v>
      </c>
      <c r="M414" s="21">
        <v>45177.0</v>
      </c>
      <c r="N414" s="9">
        <v>1.0</v>
      </c>
      <c r="O414" s="21">
        <v>45197.0</v>
      </c>
      <c r="P414" s="19" t="s">
        <v>41</v>
      </c>
      <c r="Q414" s="9" t="s">
        <v>42</v>
      </c>
      <c r="R414" s="9" t="s">
        <v>42</v>
      </c>
      <c r="S414" s="9"/>
      <c r="T414" s="22" t="str">
        <f t="shared" si="22"/>
        <v>-</v>
      </c>
      <c r="U414" s="22" t="str">
        <f t="shared" si="23"/>
        <v>-</v>
      </c>
      <c r="V414" s="22">
        <f t="shared" si="4"/>
        <v>570</v>
      </c>
      <c r="W414" s="22" t="str">
        <f t="shared" si="5"/>
        <v/>
      </c>
      <c r="X414" s="22" t="str">
        <f t="shared" si="24"/>
        <v/>
      </c>
      <c r="Y414" s="22" t="str">
        <f>IFERROR(VLOOKUP(CONCATENATE(A414,"si"),TQT!$1:$111,17,0))</f>
        <v/>
      </c>
      <c r="Z414" s="22" t="str">
        <f>IFERROR(VLOOKUP(CONCATENATE(A414,"si"),PVE!$A$2:$X$279,16,0))</f>
        <v/>
      </c>
      <c r="AA414" s="22"/>
    </row>
    <row r="415" hidden="1" outlineLevel="1">
      <c r="A415" s="9" t="str">
        <f t="shared" si="10"/>
        <v>5617981</v>
      </c>
      <c r="B415" s="18">
        <v>561798.0</v>
      </c>
      <c r="C415" s="19" t="s">
        <v>458</v>
      </c>
      <c r="D415" s="9" t="s">
        <v>28</v>
      </c>
      <c r="E415" s="9">
        <v>4.0</v>
      </c>
      <c r="F415" s="9">
        <v>53.0</v>
      </c>
      <c r="G415" s="20" t="s">
        <v>35</v>
      </c>
      <c r="H415" s="18" t="s">
        <v>39</v>
      </c>
      <c r="I415" s="9"/>
      <c r="J415" s="9" t="s">
        <v>32</v>
      </c>
      <c r="K415" s="21">
        <v>45175.0</v>
      </c>
      <c r="L415" s="21">
        <v>45178.0</v>
      </c>
      <c r="M415" s="21">
        <v>45179.0</v>
      </c>
      <c r="N415" s="9">
        <v>1.0</v>
      </c>
      <c r="O415" s="21">
        <v>45181.0</v>
      </c>
      <c r="P415" s="19" t="s">
        <v>41</v>
      </c>
      <c r="Q415" s="9">
        <v>9.0</v>
      </c>
      <c r="R415" s="9">
        <v>56.0</v>
      </c>
      <c r="S415" s="9"/>
      <c r="T415" s="22" t="str">
        <f t="shared" si="22"/>
        <v>8%</v>
      </c>
      <c r="U415" s="22" t="str">
        <f t="shared" si="23"/>
        <v>20-30%</v>
      </c>
      <c r="V415" s="22">
        <f t="shared" si="4"/>
        <v>568</v>
      </c>
      <c r="W415" s="22" t="str">
        <f t="shared" si="5"/>
        <v/>
      </c>
      <c r="X415" s="22" t="str">
        <f t="shared" si="24"/>
        <v/>
      </c>
      <c r="Y415" s="22" t="str">
        <f>IFERROR(VLOOKUP(CONCATENATE(A415,"si"),TQT!$1:$111,17,0))</f>
        <v/>
      </c>
      <c r="Z415" s="22" t="str">
        <f>IFERROR(VLOOKUP(CONCATENATE(A415,"si"),PVE!$A$2:$X$279,16,0))</f>
        <v/>
      </c>
      <c r="AA415" s="22"/>
    </row>
    <row r="416" hidden="1" outlineLevel="1">
      <c r="A416" s="9" t="str">
        <f t="shared" si="10"/>
        <v>5618191</v>
      </c>
      <c r="B416" s="18">
        <v>561819.0</v>
      </c>
      <c r="C416" s="19" t="s">
        <v>459</v>
      </c>
      <c r="D416" s="9" t="s">
        <v>28</v>
      </c>
      <c r="E416" s="9">
        <v>16.0</v>
      </c>
      <c r="F416" s="9">
        <v>58.0</v>
      </c>
      <c r="G416" s="20" t="s">
        <v>35</v>
      </c>
      <c r="H416" s="18" t="s">
        <v>48</v>
      </c>
      <c r="I416" s="9" t="s">
        <v>31</v>
      </c>
      <c r="J416" s="9" t="s">
        <v>32</v>
      </c>
      <c r="K416" s="21">
        <v>45176.0</v>
      </c>
      <c r="L416" s="21">
        <v>45178.0</v>
      </c>
      <c r="M416" s="21">
        <v>45178.0</v>
      </c>
      <c r="N416" s="9">
        <v>1.0</v>
      </c>
      <c r="O416" s="21">
        <v>45185.0</v>
      </c>
      <c r="P416" s="19" t="s">
        <v>33</v>
      </c>
      <c r="Q416" s="9">
        <v>26.0</v>
      </c>
      <c r="R416" s="9">
        <v>42.0</v>
      </c>
      <c r="S416" s="9"/>
      <c r="T416" s="22" t="str">
        <f t="shared" si="22"/>
        <v>55%</v>
      </c>
      <c r="U416" s="22" t="str">
        <f t="shared" si="23"/>
        <v>1-10%</v>
      </c>
      <c r="V416" s="22">
        <f t="shared" si="4"/>
        <v>7</v>
      </c>
      <c r="W416" s="22" t="str">
        <f t="shared" si="5"/>
        <v/>
      </c>
      <c r="X416" s="22">
        <f t="shared" si="24"/>
        <v>7</v>
      </c>
      <c r="Y416" s="22" t="str">
        <f>IFERROR(VLOOKUP(CONCATENATE(A416,"si"),TQT!$1:$111,17,0))</f>
        <v/>
      </c>
      <c r="Z416" s="22" t="str">
        <f>IFERROR(VLOOKUP(CONCATENATE(A416,"si"),PVE!$A$2:$X$279,16,0))</f>
        <v/>
      </c>
      <c r="AA416" s="22"/>
    </row>
    <row r="417" hidden="1" outlineLevel="1">
      <c r="A417" s="9" t="str">
        <f t="shared" si="10"/>
        <v>5630221</v>
      </c>
      <c r="B417" s="18">
        <v>563022.0</v>
      </c>
      <c r="C417" s="19" t="s">
        <v>460</v>
      </c>
      <c r="D417" s="9" t="s">
        <v>28</v>
      </c>
      <c r="E417" s="9">
        <v>15.0</v>
      </c>
      <c r="F417" s="9">
        <v>53.0</v>
      </c>
      <c r="G417" s="20" t="s">
        <v>35</v>
      </c>
      <c r="H417" s="18" t="s">
        <v>39</v>
      </c>
      <c r="I417" s="9" t="s">
        <v>36</v>
      </c>
      <c r="J417" s="9" t="s">
        <v>32</v>
      </c>
      <c r="K417" s="21">
        <v>45177.0</v>
      </c>
      <c r="L417" s="21">
        <v>45178.0</v>
      </c>
      <c r="M417" s="21">
        <v>45178.0</v>
      </c>
      <c r="N417" s="9">
        <v>1.0</v>
      </c>
      <c r="O417" s="21">
        <v>45182.0</v>
      </c>
      <c r="P417" s="19" t="s">
        <v>41</v>
      </c>
      <c r="Q417" s="9">
        <v>26.0</v>
      </c>
      <c r="R417" s="9">
        <v>42.0</v>
      </c>
      <c r="S417" s="9"/>
      <c r="T417" s="22" t="str">
        <f t="shared" si="22"/>
        <v>55%</v>
      </c>
      <c r="U417" s="22" t="str">
        <f t="shared" si="23"/>
        <v>1-10%</v>
      </c>
      <c r="V417" s="22">
        <f t="shared" si="4"/>
        <v>569</v>
      </c>
      <c r="W417" s="22" t="str">
        <f t="shared" si="5"/>
        <v/>
      </c>
      <c r="X417" s="22" t="str">
        <f t="shared" si="24"/>
        <v/>
      </c>
      <c r="Y417" s="22" t="str">
        <f>IFERROR(VLOOKUP(CONCATENATE(A417,"si"),TQT!$1:$111,17,0))</f>
        <v/>
      </c>
      <c r="Z417" s="22" t="str">
        <f>IFERROR(VLOOKUP(CONCATENATE(A417,"si"),PVE!$A$2:$X$279,16,0))</f>
        <v/>
      </c>
      <c r="AA417" s="22"/>
    </row>
    <row r="418" hidden="1" outlineLevel="1">
      <c r="A418" s="9" t="str">
        <f t="shared" si="10"/>
        <v>5644381</v>
      </c>
      <c r="B418" s="18">
        <v>564438.0</v>
      </c>
      <c r="C418" s="19" t="s">
        <v>461</v>
      </c>
      <c r="D418" s="9" t="s">
        <v>28</v>
      </c>
      <c r="E418" s="9">
        <v>6.0</v>
      </c>
      <c r="F418" s="9">
        <v>58.0</v>
      </c>
      <c r="G418" s="20" t="s">
        <v>29</v>
      </c>
      <c r="H418" s="18" t="s">
        <v>68</v>
      </c>
      <c r="I418" s="9" t="s">
        <v>31</v>
      </c>
      <c r="J418" s="9" t="s">
        <v>32</v>
      </c>
      <c r="K418" s="21">
        <v>45178.0</v>
      </c>
      <c r="L418" s="21">
        <v>45178.0</v>
      </c>
      <c r="M418" s="21">
        <v>45179.0</v>
      </c>
      <c r="N418" s="9">
        <v>1.0</v>
      </c>
      <c r="O418" s="21">
        <v>45180.0</v>
      </c>
      <c r="P418" s="19" t="s">
        <v>33</v>
      </c>
      <c r="Q418" s="9">
        <v>15.0</v>
      </c>
      <c r="R418" s="9">
        <v>63.0</v>
      </c>
      <c r="S418" s="9"/>
      <c r="T418" s="22" t="str">
        <f t="shared" si="22"/>
        <v>24%</v>
      </c>
      <c r="U418" s="22" t="str">
        <f t="shared" si="23"/>
        <v>40-50%</v>
      </c>
      <c r="V418" s="22">
        <f t="shared" si="4"/>
        <v>1</v>
      </c>
      <c r="W418" s="22" t="str">
        <f t="shared" si="5"/>
        <v/>
      </c>
      <c r="X418" s="22">
        <f t="shared" si="24"/>
        <v>1</v>
      </c>
      <c r="Y418" s="22" t="str">
        <f>IFERROR(VLOOKUP(CONCATENATE(A418,"si"),TQT!$1:$111,17,0))</f>
        <v/>
      </c>
      <c r="Z418" s="22" t="str">
        <f>IFERROR(VLOOKUP(CONCATENATE(A418,"si"),PVE!$A$2:$X$279,16,0))</f>
        <v/>
      </c>
      <c r="AA418" s="22"/>
    </row>
    <row r="419" hidden="1" outlineLevel="1">
      <c r="A419" s="9" t="str">
        <f t="shared" si="10"/>
        <v>5645161</v>
      </c>
      <c r="B419" s="18">
        <v>564516.0</v>
      </c>
      <c r="C419" s="19" t="s">
        <v>462</v>
      </c>
      <c r="D419" s="9" t="s">
        <v>28</v>
      </c>
      <c r="E419" s="9">
        <v>10.0</v>
      </c>
      <c r="F419" s="9">
        <v>73.0</v>
      </c>
      <c r="G419" s="20" t="s">
        <v>29</v>
      </c>
      <c r="H419" s="18" t="s">
        <v>68</v>
      </c>
      <c r="I419" s="9" t="s">
        <v>31</v>
      </c>
      <c r="J419" s="9" t="s">
        <v>32</v>
      </c>
      <c r="K419" s="21">
        <v>45179.0</v>
      </c>
      <c r="L419" s="21">
        <v>45179.0</v>
      </c>
      <c r="M419" s="21">
        <v>45179.0</v>
      </c>
      <c r="N419" s="9">
        <v>1.0</v>
      </c>
      <c r="O419" s="21">
        <v>45184.0</v>
      </c>
      <c r="P419" s="19" t="s">
        <v>33</v>
      </c>
      <c r="Q419" s="9" t="s">
        <v>42</v>
      </c>
      <c r="R419" s="9" t="s">
        <v>42</v>
      </c>
      <c r="S419" s="9"/>
      <c r="T419" s="22" t="str">
        <f t="shared" si="22"/>
        <v>-</v>
      </c>
      <c r="U419" s="22"/>
      <c r="V419" s="22">
        <f t="shared" si="4"/>
        <v>5</v>
      </c>
      <c r="W419" s="22" t="str">
        <f t="shared" si="5"/>
        <v/>
      </c>
      <c r="X419" s="22">
        <f t="shared" si="24"/>
        <v>5</v>
      </c>
      <c r="Y419" s="22" t="str">
        <f>IFERROR(VLOOKUP(CONCATENATE(A419,"si"),TQT!$1:$111,17,0))</f>
        <v/>
      </c>
      <c r="Z419" s="22" t="str">
        <f>IFERROR(VLOOKUP(CONCATENATE(A419,"si"),PVE!$A$2:$X$279,16,0))</f>
        <v/>
      </c>
      <c r="AA419" s="22"/>
    </row>
    <row r="420" hidden="1" outlineLevel="1">
      <c r="A420" s="9" t="str">
        <f t="shared" si="10"/>
        <v>5669441</v>
      </c>
      <c r="B420" s="18">
        <v>566944.0</v>
      </c>
      <c r="C420" s="19" t="s">
        <v>463</v>
      </c>
      <c r="D420" s="9" t="s">
        <v>28</v>
      </c>
      <c r="E420" s="9">
        <v>16.0</v>
      </c>
      <c r="F420" s="9">
        <v>56.0</v>
      </c>
      <c r="G420" s="20" t="s">
        <v>35</v>
      </c>
      <c r="H420" s="18" t="s">
        <v>53</v>
      </c>
      <c r="I420" s="9" t="s">
        <v>40</v>
      </c>
      <c r="J420" s="9" t="s">
        <v>32</v>
      </c>
      <c r="K420" s="21">
        <v>45179.0</v>
      </c>
      <c r="L420" s="21">
        <v>45191.0</v>
      </c>
      <c r="M420" s="21">
        <v>45191.0</v>
      </c>
      <c r="N420" s="9">
        <v>1.0</v>
      </c>
      <c r="O420" s="21">
        <v>45198.0</v>
      </c>
      <c r="P420" s="19" t="s">
        <v>41</v>
      </c>
      <c r="Q420" s="9" t="s">
        <v>42</v>
      </c>
      <c r="R420" s="9" t="s">
        <v>42</v>
      </c>
      <c r="S420" s="9"/>
      <c r="T420" s="22" t="str">
        <f t="shared" si="22"/>
        <v>-</v>
      </c>
      <c r="U420" s="22" t="str">
        <f>IF(R420="-","-",IF(R420="","",(IF(R420&lt;21,"0%",IF(AND(R420&gt;21,R420&lt;45),"1-10%",IF(AND(R420&gt;44,R420&lt;53),"10-20%",IF(AND(R420&gt;52,R420&lt;58),"20-30%",IF(AND(R420&gt;57,R420&lt;63),"30-40%",IF(AND(R420&gt;62,R420&lt;68),"40-50%",IF(AND(R420&gt;67,R420&lt;73),"50-60%",IF(AND(R420&gt;72,R420&lt;79),"60-70",IF(AND(R420&gt;78,R420&lt;87),"70-80%",IF(AND(R420&gt;86,R420&lt;97),"80-90%",IF(AND(R420&gt;96,R420&lt;113),"90-95%",IF(AND(R420&gt;112,R420&lt;160),"95-99%",IF(R420&gt;159,"100%","faltan datos"))))))))))))))))</f>
        <v>-</v>
      </c>
      <c r="V420" s="22">
        <f t="shared" si="4"/>
        <v>556</v>
      </c>
      <c r="W420" s="22" t="str">
        <f t="shared" si="5"/>
        <v/>
      </c>
      <c r="X420" s="22" t="str">
        <f t="shared" si="24"/>
        <v/>
      </c>
      <c r="Y420" s="22" t="str">
        <f>IFERROR(VLOOKUP(CONCATENATE(A420,"si"),TQT!$1:$111,17,0))</f>
        <v/>
      </c>
      <c r="Z420" s="22" t="str">
        <f>IFERROR(VLOOKUP(CONCATENATE(A420,"si"),PVE!$A$2:$X$279,16,0))</f>
        <v/>
      </c>
      <c r="AA420" s="22"/>
    </row>
    <row r="421" hidden="1" outlineLevel="1">
      <c r="A421" s="9" t="str">
        <f t="shared" si="10"/>
        <v>5694271</v>
      </c>
      <c r="B421" s="18">
        <v>569427.0</v>
      </c>
      <c r="C421" s="19" t="s">
        <v>464</v>
      </c>
      <c r="D421" s="9" t="s">
        <v>28</v>
      </c>
      <c r="E421" s="9">
        <v>15.0</v>
      </c>
      <c r="F421" s="9">
        <v>35.0</v>
      </c>
      <c r="G421" s="20" t="s">
        <v>35</v>
      </c>
      <c r="H421" s="18" t="s">
        <v>103</v>
      </c>
      <c r="I421" s="9" t="s">
        <v>31</v>
      </c>
      <c r="J421" s="9" t="s">
        <v>32</v>
      </c>
      <c r="K421" s="21">
        <v>45183.0</v>
      </c>
      <c r="L421" s="21">
        <v>45183.0</v>
      </c>
      <c r="M421" s="21">
        <v>45183.0</v>
      </c>
      <c r="N421" s="9">
        <v>1.0</v>
      </c>
      <c r="O421" s="21">
        <v>45185.0</v>
      </c>
      <c r="P421" s="19" t="s">
        <v>41</v>
      </c>
      <c r="Q421" s="9">
        <v>19.0</v>
      </c>
      <c r="R421" s="9">
        <v>51.0</v>
      </c>
      <c r="S421" s="9"/>
      <c r="T421" s="22"/>
      <c r="U421" s="22"/>
      <c r="V421" s="22">
        <f t="shared" si="4"/>
        <v>564</v>
      </c>
      <c r="W421" s="22" t="str">
        <f t="shared" si="5"/>
        <v/>
      </c>
      <c r="X421" s="22" t="str">
        <f t="shared" si="24"/>
        <v/>
      </c>
      <c r="Y421" s="22" t="str">
        <f>IFERROR(VLOOKUP(CONCATENATE(A421,"si"),TQT!$1:$111,17,0))</f>
        <v/>
      </c>
      <c r="Z421" s="22" t="str">
        <f>IFERROR(VLOOKUP(CONCATENATE(A421,"si"),PVE!$A$2:$X$279,16,0))</f>
        <v/>
      </c>
      <c r="AA421" s="22"/>
    </row>
    <row r="422" hidden="1" outlineLevel="1">
      <c r="A422" s="9" t="str">
        <f t="shared" si="10"/>
        <v>5698222</v>
      </c>
      <c r="B422" s="18">
        <v>569822.0</v>
      </c>
      <c r="C422" s="19" t="s">
        <v>465</v>
      </c>
      <c r="D422" s="9" t="s">
        <v>28</v>
      </c>
      <c r="E422" s="9">
        <v>13.0</v>
      </c>
      <c r="F422" s="9">
        <v>28.0</v>
      </c>
      <c r="G422" s="20" t="s">
        <v>35</v>
      </c>
      <c r="H422" s="18" t="s">
        <v>39</v>
      </c>
      <c r="I422" s="9" t="s">
        <v>40</v>
      </c>
      <c r="J422" s="9" t="s">
        <v>32</v>
      </c>
      <c r="K422" s="21">
        <v>45184.0</v>
      </c>
      <c r="L422" s="21">
        <v>45184.0</v>
      </c>
      <c r="M422" s="21">
        <v>45184.0</v>
      </c>
      <c r="N422" s="9">
        <v>2.0</v>
      </c>
      <c r="O422" s="21">
        <v>45186.0</v>
      </c>
      <c r="P422" s="19" t="s">
        <v>41</v>
      </c>
      <c r="Q422" s="9">
        <v>15.0</v>
      </c>
      <c r="R422" s="9">
        <v>27.0</v>
      </c>
      <c r="S422" s="9"/>
      <c r="T422" s="22"/>
      <c r="U422" s="22"/>
      <c r="V422" s="22">
        <f t="shared" si="4"/>
        <v>563</v>
      </c>
      <c r="W422" s="22" t="str">
        <f t="shared" si="5"/>
        <v/>
      </c>
      <c r="X422" s="22" t="str">
        <f t="shared" si="24"/>
        <v/>
      </c>
      <c r="Y422" s="22" t="str">
        <f>IFERROR(VLOOKUP(CONCATENATE(A422,"si"),TQT!$1:$111,17,0))</f>
        <v/>
      </c>
      <c r="Z422" s="22" t="str">
        <f>IFERROR(VLOOKUP(CONCATENATE(A422,"si"),PVE!$A$2:$X$279,16,0))</f>
        <v/>
      </c>
      <c r="AA422" s="22"/>
    </row>
    <row r="423" hidden="1" outlineLevel="1">
      <c r="A423" s="9" t="str">
        <f t="shared" si="10"/>
        <v>5710471</v>
      </c>
      <c r="B423" s="18">
        <v>571047.0</v>
      </c>
      <c r="C423" s="19" t="s">
        <v>466</v>
      </c>
      <c r="D423" s="9" t="s">
        <v>28</v>
      </c>
      <c r="E423" s="9">
        <v>4.0</v>
      </c>
      <c r="F423" s="9">
        <v>29.0</v>
      </c>
      <c r="G423" s="20" t="s">
        <v>35</v>
      </c>
      <c r="H423" s="18" t="s">
        <v>53</v>
      </c>
      <c r="I423" s="9" t="s">
        <v>40</v>
      </c>
      <c r="J423" s="9" t="s">
        <v>32</v>
      </c>
      <c r="K423" s="21">
        <v>45184.0</v>
      </c>
      <c r="L423" s="21">
        <v>45185.0</v>
      </c>
      <c r="M423" s="21">
        <v>45185.0</v>
      </c>
      <c r="N423" s="9">
        <v>1.0</v>
      </c>
      <c r="O423" s="21">
        <v>45189.0</v>
      </c>
      <c r="P423" s="19" t="s">
        <v>41</v>
      </c>
      <c r="Q423" s="9">
        <v>22.0</v>
      </c>
      <c r="R423" s="9">
        <v>43.0</v>
      </c>
      <c r="S423" s="9"/>
      <c r="T423" s="22"/>
      <c r="U423" s="22"/>
      <c r="V423" s="22">
        <f t="shared" si="4"/>
        <v>562</v>
      </c>
      <c r="W423" s="22" t="str">
        <f t="shared" si="5"/>
        <v/>
      </c>
      <c r="X423" s="22" t="str">
        <f t="shared" si="24"/>
        <v/>
      </c>
      <c r="Y423" s="22" t="str">
        <f>IFERROR(VLOOKUP(CONCATENATE(A423,"si"),TQT!$1:$111,17,0))</f>
        <v/>
      </c>
      <c r="Z423" s="22" t="str">
        <f>IFERROR(VLOOKUP(CONCATENATE(A423,"si"),PVE!$A$2:$X$279,16,0))</f>
        <v/>
      </c>
      <c r="AA423" s="22"/>
    </row>
    <row r="424" hidden="1" outlineLevel="1">
      <c r="A424" s="9" t="str">
        <f t="shared" si="10"/>
        <v>5713141</v>
      </c>
      <c r="B424" s="18">
        <v>571314.0</v>
      </c>
      <c r="C424" s="19" t="s">
        <v>467</v>
      </c>
      <c r="D424" s="9" t="s">
        <v>28</v>
      </c>
      <c r="E424" s="9">
        <v>5.0</v>
      </c>
      <c r="F424" s="9">
        <v>80.0</v>
      </c>
      <c r="G424" s="20" t="s">
        <v>29</v>
      </c>
      <c r="H424" s="18" t="s">
        <v>48</v>
      </c>
      <c r="I424" s="9" t="s">
        <v>31</v>
      </c>
      <c r="J424" s="9" t="s">
        <v>32</v>
      </c>
      <c r="K424" s="21">
        <v>45185.0</v>
      </c>
      <c r="L424" s="21">
        <v>45186.0</v>
      </c>
      <c r="M424" s="21">
        <v>45186.0</v>
      </c>
      <c r="N424" s="9">
        <v>1.0</v>
      </c>
      <c r="O424" s="21">
        <v>45190.0</v>
      </c>
      <c r="P424" s="19" t="s">
        <v>41</v>
      </c>
      <c r="Q424" s="9" t="s">
        <v>42</v>
      </c>
      <c r="R424" s="9" t="s">
        <v>42</v>
      </c>
      <c r="S424" s="9"/>
      <c r="T424" s="22"/>
      <c r="U424" s="22"/>
      <c r="V424" s="22">
        <f t="shared" si="4"/>
        <v>561</v>
      </c>
      <c r="W424" s="22" t="str">
        <f t="shared" si="5"/>
        <v/>
      </c>
      <c r="X424" s="22" t="str">
        <f t="shared" si="24"/>
        <v/>
      </c>
      <c r="Y424" s="22" t="str">
        <f>IFERROR(VLOOKUP(CONCATENATE(A424,"si"),TQT!$1:$111,17,0))</f>
        <v/>
      </c>
      <c r="Z424" s="22" t="str">
        <f>IFERROR(VLOOKUP(CONCATENATE(A424,"si"),PVE!$A$2:$X$279,16,0))</f>
        <v/>
      </c>
      <c r="AA424" s="22"/>
    </row>
    <row r="425" hidden="1" outlineLevel="1">
      <c r="A425" s="9" t="str">
        <f t="shared" si="10"/>
        <v>5713301</v>
      </c>
      <c r="B425" s="18">
        <v>571330.0</v>
      </c>
      <c r="C425" s="19" t="s">
        <v>468</v>
      </c>
      <c r="D425" s="9" t="s">
        <v>28</v>
      </c>
      <c r="E425" s="9">
        <v>12.0</v>
      </c>
      <c r="F425" s="9">
        <v>21.0</v>
      </c>
      <c r="G425" s="20" t="s">
        <v>35</v>
      </c>
      <c r="H425" s="18" t="s">
        <v>97</v>
      </c>
      <c r="I425" s="9" t="s">
        <v>31</v>
      </c>
      <c r="J425" s="9" t="s">
        <v>32</v>
      </c>
      <c r="K425" s="21">
        <v>45185.0</v>
      </c>
      <c r="L425" s="21">
        <v>45186.0</v>
      </c>
      <c r="M425" s="21">
        <v>45186.0</v>
      </c>
      <c r="N425" s="9">
        <v>1.0</v>
      </c>
      <c r="O425" s="21">
        <v>45195.0</v>
      </c>
      <c r="P425" s="19" t="s">
        <v>41</v>
      </c>
      <c r="Q425" s="9" t="s">
        <v>42</v>
      </c>
      <c r="R425" s="9" t="s">
        <v>42</v>
      </c>
      <c r="S425" s="9"/>
      <c r="T425" s="22"/>
      <c r="U425" s="22"/>
      <c r="V425" s="22">
        <f t="shared" si="4"/>
        <v>561</v>
      </c>
      <c r="W425" s="22" t="str">
        <f t="shared" si="5"/>
        <v/>
      </c>
      <c r="X425" s="22" t="str">
        <f t="shared" si="24"/>
        <v/>
      </c>
      <c r="Y425" s="22" t="str">
        <f>IFERROR(VLOOKUP(CONCATENATE(A425,"si"),TQT!$1:$111,17,0))</f>
        <v/>
      </c>
      <c r="Z425" s="22" t="str">
        <f>IFERROR(VLOOKUP(CONCATENATE(A425,"si"),PVE!$A$2:$X$279,16,0))</f>
        <v/>
      </c>
      <c r="AA425" s="22"/>
    </row>
    <row r="426" hidden="1" outlineLevel="1">
      <c r="A426" s="9" t="str">
        <f t="shared" si="10"/>
        <v>5713971</v>
      </c>
      <c r="B426" s="18">
        <v>571397.0</v>
      </c>
      <c r="C426" s="19" t="s">
        <v>469</v>
      </c>
      <c r="D426" s="9" t="s">
        <v>28</v>
      </c>
      <c r="E426" s="9">
        <v>1.0</v>
      </c>
      <c r="F426" s="9">
        <v>51.0</v>
      </c>
      <c r="G426" s="20" t="s">
        <v>35</v>
      </c>
      <c r="H426" s="18" t="s">
        <v>103</v>
      </c>
      <c r="I426" s="9" t="s">
        <v>31</v>
      </c>
      <c r="J426" s="9" t="s">
        <v>32</v>
      </c>
      <c r="K426" s="21">
        <v>45186.0</v>
      </c>
      <c r="L426" s="21">
        <v>45186.0</v>
      </c>
      <c r="M426" s="21">
        <v>45186.0</v>
      </c>
      <c r="N426" s="9">
        <v>1.0</v>
      </c>
      <c r="O426" s="21">
        <v>45196.0</v>
      </c>
      <c r="P426" s="19" t="s">
        <v>33</v>
      </c>
      <c r="Q426" s="9">
        <v>30.0</v>
      </c>
      <c r="R426" s="9">
        <v>48.0</v>
      </c>
      <c r="S426" s="9"/>
      <c r="T426" s="22"/>
      <c r="U426" s="22"/>
      <c r="V426" s="22">
        <f t="shared" si="4"/>
        <v>10</v>
      </c>
      <c r="W426" s="22" t="str">
        <f t="shared" si="5"/>
        <v/>
      </c>
      <c r="X426" s="22">
        <f t="shared" si="24"/>
        <v>10</v>
      </c>
      <c r="Y426" s="22" t="str">
        <f>IFERROR(VLOOKUP(CONCATENATE(A426,"si"),TQT!$1:$111,17,0))</f>
        <v/>
      </c>
      <c r="Z426" s="22" t="str">
        <f>IFERROR(VLOOKUP(CONCATENATE(A426,"si"),PVE!$A$2:$X$279,16,0))</f>
        <v/>
      </c>
      <c r="AA426" s="22"/>
    </row>
    <row r="427" hidden="1" outlineLevel="1">
      <c r="A427" s="9" t="str">
        <f t="shared" si="10"/>
        <v>5714001</v>
      </c>
      <c r="B427" s="18">
        <v>571400.0</v>
      </c>
      <c r="C427" s="19" t="s">
        <v>470</v>
      </c>
      <c r="D427" s="9" t="s">
        <v>28</v>
      </c>
      <c r="E427" s="9">
        <v>20.0</v>
      </c>
      <c r="F427" s="9">
        <v>36.0</v>
      </c>
      <c r="G427" s="20" t="s">
        <v>35</v>
      </c>
      <c r="H427" s="18" t="s">
        <v>103</v>
      </c>
      <c r="I427" s="9" t="s">
        <v>31</v>
      </c>
      <c r="J427" s="9" t="s">
        <v>32</v>
      </c>
      <c r="K427" s="21">
        <v>45186.0</v>
      </c>
      <c r="L427" s="21">
        <v>45186.0</v>
      </c>
      <c r="M427" s="21">
        <v>45186.0</v>
      </c>
      <c r="N427" s="9">
        <v>1.0</v>
      </c>
      <c r="O427" s="21">
        <v>45186.0</v>
      </c>
      <c r="P427" s="19" t="s">
        <v>33</v>
      </c>
      <c r="Q427" s="9" t="s">
        <v>42</v>
      </c>
      <c r="R427" s="9" t="s">
        <v>42</v>
      </c>
      <c r="S427" s="9"/>
      <c r="T427" s="22"/>
      <c r="U427" s="22"/>
      <c r="V427" s="22">
        <f t="shared" si="4"/>
        <v>0</v>
      </c>
      <c r="W427" s="22" t="str">
        <f t="shared" si="5"/>
        <v/>
      </c>
      <c r="X427" s="22">
        <f t="shared" si="24"/>
        <v>0</v>
      </c>
      <c r="Y427" s="22" t="str">
        <f>IFERROR(VLOOKUP(CONCATENATE(A427,"si"),TQT!$1:$111,17,0))</f>
        <v/>
      </c>
      <c r="Z427" s="22" t="str">
        <f>IFERROR(VLOOKUP(CONCATENATE(A427,"si"),PVE!$A$2:$X$279,16,0))</f>
        <v/>
      </c>
      <c r="AA427" s="22"/>
    </row>
    <row r="428" hidden="1" outlineLevel="1">
      <c r="A428" s="9" t="str">
        <f t="shared" si="10"/>
        <v>5714021</v>
      </c>
      <c r="B428" s="18">
        <v>571402.0</v>
      </c>
      <c r="C428" s="19" t="s">
        <v>471</v>
      </c>
      <c r="D428" s="9" t="s">
        <v>28</v>
      </c>
      <c r="E428" s="9">
        <v>19.0</v>
      </c>
      <c r="F428" s="9">
        <v>43.0</v>
      </c>
      <c r="G428" s="20" t="s">
        <v>35</v>
      </c>
      <c r="H428" s="18" t="s">
        <v>103</v>
      </c>
      <c r="I428" s="9" t="s">
        <v>31</v>
      </c>
      <c r="J428" s="9" t="s">
        <v>32</v>
      </c>
      <c r="K428" s="21">
        <v>45186.0</v>
      </c>
      <c r="L428" s="21">
        <v>45186.0</v>
      </c>
      <c r="M428" s="21">
        <v>45186.0</v>
      </c>
      <c r="N428" s="9">
        <v>1.0</v>
      </c>
      <c r="O428" s="21">
        <v>45187.0</v>
      </c>
      <c r="P428" s="19" t="s">
        <v>33</v>
      </c>
      <c r="Q428" s="9" t="s">
        <v>42</v>
      </c>
      <c r="R428" s="9" t="s">
        <v>42</v>
      </c>
      <c r="S428" s="9"/>
      <c r="T428" s="22"/>
      <c r="U428" s="22"/>
      <c r="V428" s="22">
        <f t="shared" si="4"/>
        <v>1</v>
      </c>
      <c r="W428" s="22" t="str">
        <f t="shared" si="5"/>
        <v/>
      </c>
      <c r="X428" s="22">
        <f t="shared" si="24"/>
        <v>1</v>
      </c>
      <c r="Y428" s="22" t="str">
        <f>IFERROR(VLOOKUP(CONCATENATE(A428,"si"),TQT!$1:$111,17,0))</f>
        <v/>
      </c>
      <c r="Z428" s="22" t="str">
        <f>IFERROR(VLOOKUP(CONCATENATE(A428,"si"),PVE!$A$2:$X$279,16,0))</f>
        <v/>
      </c>
      <c r="AA428" s="22"/>
    </row>
    <row r="429" hidden="1" outlineLevel="1">
      <c r="A429" s="9" t="str">
        <f t="shared" si="10"/>
        <v>5723301</v>
      </c>
      <c r="B429" s="18">
        <v>572330.0</v>
      </c>
      <c r="C429" s="19" t="s">
        <v>472</v>
      </c>
      <c r="D429" s="9" t="s">
        <v>28</v>
      </c>
      <c r="E429" s="9">
        <v>13.0</v>
      </c>
      <c r="F429" s="9">
        <v>63.0</v>
      </c>
      <c r="G429" s="20" t="s">
        <v>35</v>
      </c>
      <c r="H429" s="18" t="s">
        <v>30</v>
      </c>
      <c r="I429" s="9" t="s">
        <v>36</v>
      </c>
      <c r="J429" s="9" t="s">
        <v>32</v>
      </c>
      <c r="K429" s="21">
        <v>45187.0</v>
      </c>
      <c r="L429" s="21">
        <v>45188.0</v>
      </c>
      <c r="M429" s="21">
        <v>45188.0</v>
      </c>
      <c r="N429" s="9">
        <v>1.0</v>
      </c>
      <c r="O429" s="21">
        <v>45188.0</v>
      </c>
      <c r="P429" s="19" t="s">
        <v>33</v>
      </c>
      <c r="Q429" s="9" t="s">
        <v>42</v>
      </c>
      <c r="R429" s="9" t="s">
        <v>42</v>
      </c>
      <c r="S429" s="9"/>
      <c r="T429" s="22"/>
      <c r="U429" s="22"/>
      <c r="V429" s="22">
        <f t="shared" si="4"/>
        <v>0</v>
      </c>
      <c r="W429" s="22" t="str">
        <f t="shared" si="5"/>
        <v/>
      </c>
      <c r="X429" s="22">
        <f t="shared" si="24"/>
        <v>0</v>
      </c>
      <c r="Y429" s="22" t="str">
        <f>IFERROR(VLOOKUP(CONCATENATE(A429,"si"),TQT!$1:$111,17,0))</f>
        <v/>
      </c>
      <c r="Z429" s="22" t="str">
        <f>IFERROR(VLOOKUP(CONCATENATE(A429,"si"),PVE!$A$2:$X$279,16,0))</f>
        <v/>
      </c>
      <c r="AA429" s="22"/>
    </row>
    <row r="430" hidden="1" outlineLevel="1">
      <c r="A430" s="9" t="str">
        <f t="shared" si="10"/>
        <v>5723991</v>
      </c>
      <c r="B430" s="18">
        <v>572399.0</v>
      </c>
      <c r="C430" s="19" t="s">
        <v>473</v>
      </c>
      <c r="D430" s="9" t="s">
        <v>28</v>
      </c>
      <c r="E430" s="9">
        <v>4.0</v>
      </c>
      <c r="F430" s="9">
        <v>67.0</v>
      </c>
      <c r="G430" s="20" t="s">
        <v>29</v>
      </c>
      <c r="H430" s="18" t="s">
        <v>30</v>
      </c>
      <c r="I430" s="9" t="s">
        <v>40</v>
      </c>
      <c r="J430" s="9" t="s">
        <v>32</v>
      </c>
      <c r="K430" s="21">
        <v>45187.0</v>
      </c>
      <c r="L430" s="21">
        <v>45195.0</v>
      </c>
      <c r="M430" s="21">
        <v>45195.0</v>
      </c>
      <c r="N430" s="9">
        <v>1.0</v>
      </c>
      <c r="O430" s="21">
        <v>45197.0</v>
      </c>
      <c r="P430" s="19" t="s">
        <v>33</v>
      </c>
      <c r="Q430" s="9">
        <v>18.0</v>
      </c>
      <c r="R430" s="34">
        <v>0.39</v>
      </c>
      <c r="S430" s="9"/>
      <c r="T430" s="22"/>
      <c r="U430" s="22"/>
      <c r="V430" s="22">
        <f t="shared" si="4"/>
        <v>2</v>
      </c>
      <c r="W430" s="22" t="str">
        <f t="shared" si="5"/>
        <v/>
      </c>
      <c r="X430" s="22">
        <f t="shared" si="24"/>
        <v>2</v>
      </c>
      <c r="Y430" s="22" t="str">
        <f>IFERROR(VLOOKUP(CONCATENATE(A430,"si"),TQT!$1:$111,17,0))</f>
        <v/>
      </c>
      <c r="Z430" s="22" t="str">
        <f>IFERROR(VLOOKUP(CONCATENATE(A430,"si"),PVE!$A$2:$X$279,16,0))</f>
        <v/>
      </c>
      <c r="AA430" s="22"/>
    </row>
    <row r="431" hidden="1" outlineLevel="1">
      <c r="A431" s="9" t="str">
        <f t="shared" si="10"/>
        <v>5728641</v>
      </c>
      <c r="B431" s="18">
        <v>572864.0</v>
      </c>
      <c r="C431" s="19" t="s">
        <v>474</v>
      </c>
      <c r="D431" s="9" t="s">
        <v>28</v>
      </c>
      <c r="E431" s="9">
        <v>11.0</v>
      </c>
      <c r="F431" s="9">
        <v>15.0</v>
      </c>
      <c r="G431" s="20" t="s">
        <v>29</v>
      </c>
      <c r="H431" s="18" t="s">
        <v>30</v>
      </c>
      <c r="I431" s="9" t="s">
        <v>36</v>
      </c>
      <c r="J431" s="9" t="s">
        <v>32</v>
      </c>
      <c r="K431" s="21">
        <v>45187.0</v>
      </c>
      <c r="L431" s="21">
        <v>45188.0</v>
      </c>
      <c r="M431" s="21">
        <v>45188.0</v>
      </c>
      <c r="N431" s="9">
        <v>1.0</v>
      </c>
      <c r="O431" s="21">
        <v>45192.0</v>
      </c>
      <c r="P431" s="19" t="s">
        <v>41</v>
      </c>
      <c r="Q431" s="9" t="s">
        <v>42</v>
      </c>
      <c r="R431" s="9" t="s">
        <v>42</v>
      </c>
      <c r="S431" s="9"/>
      <c r="T431" s="22"/>
      <c r="U431" s="22"/>
      <c r="V431" s="22">
        <f t="shared" si="4"/>
        <v>559</v>
      </c>
      <c r="W431" s="22" t="str">
        <f t="shared" si="5"/>
        <v/>
      </c>
      <c r="X431" s="22" t="str">
        <f t="shared" si="24"/>
        <v/>
      </c>
      <c r="Y431" s="22" t="str">
        <f>IFERROR(VLOOKUP(CONCATENATE(A431,"si"),TQT!$1:$111,17,0))</f>
        <v/>
      </c>
      <c r="Z431" s="22" t="str">
        <f>IFERROR(VLOOKUP(CONCATENATE(A431,"si"),PVE!$A$2:$X$279,16,0))</f>
        <v/>
      </c>
      <c r="AA431" s="22"/>
    </row>
    <row r="432" hidden="1" outlineLevel="1">
      <c r="A432" s="9" t="str">
        <f t="shared" si="10"/>
        <v>5750471</v>
      </c>
      <c r="B432" s="18">
        <v>575047.0</v>
      </c>
      <c r="C432" s="19" t="s">
        <v>475</v>
      </c>
      <c r="D432" s="9" t="s">
        <v>28</v>
      </c>
      <c r="E432" s="9">
        <v>13.0</v>
      </c>
      <c r="F432" s="9">
        <v>74.0</v>
      </c>
      <c r="G432" s="20" t="s">
        <v>29</v>
      </c>
      <c r="H432" s="18" t="s">
        <v>39</v>
      </c>
      <c r="I432" s="9" t="s">
        <v>40</v>
      </c>
      <c r="J432" s="9" t="s">
        <v>32</v>
      </c>
      <c r="K432" s="21">
        <v>45189.0</v>
      </c>
      <c r="L432" s="21">
        <v>45189.0</v>
      </c>
      <c r="M432" s="21">
        <v>45189.0</v>
      </c>
      <c r="N432" s="9">
        <v>1.0</v>
      </c>
      <c r="O432" s="21">
        <v>45192.0</v>
      </c>
      <c r="P432" s="19" t="s">
        <v>33</v>
      </c>
      <c r="Q432" s="9" t="s">
        <v>42</v>
      </c>
      <c r="R432" s="9" t="s">
        <v>42</v>
      </c>
      <c r="S432" s="9"/>
      <c r="T432" s="22"/>
      <c r="U432" s="22"/>
      <c r="V432" s="22">
        <f t="shared" si="4"/>
        <v>3</v>
      </c>
      <c r="W432" s="22" t="str">
        <f t="shared" si="5"/>
        <v/>
      </c>
      <c r="X432" s="22">
        <f t="shared" si="24"/>
        <v>3</v>
      </c>
      <c r="Y432" s="22" t="str">
        <f>IFERROR(VLOOKUP(CONCATENATE(A432,"si"),TQT!$1:$111,17,0))</f>
        <v/>
      </c>
      <c r="Z432" s="22" t="str">
        <f>IFERROR(VLOOKUP(CONCATENATE(A432,"si"),PVE!$A$2:$X$279,16,0))</f>
        <v/>
      </c>
      <c r="AA432" s="22"/>
    </row>
    <row r="433" hidden="1" outlineLevel="1">
      <c r="A433" s="9" t="str">
        <f t="shared" si="10"/>
        <v>5763581</v>
      </c>
      <c r="B433" s="18">
        <v>576358.0</v>
      </c>
      <c r="C433" s="19" t="s">
        <v>476</v>
      </c>
      <c r="D433" s="9" t="s">
        <v>28</v>
      </c>
      <c r="E433" s="9">
        <v>6.0</v>
      </c>
      <c r="F433" s="9">
        <v>26.0</v>
      </c>
      <c r="G433" s="20" t="s">
        <v>35</v>
      </c>
      <c r="H433" s="18" t="s">
        <v>68</v>
      </c>
      <c r="I433" s="9" t="s">
        <v>31</v>
      </c>
      <c r="J433" s="9" t="s">
        <v>32</v>
      </c>
      <c r="K433" s="21">
        <v>45190.0</v>
      </c>
      <c r="L433" s="21">
        <v>45190.0</v>
      </c>
      <c r="M433" s="21">
        <v>45190.0</v>
      </c>
      <c r="N433" s="9">
        <v>1.0</v>
      </c>
      <c r="O433" s="21">
        <v>45192.0</v>
      </c>
      <c r="P433" s="19" t="s">
        <v>33</v>
      </c>
      <c r="Q433" s="9" t="s">
        <v>42</v>
      </c>
      <c r="R433" s="9" t="s">
        <v>42</v>
      </c>
      <c r="S433" s="9"/>
      <c r="T433" s="22"/>
      <c r="U433" s="22"/>
      <c r="V433" s="22">
        <f t="shared" si="4"/>
        <v>2</v>
      </c>
      <c r="W433" s="22" t="str">
        <f t="shared" si="5"/>
        <v/>
      </c>
      <c r="X433" s="22">
        <f t="shared" si="24"/>
        <v>2</v>
      </c>
      <c r="Y433" s="22" t="str">
        <f>IFERROR(VLOOKUP(CONCATENATE(A433,"si"),TQT!$1:$111,17,0))</f>
        <v/>
      </c>
      <c r="Z433" s="22" t="str">
        <f>IFERROR(VLOOKUP(CONCATENATE(A433,"si"),PVE!$A$2:$X$279,16,0))</f>
        <v/>
      </c>
      <c r="AA433" s="22"/>
    </row>
    <row r="434" hidden="1" outlineLevel="1">
      <c r="A434" s="9" t="str">
        <f t="shared" si="10"/>
        <v>5768571</v>
      </c>
      <c r="B434" s="18">
        <v>576857.0</v>
      </c>
      <c r="C434" s="19" t="s">
        <v>477</v>
      </c>
      <c r="D434" s="9" t="s">
        <v>28</v>
      </c>
      <c r="E434" s="9">
        <v>5.0</v>
      </c>
      <c r="F434" s="9">
        <v>80.0</v>
      </c>
      <c r="G434" s="20" t="s">
        <v>35</v>
      </c>
      <c r="H434" s="18" t="s">
        <v>48</v>
      </c>
      <c r="I434" s="9" t="s">
        <v>31</v>
      </c>
      <c r="J434" s="9" t="s">
        <v>32</v>
      </c>
      <c r="K434" s="21">
        <v>45190.0</v>
      </c>
      <c r="L434" s="21">
        <v>45191.0</v>
      </c>
      <c r="M434" s="21">
        <v>45191.0</v>
      </c>
      <c r="N434" s="9">
        <v>1.0</v>
      </c>
      <c r="O434" s="21">
        <v>45197.0</v>
      </c>
      <c r="P434" s="19" t="s">
        <v>33</v>
      </c>
      <c r="Q434" s="9" t="s">
        <v>42</v>
      </c>
      <c r="R434" s="9" t="s">
        <v>42</v>
      </c>
      <c r="S434" s="9"/>
      <c r="T434" s="22"/>
      <c r="U434" s="22"/>
      <c r="V434" s="22">
        <f t="shared" si="4"/>
        <v>6</v>
      </c>
      <c r="W434" s="22" t="str">
        <f t="shared" si="5"/>
        <v/>
      </c>
      <c r="X434" s="22">
        <f t="shared" si="24"/>
        <v>6</v>
      </c>
      <c r="Y434" s="22" t="str">
        <f>IFERROR(VLOOKUP(CONCATENATE(A434,"si"),TQT!$1:$111,17,0))</f>
        <v/>
      </c>
      <c r="Z434" s="22" t="str">
        <f>IFERROR(VLOOKUP(CONCATENATE(A434,"si"),PVE!$A$2:$X$279,16,0))</f>
        <v/>
      </c>
      <c r="AA434" s="22"/>
    </row>
    <row r="435" hidden="1" outlineLevel="1">
      <c r="A435" s="9" t="str">
        <f t="shared" si="10"/>
        <v>5783401</v>
      </c>
      <c r="B435" s="18">
        <v>578340.0</v>
      </c>
      <c r="C435" s="19" t="s">
        <v>478</v>
      </c>
      <c r="D435" s="9" t="s">
        <v>28</v>
      </c>
      <c r="E435" s="9">
        <v>9.0</v>
      </c>
      <c r="F435" s="9">
        <v>29.0</v>
      </c>
      <c r="G435" s="20" t="s">
        <v>29</v>
      </c>
      <c r="H435" s="18" t="s">
        <v>39</v>
      </c>
      <c r="I435" s="9" t="s">
        <v>40</v>
      </c>
      <c r="J435" s="9" t="s">
        <v>32</v>
      </c>
      <c r="K435" s="21">
        <v>45193.0</v>
      </c>
      <c r="L435" s="21">
        <v>45198.0</v>
      </c>
      <c r="M435" s="21">
        <v>45212.0</v>
      </c>
      <c r="N435" s="9">
        <v>1.0</v>
      </c>
      <c r="O435" s="21">
        <v>45225.0</v>
      </c>
      <c r="P435" s="19" t="s">
        <v>41</v>
      </c>
      <c r="Q435" s="9">
        <v>19.0</v>
      </c>
      <c r="R435" s="9">
        <v>85.0</v>
      </c>
      <c r="S435" s="9"/>
      <c r="T435" s="22" t="str">
        <f t="shared" ref="T435:T445" si="25">IF(Q435="-","-",IF(Q435="","",(IF(Q435&lt;5,"4%",IF(AND(Q435&gt;4,Q435&lt;10),"8%",IF(AND(Q435&gt;9,Q435&lt;15),"15%",IF(AND(Q435&gt;14,Q435&lt;20),"24%",IF(AND(Q435&gt;19,Q435&lt;25),"40%",IF(AND(Q435&gt;24,Q435&lt;30),"55%",IF(AND(Q435&gt;29,Q435&lt;35),"73%",IF(Q435&gt;34,"85%","faltan datos")))))))))))</f>
        <v>24%</v>
      </c>
      <c r="U435" s="22" t="str">
        <f t="shared" ref="U435:U445" si="26">IF(R435="-","-",IF(R435="","",(IF(R435&lt;21,"0%",IF(AND(R435&gt;21,R435&lt;45),"1-10%",IF(AND(R435&gt;44,R435&lt;53),"10-20%",IF(AND(R435&gt;52,R435&lt;58),"20-30%",IF(AND(R435&gt;57,R435&lt;63),"30-40%",IF(AND(R435&gt;62,R435&lt;68),"40-50%",IF(AND(R435&gt;67,R435&lt;73),"50-60%",IF(AND(R435&gt;72,R435&lt;79),"60-70",IF(AND(R435&gt;78,R435&lt;87),"70-80%",IF(AND(R435&gt;86,R435&lt;97),"80-90%",IF(AND(R435&gt;96,R435&lt;113),"90-95%",IF(AND(R435&gt;112,R435&lt;160),"95-99%",IF(R435&gt;159,"100%","faltan datos"))))))))))))))))</f>
        <v>70-80%</v>
      </c>
      <c r="V435" s="22">
        <f t="shared" si="4"/>
        <v>535</v>
      </c>
      <c r="W435" s="22" t="str">
        <f t="shared" si="5"/>
        <v/>
      </c>
      <c r="X435" s="22" t="str">
        <f t="shared" si="24"/>
        <v/>
      </c>
      <c r="Y435" s="22" t="str">
        <f>IFERROR(VLOOKUP(CONCATENATE(A435,"si"),TQT!$1:$111,17,0))</f>
        <v/>
      </c>
      <c r="Z435" s="22" t="str">
        <f>IFERROR(VLOOKUP(CONCATENATE(A435,"si"),PVE!$A$2:$X$279,16,0))</f>
        <v/>
      </c>
      <c r="AA435" s="22"/>
    </row>
    <row r="436" hidden="1" outlineLevel="1">
      <c r="A436" s="9" t="str">
        <f t="shared" si="10"/>
        <v>5818161</v>
      </c>
      <c r="B436" s="18">
        <v>581816.0</v>
      </c>
      <c r="C436" s="19" t="s">
        <v>479</v>
      </c>
      <c r="D436" s="9" t="s">
        <v>28</v>
      </c>
      <c r="E436" s="9">
        <v>13.0</v>
      </c>
      <c r="F436" s="9">
        <v>84.0</v>
      </c>
      <c r="G436" s="20" t="s">
        <v>35</v>
      </c>
      <c r="H436" s="18" t="s">
        <v>53</v>
      </c>
      <c r="I436" s="9" t="s">
        <v>40</v>
      </c>
      <c r="J436" s="9" t="s">
        <v>32</v>
      </c>
      <c r="K436" s="21">
        <v>45196.0</v>
      </c>
      <c r="L436" s="24">
        <v>45201.0</v>
      </c>
      <c r="M436" s="21">
        <v>45201.0</v>
      </c>
      <c r="N436" s="9">
        <v>1.0</v>
      </c>
      <c r="O436" s="21">
        <v>45203.0</v>
      </c>
      <c r="P436" s="19" t="s">
        <v>41</v>
      </c>
      <c r="Q436" s="9" t="s">
        <v>42</v>
      </c>
      <c r="R436" s="9" t="s">
        <v>42</v>
      </c>
      <c r="S436" s="9"/>
      <c r="T436" s="22" t="str">
        <f t="shared" si="25"/>
        <v>-</v>
      </c>
      <c r="U436" s="22" t="str">
        <f t="shared" si="26"/>
        <v>-</v>
      </c>
      <c r="V436" s="22">
        <f t="shared" si="4"/>
        <v>546</v>
      </c>
      <c r="W436" s="22" t="str">
        <f t="shared" si="5"/>
        <v/>
      </c>
      <c r="X436" s="22" t="str">
        <f t="shared" si="24"/>
        <v/>
      </c>
      <c r="Y436" s="22" t="str">
        <f>IFERROR(VLOOKUP(CONCATENATE(A436,"si"),TQT!$1:$111,17,0))</f>
        <v/>
      </c>
      <c r="Z436" s="22" t="str">
        <f>IFERROR(VLOOKUP(CONCATENATE(A436,"si"),PVE!$A$2:$X$279,16,0))</f>
        <v/>
      </c>
      <c r="AA436" s="22"/>
    </row>
    <row r="437" hidden="1" outlineLevel="1">
      <c r="A437" s="9" t="str">
        <f t="shared" si="10"/>
        <v>5818471</v>
      </c>
      <c r="B437" s="18">
        <v>581847.0</v>
      </c>
      <c r="C437" s="19" t="s">
        <v>480</v>
      </c>
      <c r="D437" s="9" t="s">
        <v>28</v>
      </c>
      <c r="E437" s="9">
        <v>14.0</v>
      </c>
      <c r="F437" s="9">
        <v>55.0</v>
      </c>
      <c r="G437" s="20" t="s">
        <v>29</v>
      </c>
      <c r="H437" s="18" t="s">
        <v>30</v>
      </c>
      <c r="I437" s="9" t="s">
        <v>36</v>
      </c>
      <c r="J437" s="9" t="s">
        <v>32</v>
      </c>
      <c r="K437" s="21">
        <v>45196.0</v>
      </c>
      <c r="L437" s="21">
        <v>45239.0</v>
      </c>
      <c r="M437" s="21">
        <v>45239.0</v>
      </c>
      <c r="N437" s="9">
        <v>1.0</v>
      </c>
      <c r="O437" s="21">
        <v>45240.0</v>
      </c>
      <c r="P437" s="19" t="s">
        <v>33</v>
      </c>
      <c r="Q437" s="9"/>
      <c r="R437" s="9"/>
      <c r="S437" s="9"/>
      <c r="T437" s="22" t="str">
        <f t="shared" si="25"/>
        <v/>
      </c>
      <c r="U437" s="22" t="str">
        <f t="shared" si="26"/>
        <v/>
      </c>
      <c r="V437" s="22">
        <f t="shared" si="4"/>
        <v>1</v>
      </c>
      <c r="W437" s="22" t="str">
        <f t="shared" si="5"/>
        <v/>
      </c>
      <c r="X437" s="22">
        <f t="shared" si="24"/>
        <v>1</v>
      </c>
      <c r="Y437" s="22" t="str">
        <f>IFERROR(VLOOKUP(CONCATENATE(A437,"si"),TQT!$1:$111,17,0))</f>
        <v/>
      </c>
      <c r="Z437" s="22" t="str">
        <f>IFERROR(VLOOKUP(CONCATENATE(A437,"si"),PVE!$A$2:$X$279,16,0))</f>
        <v/>
      </c>
      <c r="AA437" s="22"/>
    </row>
    <row r="438" hidden="1" outlineLevel="1">
      <c r="A438" s="9" t="str">
        <f t="shared" si="10"/>
        <v>5823471</v>
      </c>
      <c r="B438" s="18">
        <v>582347.0</v>
      </c>
      <c r="C438" s="19" t="s">
        <v>481</v>
      </c>
      <c r="D438" s="9" t="s">
        <v>28</v>
      </c>
      <c r="E438" s="9">
        <v>6.0</v>
      </c>
      <c r="F438" s="9">
        <v>35.0</v>
      </c>
      <c r="G438" s="20" t="s">
        <v>35</v>
      </c>
      <c r="H438" s="18" t="s">
        <v>30</v>
      </c>
      <c r="I438" s="9" t="s">
        <v>36</v>
      </c>
      <c r="J438" s="9" t="s">
        <v>32</v>
      </c>
      <c r="K438" s="21">
        <v>45196.0</v>
      </c>
      <c r="L438" s="21">
        <v>45197.0</v>
      </c>
      <c r="M438" s="21">
        <v>45197.0</v>
      </c>
      <c r="N438" s="9">
        <v>1.0</v>
      </c>
      <c r="O438" s="21">
        <v>45200.0</v>
      </c>
      <c r="P438" s="19" t="s">
        <v>41</v>
      </c>
      <c r="Q438" s="9" t="s">
        <v>42</v>
      </c>
      <c r="R438" s="9" t="s">
        <v>42</v>
      </c>
      <c r="S438" s="9"/>
      <c r="T438" s="22" t="str">
        <f t="shared" si="25"/>
        <v>-</v>
      </c>
      <c r="U438" s="22" t="str">
        <f t="shared" si="26"/>
        <v>-</v>
      </c>
      <c r="V438" s="22">
        <f t="shared" si="4"/>
        <v>550</v>
      </c>
      <c r="W438" s="22" t="str">
        <f t="shared" si="5"/>
        <v/>
      </c>
      <c r="X438" s="22" t="str">
        <f t="shared" si="24"/>
        <v/>
      </c>
      <c r="Y438" s="22" t="str">
        <f>IFERROR(VLOOKUP(CONCATENATE(A438,"si"),TQT!$1:$111,17,0))</f>
        <v/>
      </c>
      <c r="Z438" s="22" t="str">
        <f>IFERROR(VLOOKUP(CONCATENATE(A438,"si"),PVE!$A$2:$X$279,16,0))</f>
        <v/>
      </c>
      <c r="AA438" s="22"/>
    </row>
    <row r="439" hidden="1" outlineLevel="1">
      <c r="A439" s="9" t="str">
        <f t="shared" si="10"/>
        <v>5823471</v>
      </c>
      <c r="B439" s="18">
        <v>582347.0</v>
      </c>
      <c r="C439" s="19" t="s">
        <v>482</v>
      </c>
      <c r="D439" s="9" t="s">
        <v>28</v>
      </c>
      <c r="E439" s="9">
        <v>5.0</v>
      </c>
      <c r="F439" s="9">
        <v>35.0</v>
      </c>
      <c r="G439" s="20" t="s">
        <v>35</v>
      </c>
      <c r="H439" s="18" t="s">
        <v>48</v>
      </c>
      <c r="I439" s="9" t="s">
        <v>36</v>
      </c>
      <c r="J439" s="9" t="s">
        <v>46</v>
      </c>
      <c r="K439" s="21">
        <v>45196.0</v>
      </c>
      <c r="L439" s="24">
        <v>45204.0</v>
      </c>
      <c r="M439" s="21">
        <v>45204.0</v>
      </c>
      <c r="N439" s="9">
        <v>1.0</v>
      </c>
      <c r="O439" s="21">
        <v>45209.0</v>
      </c>
      <c r="P439" s="19" t="s">
        <v>41</v>
      </c>
      <c r="Q439" s="9" t="s">
        <v>42</v>
      </c>
      <c r="R439" s="9" t="s">
        <v>42</v>
      </c>
      <c r="S439" s="9"/>
      <c r="T439" s="22" t="str">
        <f t="shared" si="25"/>
        <v>-</v>
      </c>
      <c r="U439" s="22" t="str">
        <f t="shared" si="26"/>
        <v>-</v>
      </c>
      <c r="V439" s="22">
        <f t="shared" si="4"/>
        <v>543</v>
      </c>
      <c r="W439" s="22" t="str">
        <f t="shared" si="5"/>
        <v/>
      </c>
      <c r="X439" s="22" t="str">
        <f t="shared" si="24"/>
        <v/>
      </c>
      <c r="Y439" s="22" t="str">
        <f>IFERROR(VLOOKUP(CONCATENATE(A439,"si"),TQT!$1:$111,17,0))</f>
        <v/>
      </c>
      <c r="Z439" s="22" t="str">
        <f>IFERROR(VLOOKUP(CONCATENATE(A439,"si"),PVE!$A$2:$X$279,16,0))</f>
        <v/>
      </c>
      <c r="AA439" s="22"/>
    </row>
    <row r="440" hidden="1" outlineLevel="1">
      <c r="A440" s="9" t="str">
        <f t="shared" si="10"/>
        <v>5848671</v>
      </c>
      <c r="B440" s="18">
        <v>584867.0</v>
      </c>
      <c r="C440" s="19" t="s">
        <v>483</v>
      </c>
      <c r="D440" s="9" t="s">
        <v>28</v>
      </c>
      <c r="E440" s="9">
        <v>12.0</v>
      </c>
      <c r="F440" s="9">
        <v>25.0</v>
      </c>
      <c r="G440" s="20" t="s">
        <v>35</v>
      </c>
      <c r="H440" s="18" t="s">
        <v>50</v>
      </c>
      <c r="I440" s="9" t="s">
        <v>44</v>
      </c>
      <c r="J440" s="9" t="s">
        <v>32</v>
      </c>
      <c r="K440" s="21">
        <v>45198.0</v>
      </c>
      <c r="L440" s="21">
        <v>45198.0</v>
      </c>
      <c r="M440" s="21">
        <v>45198.0</v>
      </c>
      <c r="N440" s="9">
        <v>1.0</v>
      </c>
      <c r="O440" s="21">
        <v>45205.0</v>
      </c>
      <c r="P440" s="19" t="s">
        <v>41</v>
      </c>
      <c r="Q440" s="9">
        <v>27.0</v>
      </c>
      <c r="R440" s="9">
        <v>68.0</v>
      </c>
      <c r="S440" s="9"/>
      <c r="T440" s="22" t="str">
        <f t="shared" si="25"/>
        <v>55%</v>
      </c>
      <c r="U440" s="22" t="str">
        <f t="shared" si="26"/>
        <v>50-60%</v>
      </c>
      <c r="V440" s="22">
        <f t="shared" si="4"/>
        <v>549</v>
      </c>
      <c r="W440" s="22" t="str">
        <f t="shared" si="5"/>
        <v/>
      </c>
      <c r="X440" s="22" t="str">
        <f t="shared" si="24"/>
        <v/>
      </c>
      <c r="Y440" s="22" t="str">
        <f>IFERROR(VLOOKUP(CONCATENATE(A440,"si"),TQT!$1:$111,17,0))</f>
        <v/>
      </c>
      <c r="Z440" s="22" t="str">
        <f>IFERROR(VLOOKUP(CONCATENATE(A440,"si"),PVE!$A$2:$X$279,16,0))</f>
        <v/>
      </c>
      <c r="AA440" s="22"/>
    </row>
    <row r="441" hidden="1" outlineLevel="1">
      <c r="A441" s="9" t="str">
        <f t="shared" si="10"/>
        <v>5850591</v>
      </c>
      <c r="B441" s="18">
        <v>585059.0</v>
      </c>
      <c r="C441" s="19" t="s">
        <v>484</v>
      </c>
      <c r="D441" s="9" t="s">
        <v>28</v>
      </c>
      <c r="E441" s="9">
        <v>13.0</v>
      </c>
      <c r="F441" s="9">
        <v>50.0</v>
      </c>
      <c r="G441" s="20" t="s">
        <v>29</v>
      </c>
      <c r="H441" s="18" t="s">
        <v>53</v>
      </c>
      <c r="I441" s="9" t="s">
        <v>40</v>
      </c>
      <c r="J441" s="9" t="s">
        <v>32</v>
      </c>
      <c r="K441" s="21">
        <v>45199.0</v>
      </c>
      <c r="L441" s="21">
        <v>45200.0</v>
      </c>
      <c r="M441" s="21">
        <v>45199.0</v>
      </c>
      <c r="N441" s="9">
        <v>1.0</v>
      </c>
      <c r="O441" s="21">
        <v>45200.0</v>
      </c>
      <c r="P441" s="19" t="s">
        <v>33</v>
      </c>
      <c r="Q441" s="9" t="s">
        <v>42</v>
      </c>
      <c r="R441" s="9" t="s">
        <v>42</v>
      </c>
      <c r="S441" s="9"/>
      <c r="T441" s="22" t="str">
        <f t="shared" si="25"/>
        <v>-</v>
      </c>
      <c r="U441" s="22" t="str">
        <f t="shared" si="26"/>
        <v>-</v>
      </c>
      <c r="V441" s="22">
        <f t="shared" si="4"/>
        <v>1</v>
      </c>
      <c r="W441" s="22" t="str">
        <f t="shared" si="5"/>
        <v/>
      </c>
      <c r="X441" s="22">
        <f t="shared" si="24"/>
        <v>1</v>
      </c>
      <c r="Y441" s="22" t="str">
        <f>IFERROR(VLOOKUP(CONCATENATE(A441,"si"),TQT!$1:$111,17,0))</f>
        <v/>
      </c>
      <c r="Z441" s="22" t="str">
        <f>IFERROR(VLOOKUP(CONCATENATE(A441,"si"),PVE!$A$2:$X$279,16,0))</f>
        <v/>
      </c>
      <c r="AA441" s="22"/>
    </row>
    <row r="442" hidden="1" outlineLevel="1">
      <c r="A442" s="9" t="str">
        <f t="shared" si="10"/>
        <v>5865431</v>
      </c>
      <c r="B442" s="18">
        <v>586543.0</v>
      </c>
      <c r="C442" s="19" t="s">
        <v>485</v>
      </c>
      <c r="D442" s="9" t="s">
        <v>28</v>
      </c>
      <c r="E442" s="9">
        <v>1.0</v>
      </c>
      <c r="F442" s="9">
        <v>56.0</v>
      </c>
      <c r="G442" s="20" t="s">
        <v>35</v>
      </c>
      <c r="H442" s="18" t="s">
        <v>39</v>
      </c>
      <c r="I442" s="9" t="s">
        <v>40</v>
      </c>
      <c r="J442" s="9" t="s">
        <v>32</v>
      </c>
      <c r="K442" s="21">
        <v>45201.0</v>
      </c>
      <c r="L442" s="21">
        <v>45202.0</v>
      </c>
      <c r="M442" s="21">
        <v>45202.0</v>
      </c>
      <c r="N442" s="9">
        <v>1.0</v>
      </c>
      <c r="O442" s="21">
        <v>45205.0</v>
      </c>
      <c r="P442" s="19" t="s">
        <v>41</v>
      </c>
      <c r="Q442" s="9" t="s">
        <v>42</v>
      </c>
      <c r="R442" s="9" t="s">
        <v>42</v>
      </c>
      <c r="S442" s="9"/>
      <c r="T442" s="22" t="str">
        <f t="shared" si="25"/>
        <v>-</v>
      </c>
      <c r="U442" s="22" t="str">
        <f t="shared" si="26"/>
        <v>-</v>
      </c>
      <c r="V442" s="22">
        <f t="shared" si="4"/>
        <v>545</v>
      </c>
      <c r="W442" s="22" t="str">
        <f t="shared" si="5"/>
        <v/>
      </c>
      <c r="X442" s="22" t="str">
        <f t="shared" si="24"/>
        <v/>
      </c>
      <c r="Y442" s="22" t="str">
        <f>IFERROR(VLOOKUP(CONCATENATE(A442,"si"),TQT!$1:$111,17,0))</f>
        <v/>
      </c>
      <c r="Z442" s="22" t="str">
        <f>IFERROR(VLOOKUP(CONCATENATE(A442,"si"),PVE!$A$2:$X$279,16,0))</f>
        <v/>
      </c>
      <c r="AA442" s="22"/>
    </row>
    <row r="443" hidden="1" outlineLevel="1">
      <c r="A443" s="9" t="str">
        <f t="shared" si="10"/>
        <v>5877291</v>
      </c>
      <c r="B443" s="18">
        <v>587729.0</v>
      </c>
      <c r="C443" s="19" t="s">
        <v>486</v>
      </c>
      <c r="D443" s="9" t="s">
        <v>28</v>
      </c>
      <c r="E443" s="9">
        <v>6.0</v>
      </c>
      <c r="F443" s="9">
        <v>76.0</v>
      </c>
      <c r="G443" s="20" t="s">
        <v>35</v>
      </c>
      <c r="H443" s="18" t="s">
        <v>53</v>
      </c>
      <c r="I443" s="9" t="s">
        <v>40</v>
      </c>
      <c r="J443" s="9" t="s">
        <v>32</v>
      </c>
      <c r="K443" s="21">
        <v>45202.0</v>
      </c>
      <c r="L443" s="21">
        <v>45203.0</v>
      </c>
      <c r="M443" s="21">
        <v>45203.0</v>
      </c>
      <c r="N443" s="9">
        <v>1.0</v>
      </c>
      <c r="O443" s="21">
        <v>45212.0</v>
      </c>
      <c r="P443" s="19" t="s">
        <v>41</v>
      </c>
      <c r="Q443" s="9">
        <v>20.0</v>
      </c>
      <c r="R443" s="9">
        <v>65.0</v>
      </c>
      <c r="S443" s="9"/>
      <c r="T443" s="22" t="str">
        <f t="shared" si="25"/>
        <v>40%</v>
      </c>
      <c r="U443" s="22" t="str">
        <f t="shared" si="26"/>
        <v>40-50%</v>
      </c>
      <c r="V443" s="22">
        <f t="shared" si="4"/>
        <v>544</v>
      </c>
      <c r="W443" s="22" t="str">
        <f t="shared" si="5"/>
        <v/>
      </c>
      <c r="X443" s="22" t="str">
        <f t="shared" si="24"/>
        <v/>
      </c>
      <c r="Y443" s="22" t="str">
        <f>IFERROR(VLOOKUP(CONCATENATE(A443,"si"),TQT!$1:$111,17,0))</f>
        <v/>
      </c>
      <c r="Z443" s="22" t="str">
        <f>IFERROR(VLOOKUP(CONCATENATE(A443,"si"),PVE!$A$2:$X$279,16,0))</f>
        <v/>
      </c>
      <c r="AA443" s="22"/>
    </row>
    <row r="444" hidden="1" outlineLevel="1">
      <c r="A444" s="9" t="str">
        <f t="shared" si="10"/>
        <v>5902441</v>
      </c>
      <c r="B444" s="18">
        <v>590244.0</v>
      </c>
      <c r="C444" s="19" t="s">
        <v>487</v>
      </c>
      <c r="D444" s="9" t="s">
        <v>28</v>
      </c>
      <c r="E444" s="9">
        <v>13.0</v>
      </c>
      <c r="F444" s="9">
        <v>28.0</v>
      </c>
      <c r="G444" s="20" t="s">
        <v>35</v>
      </c>
      <c r="H444" s="18" t="s">
        <v>97</v>
      </c>
      <c r="I444" s="9" t="s">
        <v>31</v>
      </c>
      <c r="J444" s="9" t="s">
        <v>32</v>
      </c>
      <c r="K444" s="21">
        <v>45205.0</v>
      </c>
      <c r="L444" s="21">
        <v>45205.0</v>
      </c>
      <c r="M444" s="21">
        <v>45205.0</v>
      </c>
      <c r="N444" s="9">
        <v>1.0</v>
      </c>
      <c r="O444" s="21">
        <v>45208.0</v>
      </c>
      <c r="P444" s="19" t="s">
        <v>33</v>
      </c>
      <c r="Q444" s="9">
        <v>25.0</v>
      </c>
      <c r="R444" s="9">
        <v>55.0</v>
      </c>
      <c r="S444" s="9"/>
      <c r="T444" s="22" t="str">
        <f t="shared" si="25"/>
        <v>55%</v>
      </c>
      <c r="U444" s="22" t="str">
        <f t="shared" si="26"/>
        <v>20-30%</v>
      </c>
      <c r="V444" s="22">
        <f t="shared" si="4"/>
        <v>3</v>
      </c>
      <c r="W444" s="22" t="str">
        <f t="shared" si="5"/>
        <v/>
      </c>
      <c r="X444" s="22">
        <f t="shared" si="24"/>
        <v>3</v>
      </c>
      <c r="Y444" s="22" t="str">
        <f>IFERROR(VLOOKUP(CONCATENATE(A444,"si"),TQT!$1:$111,17,0))</f>
        <v/>
      </c>
      <c r="Z444" s="22" t="str">
        <f>IFERROR(VLOOKUP(CONCATENATE(A444,"si"),PVE!$A$2:$X$279,16,0))</f>
        <v/>
      </c>
      <c r="AA444" s="22"/>
    </row>
    <row r="445" hidden="1" outlineLevel="1">
      <c r="A445" s="9" t="str">
        <f t="shared" si="10"/>
        <v>5910031</v>
      </c>
      <c r="B445" s="18">
        <v>591003.0</v>
      </c>
      <c r="C445" s="19" t="s">
        <v>488</v>
      </c>
      <c r="D445" s="9" t="s">
        <v>28</v>
      </c>
      <c r="E445" s="9">
        <v>8.0</v>
      </c>
      <c r="F445" s="9">
        <v>63.0</v>
      </c>
      <c r="G445" s="20" t="s">
        <v>35</v>
      </c>
      <c r="H445" s="18" t="s">
        <v>53</v>
      </c>
      <c r="I445" s="9" t="s">
        <v>40</v>
      </c>
      <c r="J445" s="9" t="s">
        <v>32</v>
      </c>
      <c r="K445" s="21">
        <v>45205.0</v>
      </c>
      <c r="L445" s="21">
        <v>45218.0</v>
      </c>
      <c r="M445" s="21">
        <v>45218.0</v>
      </c>
      <c r="N445" s="9">
        <v>1.0</v>
      </c>
      <c r="O445" s="21">
        <v>45252.0</v>
      </c>
      <c r="P445" s="19" t="s">
        <v>33</v>
      </c>
      <c r="Q445" s="9"/>
      <c r="R445" s="9"/>
      <c r="S445" s="9"/>
      <c r="T445" s="22" t="str">
        <f t="shared" si="25"/>
        <v/>
      </c>
      <c r="U445" s="22" t="str">
        <f t="shared" si="26"/>
        <v/>
      </c>
      <c r="V445" s="22">
        <f t="shared" si="4"/>
        <v>529</v>
      </c>
      <c r="W445" s="22" t="str">
        <f t="shared" si="5"/>
        <v/>
      </c>
      <c r="X445" s="22"/>
      <c r="Y445" s="22" t="str">
        <f>IFERROR(VLOOKUP(CONCATENATE(A445,"si"),TQT!$1:$111,17,0))</f>
        <v/>
      </c>
      <c r="Z445" s="22" t="str">
        <f>IFERROR(VLOOKUP(CONCATENATE(A445,"si"),PVE!$A$2:$X$279,16,0))</f>
        <v/>
      </c>
      <c r="AA445" s="22"/>
    </row>
    <row r="446" hidden="1" outlineLevel="1">
      <c r="A446" s="9" t="str">
        <f t="shared" si="10"/>
        <v>5910032</v>
      </c>
      <c r="B446" s="18">
        <v>591003.0</v>
      </c>
      <c r="C446" s="19" t="s">
        <v>488</v>
      </c>
      <c r="D446" s="9"/>
      <c r="E446" s="9"/>
      <c r="F446" s="9"/>
      <c r="G446" s="20"/>
      <c r="H446" s="18"/>
      <c r="I446" s="9"/>
      <c r="J446" s="9" t="s">
        <v>32</v>
      </c>
      <c r="K446" s="21">
        <v>45205.0</v>
      </c>
      <c r="L446" s="21">
        <v>45218.0</v>
      </c>
      <c r="M446" s="21">
        <v>45230.0</v>
      </c>
      <c r="N446" s="9">
        <v>2.0</v>
      </c>
      <c r="O446" s="21">
        <v>45253.0</v>
      </c>
      <c r="P446" s="19" t="s">
        <v>33</v>
      </c>
      <c r="Q446" s="9"/>
      <c r="R446" s="9"/>
      <c r="S446" s="9"/>
      <c r="T446" s="22"/>
      <c r="U446" s="22"/>
      <c r="V446" s="22">
        <f t="shared" si="4"/>
        <v>517</v>
      </c>
      <c r="W446" s="22" t="str">
        <f t="shared" si="5"/>
        <v/>
      </c>
      <c r="X446" s="22"/>
      <c r="Y446" s="22" t="str">
        <f>IFERROR(VLOOKUP(CONCATENATE(A446,"si"),TQT!$1:$111,17,0))</f>
        <v/>
      </c>
      <c r="Z446" s="22" t="str">
        <f>IFERROR(VLOOKUP(CONCATENATE(A446,"si"),PVE!$A$2:$X$279,16,0))</f>
        <v/>
      </c>
      <c r="AA446" s="22"/>
    </row>
    <row r="447" hidden="1" outlineLevel="1">
      <c r="A447" s="9" t="str">
        <f t="shared" si="10"/>
        <v>5910033</v>
      </c>
      <c r="B447" s="18">
        <v>591003.0</v>
      </c>
      <c r="C447" s="19" t="s">
        <v>488</v>
      </c>
      <c r="D447" s="9"/>
      <c r="E447" s="9"/>
      <c r="F447" s="9"/>
      <c r="G447" s="20"/>
      <c r="H447" s="18"/>
      <c r="I447" s="9"/>
      <c r="J447" s="9" t="s">
        <v>32</v>
      </c>
      <c r="K447" s="21">
        <v>45205.0</v>
      </c>
      <c r="L447" s="21">
        <v>45218.0</v>
      </c>
      <c r="M447" s="21">
        <v>45233.0</v>
      </c>
      <c r="N447" s="9">
        <v>3.0</v>
      </c>
      <c r="O447" s="21">
        <v>45254.0</v>
      </c>
      <c r="P447" s="19" t="s">
        <v>33</v>
      </c>
      <c r="Q447" s="9"/>
      <c r="R447" s="9"/>
      <c r="S447" s="9"/>
      <c r="T447" s="22"/>
      <c r="U447" s="22"/>
      <c r="V447" s="22">
        <f t="shared" si="4"/>
        <v>21</v>
      </c>
      <c r="W447" s="22" t="str">
        <f t="shared" si="5"/>
        <v/>
      </c>
      <c r="X447" s="22">
        <f t="shared" ref="X447:X462" si="27">IF(P447="Obito",O447-M447,"")</f>
        <v>21</v>
      </c>
      <c r="Y447" s="22" t="str">
        <f>IFERROR(VLOOKUP(CONCATENATE(A447,"si"),TQT!$1:$111,17,0))</f>
        <v/>
      </c>
      <c r="Z447" s="22" t="str">
        <f>IFERROR(VLOOKUP(CONCATENATE(A447,"si"),PVE!$A$2:$X$279,16,0))</f>
        <v/>
      </c>
      <c r="AA447" s="22"/>
    </row>
    <row r="448" hidden="1" outlineLevel="1">
      <c r="A448" s="9" t="str">
        <f t="shared" si="10"/>
        <v>5915181</v>
      </c>
      <c r="B448" s="18">
        <v>591518.0</v>
      </c>
      <c r="C448" s="19" t="s">
        <v>489</v>
      </c>
      <c r="D448" s="9" t="s">
        <v>28</v>
      </c>
      <c r="E448" s="9">
        <v>12.0</v>
      </c>
      <c r="F448" s="9">
        <v>58.0</v>
      </c>
      <c r="G448" s="20" t="s">
        <v>29</v>
      </c>
      <c r="H448" s="18" t="s">
        <v>39</v>
      </c>
      <c r="I448" s="9" t="s">
        <v>40</v>
      </c>
      <c r="J448" s="9" t="s">
        <v>32</v>
      </c>
      <c r="K448" s="21">
        <v>45207.0</v>
      </c>
      <c r="L448" s="21">
        <v>45207.0</v>
      </c>
      <c r="M448" s="21">
        <v>45207.0</v>
      </c>
      <c r="N448" s="9">
        <v>1.0</v>
      </c>
      <c r="O448" s="21">
        <v>45208.0</v>
      </c>
      <c r="P448" s="19" t="s">
        <v>41</v>
      </c>
      <c r="Q448" s="9"/>
      <c r="R448" s="9"/>
      <c r="S448" s="9"/>
      <c r="T448" s="22" t="str">
        <f t="shared" ref="T448:T512" si="28">IF(Q448="-","-",IF(Q448="","",(IF(Q448&lt;5,"4%",IF(AND(Q448&gt;4,Q448&lt;10),"8%",IF(AND(Q448&gt;9,Q448&lt;15),"15%",IF(AND(Q448&gt;14,Q448&lt;20),"24%",IF(AND(Q448&gt;19,Q448&lt;25),"40%",IF(AND(Q448&gt;24,Q448&lt;30),"55%",IF(AND(Q448&gt;29,Q448&lt;35),"73%",IF(Q448&gt;34,"85%","faltan datos")))))))))))</f>
        <v/>
      </c>
      <c r="U448" s="22" t="str">
        <f t="shared" ref="U448:U512" si="29">IF(R448="-","-",IF(R448="","",(IF(R448&lt;21,"0%",IF(AND(R448&gt;21,R448&lt;45),"1-10%",IF(AND(R448&gt;44,R448&lt;53),"10-20%",IF(AND(R448&gt;52,R448&lt;58),"20-30%",IF(AND(R448&gt;57,R448&lt;63),"30-40%",IF(AND(R448&gt;62,R448&lt;68),"40-50%",IF(AND(R448&gt;67,R448&lt;73),"50-60%",IF(AND(R448&gt;72,R448&lt;79),"60-70",IF(AND(R448&gt;78,R448&lt;87),"70-80%",IF(AND(R448&gt;86,R448&lt;97),"80-90%",IF(AND(R448&gt;96,R448&lt;113),"90-95%",IF(AND(R448&gt;112,R448&lt;160),"95-99%",IF(R448&gt;159,"100%","faltan datos"))))))))))))))))</f>
        <v/>
      </c>
      <c r="V448" s="22">
        <f t="shared" si="4"/>
        <v>540</v>
      </c>
      <c r="W448" s="22" t="str">
        <f t="shared" si="5"/>
        <v/>
      </c>
      <c r="X448" s="22" t="str">
        <f t="shared" si="27"/>
        <v/>
      </c>
      <c r="Y448" s="22" t="str">
        <f>IFERROR(VLOOKUP(CONCATENATE(A448,"si"),TQT!$1:$111,17,0))</f>
        <v/>
      </c>
      <c r="Z448" s="22" t="str">
        <f>IFERROR(VLOOKUP(CONCATENATE(A448,"si"),PVE!$A$2:$X$279,16,0))</f>
        <v/>
      </c>
      <c r="AA448" s="22"/>
    </row>
    <row r="449" hidden="1" outlineLevel="1">
      <c r="A449" s="9" t="str">
        <f t="shared" si="10"/>
        <v>5916871</v>
      </c>
      <c r="B449" s="18">
        <v>591687.0</v>
      </c>
      <c r="C449" s="19" t="s">
        <v>490</v>
      </c>
      <c r="D449" s="9" t="s">
        <v>28</v>
      </c>
      <c r="E449" s="9">
        <v>14.0</v>
      </c>
      <c r="F449" s="9">
        <v>57.0</v>
      </c>
      <c r="G449" s="20" t="s">
        <v>35</v>
      </c>
      <c r="H449" s="18" t="s">
        <v>30</v>
      </c>
      <c r="I449" s="9" t="s">
        <v>36</v>
      </c>
      <c r="J449" s="9" t="s">
        <v>32</v>
      </c>
      <c r="K449" s="21">
        <v>45207.0</v>
      </c>
      <c r="L449" s="21">
        <v>45209.0</v>
      </c>
      <c r="M449" s="21">
        <v>45209.0</v>
      </c>
      <c r="N449" s="9">
        <v>1.0</v>
      </c>
      <c r="O449" s="21">
        <v>45212.0</v>
      </c>
      <c r="P449" s="19" t="s">
        <v>41</v>
      </c>
      <c r="Q449" s="9"/>
      <c r="R449" s="9"/>
      <c r="S449" s="9"/>
      <c r="T449" s="22" t="str">
        <f t="shared" si="28"/>
        <v/>
      </c>
      <c r="U449" s="22" t="str">
        <f t="shared" si="29"/>
        <v/>
      </c>
      <c r="V449" s="22">
        <f t="shared" si="4"/>
        <v>538</v>
      </c>
      <c r="W449" s="22" t="str">
        <f t="shared" si="5"/>
        <v/>
      </c>
      <c r="X449" s="22" t="str">
        <f t="shared" si="27"/>
        <v/>
      </c>
      <c r="Y449" s="22" t="str">
        <f>IFERROR(VLOOKUP(CONCATENATE(A449,"si"),TQT!$1:$111,17,0))</f>
        <v/>
      </c>
      <c r="Z449" s="22" t="str">
        <f>IFERROR(VLOOKUP(CONCATENATE(A449,"si"),PVE!$A$2:$X$279,16,0))</f>
        <v/>
      </c>
      <c r="AA449" s="22"/>
    </row>
    <row r="450" hidden="1" outlineLevel="1">
      <c r="A450" s="9" t="str">
        <f t="shared" si="10"/>
        <v>5917321</v>
      </c>
      <c r="B450" s="18">
        <v>591732.0</v>
      </c>
      <c r="C450" s="19" t="s">
        <v>491</v>
      </c>
      <c r="D450" s="9" t="s">
        <v>28</v>
      </c>
      <c r="E450" s="9">
        <v>15.0</v>
      </c>
      <c r="F450" s="9">
        <v>19.0</v>
      </c>
      <c r="G450" s="20" t="s">
        <v>35</v>
      </c>
      <c r="H450" s="18" t="s">
        <v>97</v>
      </c>
      <c r="I450" s="9" t="s">
        <v>40</v>
      </c>
      <c r="J450" s="9" t="s">
        <v>32</v>
      </c>
      <c r="K450" s="21">
        <v>45207.0</v>
      </c>
      <c r="L450" s="21">
        <v>45207.0</v>
      </c>
      <c r="M450" s="21">
        <v>45207.0</v>
      </c>
      <c r="N450" s="9">
        <v>1.0</v>
      </c>
      <c r="O450" s="21">
        <v>45220.0</v>
      </c>
      <c r="P450" s="19" t="s">
        <v>41</v>
      </c>
      <c r="Q450" s="9">
        <v>18.0</v>
      </c>
      <c r="R450" s="9">
        <v>55.0</v>
      </c>
      <c r="S450" s="9"/>
      <c r="T450" s="22" t="str">
        <f t="shared" si="28"/>
        <v>24%</v>
      </c>
      <c r="U450" s="22" t="str">
        <f t="shared" si="29"/>
        <v>20-30%</v>
      </c>
      <c r="V450" s="22">
        <f t="shared" si="4"/>
        <v>540</v>
      </c>
      <c r="W450" s="22" t="str">
        <f t="shared" si="5"/>
        <v/>
      </c>
      <c r="X450" s="22" t="str">
        <f t="shared" si="27"/>
        <v/>
      </c>
      <c r="Y450" s="22" t="str">
        <f>IFERROR(VLOOKUP(CONCATENATE(A450,"si"),TQT!$1:$111,17,0))</f>
        <v/>
      </c>
      <c r="Z450" s="22" t="str">
        <f>IFERROR(VLOOKUP(CONCATENATE(A450,"si"),PVE!$A$2:$X$279,16,0))</f>
        <v/>
      </c>
      <c r="AA450" s="22"/>
    </row>
    <row r="451" hidden="1" outlineLevel="1">
      <c r="A451" s="9" t="str">
        <f t="shared" si="10"/>
        <v>5931701</v>
      </c>
      <c r="B451" s="18">
        <v>593170.0</v>
      </c>
      <c r="C451" s="19" t="s">
        <v>492</v>
      </c>
      <c r="D451" s="9" t="s">
        <v>28</v>
      </c>
      <c r="E451" s="9">
        <v>13.0</v>
      </c>
      <c r="F451" s="9">
        <v>53.0</v>
      </c>
      <c r="G451" s="20" t="s">
        <v>35</v>
      </c>
      <c r="H451" s="18" t="s">
        <v>393</v>
      </c>
      <c r="I451" s="9" t="s">
        <v>40</v>
      </c>
      <c r="J451" s="9" t="s">
        <v>32</v>
      </c>
      <c r="K451" s="21">
        <v>45208.0</v>
      </c>
      <c r="L451" s="21">
        <v>45208.0</v>
      </c>
      <c r="M451" s="21">
        <v>45208.0</v>
      </c>
      <c r="N451" s="9">
        <v>1.0</v>
      </c>
      <c r="O451" s="21">
        <v>45211.0</v>
      </c>
      <c r="P451" s="19" t="s">
        <v>41</v>
      </c>
      <c r="Q451" s="9"/>
      <c r="R451" s="9"/>
      <c r="S451" s="9"/>
      <c r="T451" s="22" t="str">
        <f t="shared" si="28"/>
        <v/>
      </c>
      <c r="U451" s="22" t="str">
        <f t="shared" si="29"/>
        <v/>
      </c>
      <c r="V451" s="22">
        <f t="shared" si="4"/>
        <v>539</v>
      </c>
      <c r="W451" s="22" t="str">
        <f t="shared" si="5"/>
        <v/>
      </c>
      <c r="X451" s="22" t="str">
        <f t="shared" si="27"/>
        <v/>
      </c>
      <c r="Y451" s="22" t="str">
        <f>IFERROR(VLOOKUP(CONCATENATE(A451,"si"),TQT!$1:$111,17,0))</f>
        <v/>
      </c>
      <c r="Z451" s="22" t="str">
        <f>IFERROR(VLOOKUP(CONCATENATE(A451,"si"),PVE!$A$2:$X$279,16,0))</f>
        <v/>
      </c>
      <c r="AA451" s="22"/>
    </row>
    <row r="452" hidden="1" outlineLevel="1">
      <c r="A452" s="9" t="str">
        <f t="shared" si="10"/>
        <v>5941141</v>
      </c>
      <c r="B452" s="18">
        <v>594114.0</v>
      </c>
      <c r="C452" s="19" t="s">
        <v>493</v>
      </c>
      <c r="D452" s="9" t="s">
        <v>28</v>
      </c>
      <c r="E452" s="9">
        <v>12.0</v>
      </c>
      <c r="F452" s="9">
        <v>63.0</v>
      </c>
      <c r="G452" s="20" t="s">
        <v>35</v>
      </c>
      <c r="H452" s="18" t="s">
        <v>53</v>
      </c>
      <c r="I452" s="9" t="s">
        <v>40</v>
      </c>
      <c r="J452" s="9" t="s">
        <v>46</v>
      </c>
      <c r="K452" s="21">
        <v>45208.0</v>
      </c>
      <c r="L452" s="21">
        <v>45213.0</v>
      </c>
      <c r="M452" s="21">
        <v>45213.0</v>
      </c>
      <c r="N452" s="9">
        <v>1.0</v>
      </c>
      <c r="O452" s="21">
        <v>45228.0</v>
      </c>
      <c r="P452" s="19" t="s">
        <v>41</v>
      </c>
      <c r="Q452" s="9"/>
      <c r="R452" s="9"/>
      <c r="S452" s="9"/>
      <c r="T452" s="22" t="str">
        <f t="shared" si="28"/>
        <v/>
      </c>
      <c r="U452" s="22" t="str">
        <f t="shared" si="29"/>
        <v/>
      </c>
      <c r="V452" s="22">
        <f t="shared" si="4"/>
        <v>534</v>
      </c>
      <c r="W452" s="22" t="str">
        <f t="shared" si="5"/>
        <v/>
      </c>
      <c r="X452" s="22" t="str">
        <f t="shared" si="27"/>
        <v/>
      </c>
      <c r="Y452" s="22" t="str">
        <f>IFERROR(VLOOKUP(CONCATENATE(A452,"si"),TQT!$1:$111,17,0))</f>
        <v/>
      </c>
      <c r="Z452" s="22" t="str">
        <f>IFERROR(VLOOKUP(CONCATENATE(A452,"si"),PVE!$A$2:$X$279,16,0))</f>
        <v/>
      </c>
      <c r="AA452" s="22"/>
    </row>
    <row r="453" hidden="1" outlineLevel="1">
      <c r="A453" s="9" t="str">
        <f t="shared" si="10"/>
        <v>5949311</v>
      </c>
      <c r="B453" s="18">
        <v>594931.0</v>
      </c>
      <c r="C453" s="19" t="s">
        <v>494</v>
      </c>
      <c r="D453" s="9" t="s">
        <v>28</v>
      </c>
      <c r="E453" s="9">
        <v>12.0</v>
      </c>
      <c r="F453" s="9">
        <v>56.0</v>
      </c>
      <c r="G453" s="20" t="s">
        <v>29</v>
      </c>
      <c r="H453" s="18" t="s">
        <v>39</v>
      </c>
      <c r="I453" s="9" t="s">
        <v>40</v>
      </c>
      <c r="J453" s="9" t="s">
        <v>32</v>
      </c>
      <c r="K453" s="21">
        <v>45210.0</v>
      </c>
      <c r="L453" s="21">
        <v>45210.0</v>
      </c>
      <c r="M453" s="21">
        <v>45210.0</v>
      </c>
      <c r="N453" s="9">
        <v>1.0</v>
      </c>
      <c r="O453" s="21">
        <v>45213.0</v>
      </c>
      <c r="P453" s="19" t="s">
        <v>33</v>
      </c>
      <c r="Q453" s="9"/>
      <c r="R453" s="9"/>
      <c r="S453" s="9"/>
      <c r="T453" s="22" t="str">
        <f t="shared" si="28"/>
        <v/>
      </c>
      <c r="U453" s="22" t="str">
        <f t="shared" si="29"/>
        <v/>
      </c>
      <c r="V453" s="22">
        <f t="shared" si="4"/>
        <v>3</v>
      </c>
      <c r="W453" s="22" t="str">
        <f t="shared" si="5"/>
        <v/>
      </c>
      <c r="X453" s="22">
        <f t="shared" si="27"/>
        <v>3</v>
      </c>
      <c r="Y453" s="22" t="str">
        <f>IFERROR(VLOOKUP(CONCATENATE(A453,"si"),TQT!$1:$111,17,0))</f>
        <v/>
      </c>
      <c r="Z453" s="22" t="str">
        <f>IFERROR(VLOOKUP(CONCATENATE(A453,"si"),PVE!$A$2:$X$279,16,0))</f>
        <v/>
      </c>
      <c r="AA453" s="22"/>
    </row>
    <row r="454" hidden="1" outlineLevel="1">
      <c r="A454" s="9" t="str">
        <f t="shared" si="10"/>
        <v>5964171</v>
      </c>
      <c r="B454" s="18">
        <v>596417.0</v>
      </c>
      <c r="C454" s="19" t="s">
        <v>495</v>
      </c>
      <c r="D454" s="9" t="s">
        <v>28</v>
      </c>
      <c r="E454" s="9">
        <v>4.0</v>
      </c>
      <c r="F454" s="9">
        <v>63.0</v>
      </c>
      <c r="G454" s="20" t="s">
        <v>35</v>
      </c>
      <c r="H454" s="18" t="s">
        <v>64</v>
      </c>
      <c r="I454" s="9" t="s">
        <v>36</v>
      </c>
      <c r="J454" s="9" t="s">
        <v>32</v>
      </c>
      <c r="K454" s="21">
        <v>45210.0</v>
      </c>
      <c r="L454" s="21">
        <v>45211.0</v>
      </c>
      <c r="M454" s="21">
        <v>45211.0</v>
      </c>
      <c r="N454" s="9">
        <v>1.0</v>
      </c>
      <c r="O454" s="21">
        <v>45240.0</v>
      </c>
      <c r="P454" s="19" t="s">
        <v>41</v>
      </c>
      <c r="Q454" s="9">
        <v>29.0</v>
      </c>
      <c r="R454" s="9">
        <v>70.0</v>
      </c>
      <c r="S454" s="9"/>
      <c r="T454" s="22" t="str">
        <f t="shared" si="28"/>
        <v>55%</v>
      </c>
      <c r="U454" s="22" t="str">
        <f t="shared" si="29"/>
        <v>50-60%</v>
      </c>
      <c r="V454" s="22">
        <f t="shared" si="4"/>
        <v>536</v>
      </c>
      <c r="W454" s="22" t="str">
        <f t="shared" si="5"/>
        <v/>
      </c>
      <c r="X454" s="22" t="str">
        <f t="shared" si="27"/>
        <v/>
      </c>
      <c r="Y454" s="22" t="str">
        <f>IFERROR(VLOOKUP(CONCATENATE(A454,"si"),TQT!$1:$111,17,0))</f>
        <v/>
      </c>
      <c r="Z454" s="22" t="str">
        <f>IFERROR(VLOOKUP(CONCATENATE(A454,"si"),PVE!$A$2:$X$279,16,0))</f>
        <v/>
      </c>
      <c r="AA454" s="22"/>
    </row>
    <row r="455" hidden="1" outlineLevel="1">
      <c r="A455" s="9" t="str">
        <f t="shared" si="10"/>
        <v>5972571</v>
      </c>
      <c r="B455" s="18">
        <v>597257.0</v>
      </c>
      <c r="C455" s="19" t="s">
        <v>496</v>
      </c>
      <c r="D455" s="9" t="s">
        <v>28</v>
      </c>
      <c r="E455" s="9">
        <v>7.0</v>
      </c>
      <c r="F455" s="9">
        <v>67.0</v>
      </c>
      <c r="G455" s="20" t="s">
        <v>29</v>
      </c>
      <c r="H455" s="18" t="s">
        <v>48</v>
      </c>
      <c r="I455" s="9" t="s">
        <v>36</v>
      </c>
      <c r="J455" s="9" t="s">
        <v>32</v>
      </c>
      <c r="K455" s="24">
        <v>45213.0</v>
      </c>
      <c r="L455" s="21">
        <v>45215.0</v>
      </c>
      <c r="M455" s="21">
        <v>45215.0</v>
      </c>
      <c r="N455" s="9">
        <v>1.0</v>
      </c>
      <c r="O455" s="21">
        <v>45241.0</v>
      </c>
      <c r="P455" s="19" t="s">
        <v>33</v>
      </c>
      <c r="Q455" s="9">
        <v>18.0</v>
      </c>
      <c r="R455" s="9">
        <v>83.0</v>
      </c>
      <c r="S455" s="9"/>
      <c r="T455" s="22" t="str">
        <f t="shared" si="28"/>
        <v>24%</v>
      </c>
      <c r="U455" s="22" t="str">
        <f t="shared" si="29"/>
        <v>70-80%</v>
      </c>
      <c r="V455" s="22">
        <f t="shared" si="4"/>
        <v>26</v>
      </c>
      <c r="W455" s="22" t="str">
        <f t="shared" si="5"/>
        <v/>
      </c>
      <c r="X455" s="22">
        <f t="shared" si="27"/>
        <v>26</v>
      </c>
      <c r="Y455" s="22" t="str">
        <f>IFERROR(VLOOKUP(CONCATENATE(A455,"si"),TQT!$1:$111,17,0))</f>
        <v/>
      </c>
      <c r="Z455" s="22" t="str">
        <f>IFERROR(VLOOKUP(CONCATENATE(A455,"si"),PVE!$A$2:$X$279,16,0))</f>
        <v/>
      </c>
      <c r="AA455" s="22"/>
    </row>
    <row r="456" hidden="1" outlineLevel="1">
      <c r="A456" s="9" t="str">
        <f t="shared" si="10"/>
        <v>5973501</v>
      </c>
      <c r="B456" s="18">
        <v>597350.0</v>
      </c>
      <c r="C456" s="19" t="s">
        <v>497</v>
      </c>
      <c r="D456" s="9" t="s">
        <v>28</v>
      </c>
      <c r="E456" s="9">
        <v>13.0</v>
      </c>
      <c r="F456" s="9">
        <v>70.0</v>
      </c>
      <c r="G456" s="20" t="s">
        <v>35</v>
      </c>
      <c r="H456" s="18" t="s">
        <v>53</v>
      </c>
      <c r="I456" s="9" t="s">
        <v>40</v>
      </c>
      <c r="J456" s="9" t="s">
        <v>32</v>
      </c>
      <c r="K456" s="21">
        <v>45214.0</v>
      </c>
      <c r="L456" s="21">
        <v>45214.0</v>
      </c>
      <c r="M456" s="21">
        <v>45214.0</v>
      </c>
      <c r="N456" s="9">
        <v>1.0</v>
      </c>
      <c r="O456" s="21">
        <v>45228.0</v>
      </c>
      <c r="P456" s="19" t="s">
        <v>41</v>
      </c>
      <c r="Q456" s="9">
        <v>16.0</v>
      </c>
      <c r="R456" s="9">
        <v>80.0</v>
      </c>
      <c r="S456" s="9"/>
      <c r="T456" s="22" t="str">
        <f t="shared" si="28"/>
        <v>24%</v>
      </c>
      <c r="U456" s="22" t="str">
        <f t="shared" si="29"/>
        <v>70-80%</v>
      </c>
      <c r="V456" s="22">
        <f t="shared" si="4"/>
        <v>533</v>
      </c>
      <c r="W456" s="22" t="str">
        <f t="shared" si="5"/>
        <v/>
      </c>
      <c r="X456" s="22" t="str">
        <f t="shared" si="27"/>
        <v/>
      </c>
      <c r="Y456" s="22" t="str">
        <f>IFERROR(VLOOKUP(CONCATENATE(A456,"si"),TQT!$1:$111,17,0))</f>
        <v/>
      </c>
      <c r="Z456" s="22" t="str">
        <f>IFERROR(VLOOKUP(CONCATENATE(A456,"si"),PVE!$A$2:$X$279,16,0))</f>
        <v/>
      </c>
      <c r="AA456" s="22"/>
    </row>
    <row r="457" hidden="1" outlineLevel="1">
      <c r="A457" s="9" t="str">
        <f t="shared" si="10"/>
        <v>5976571</v>
      </c>
      <c r="B457" s="18">
        <v>597657.0</v>
      </c>
      <c r="C457" s="19" t="s">
        <v>498</v>
      </c>
      <c r="D457" s="9" t="s">
        <v>28</v>
      </c>
      <c r="E457" s="9">
        <v>16.0</v>
      </c>
      <c r="F457" s="9">
        <v>39.0</v>
      </c>
      <c r="G457" s="20" t="s">
        <v>35</v>
      </c>
      <c r="H457" s="18" t="s">
        <v>50</v>
      </c>
      <c r="I457" s="9" t="s">
        <v>31</v>
      </c>
      <c r="J457" s="9" t="s">
        <v>32</v>
      </c>
      <c r="K457" s="21">
        <v>45215.0</v>
      </c>
      <c r="L457" s="21">
        <v>45215.0</v>
      </c>
      <c r="M457" s="21">
        <v>45215.0</v>
      </c>
      <c r="N457" s="9">
        <v>1.0</v>
      </c>
      <c r="O457" s="24">
        <v>45217.0</v>
      </c>
      <c r="P457" s="19" t="s">
        <v>33</v>
      </c>
      <c r="Q457" s="9">
        <v>17.0</v>
      </c>
      <c r="R457" s="9">
        <v>67.0</v>
      </c>
      <c r="S457" s="9"/>
      <c r="T457" s="22" t="str">
        <f t="shared" si="28"/>
        <v>24%</v>
      </c>
      <c r="U457" s="22" t="str">
        <f t="shared" si="29"/>
        <v>40-50%</v>
      </c>
      <c r="V457" s="22">
        <f t="shared" si="4"/>
        <v>2</v>
      </c>
      <c r="W457" s="22" t="str">
        <f t="shared" si="5"/>
        <v/>
      </c>
      <c r="X457" s="22">
        <f t="shared" si="27"/>
        <v>2</v>
      </c>
      <c r="Y457" s="22" t="str">
        <f>IFERROR(VLOOKUP(CONCATENATE(A457,"si"),TQT!$1:$111,17,0))</f>
        <v/>
      </c>
      <c r="Z457" s="22" t="str">
        <f>IFERROR(VLOOKUP(CONCATENATE(A457,"si"),PVE!$A$2:$X$279,16,0))</f>
        <v/>
      </c>
      <c r="AA457" s="22"/>
    </row>
    <row r="458" hidden="1" outlineLevel="1">
      <c r="A458" s="9" t="str">
        <f t="shared" si="10"/>
        <v>5989681</v>
      </c>
      <c r="B458" s="18">
        <v>598968.0</v>
      </c>
      <c r="C458" s="19" t="s">
        <v>499</v>
      </c>
      <c r="D458" s="9" t="s">
        <v>28</v>
      </c>
      <c r="E458" s="9">
        <v>1.0</v>
      </c>
      <c r="F458" s="9">
        <v>66.0</v>
      </c>
      <c r="G458" s="20" t="s">
        <v>35</v>
      </c>
      <c r="H458" s="18" t="s">
        <v>30</v>
      </c>
      <c r="I458" s="9" t="s">
        <v>36</v>
      </c>
      <c r="J458" s="9" t="s">
        <v>32</v>
      </c>
      <c r="K458" s="21">
        <v>45216.0</v>
      </c>
      <c r="L458" s="21">
        <v>45226.0</v>
      </c>
      <c r="M458" s="21">
        <v>45226.0</v>
      </c>
      <c r="N458" s="9">
        <v>1.0</v>
      </c>
      <c r="O458" s="21">
        <v>45226.0</v>
      </c>
      <c r="P458" s="19" t="s">
        <v>33</v>
      </c>
      <c r="Q458" s="9"/>
      <c r="R458" s="9"/>
      <c r="S458" s="9"/>
      <c r="T458" s="22" t="str">
        <f t="shared" si="28"/>
        <v/>
      </c>
      <c r="U458" s="22" t="str">
        <f t="shared" si="29"/>
        <v/>
      </c>
      <c r="V458" s="22">
        <f t="shared" si="4"/>
        <v>0</v>
      </c>
      <c r="W458" s="22" t="str">
        <f t="shared" si="5"/>
        <v/>
      </c>
      <c r="X458" s="22">
        <f t="shared" si="27"/>
        <v>0</v>
      </c>
      <c r="Y458" s="22" t="str">
        <f>IFERROR(VLOOKUP(CONCATENATE(A458,"si"),TQT!$1:$111,17,0))</f>
        <v/>
      </c>
      <c r="Z458" s="22" t="str">
        <f>IFERROR(VLOOKUP(CONCATENATE(A458,"si"),PVE!$A$2:$X$279,16,0))</f>
        <v/>
      </c>
      <c r="AA458" s="22"/>
    </row>
    <row r="459" hidden="1" outlineLevel="1">
      <c r="A459" s="9" t="str">
        <f t="shared" si="10"/>
        <v>5990211</v>
      </c>
      <c r="B459" s="18">
        <v>599021.0</v>
      </c>
      <c r="C459" s="19" t="s">
        <v>500</v>
      </c>
      <c r="D459" s="9" t="s">
        <v>28</v>
      </c>
      <c r="E459" s="9">
        <v>19.0</v>
      </c>
      <c r="F459" s="9">
        <v>23.0</v>
      </c>
      <c r="G459" s="20" t="s">
        <v>35</v>
      </c>
      <c r="H459" s="18" t="s">
        <v>103</v>
      </c>
      <c r="I459" s="9" t="s">
        <v>31</v>
      </c>
      <c r="J459" s="9" t="s">
        <v>32</v>
      </c>
      <c r="K459" s="21">
        <v>45216.0</v>
      </c>
      <c r="L459" s="21">
        <v>45217.0</v>
      </c>
      <c r="M459" s="21">
        <v>45216.0</v>
      </c>
      <c r="N459" s="9">
        <v>1.0</v>
      </c>
      <c r="O459" s="21">
        <v>45217.0</v>
      </c>
      <c r="P459" s="19" t="s">
        <v>33</v>
      </c>
      <c r="Q459" s="9"/>
      <c r="R459" s="9"/>
      <c r="S459" s="9"/>
      <c r="T459" s="22" t="str">
        <f t="shared" si="28"/>
        <v/>
      </c>
      <c r="U459" s="22" t="str">
        <f t="shared" si="29"/>
        <v/>
      </c>
      <c r="V459" s="22">
        <f t="shared" si="4"/>
        <v>1</v>
      </c>
      <c r="W459" s="22" t="str">
        <f t="shared" si="5"/>
        <v/>
      </c>
      <c r="X459" s="22">
        <f t="shared" si="27"/>
        <v>1</v>
      </c>
      <c r="Y459" s="22" t="str">
        <f>IFERROR(VLOOKUP(CONCATENATE(A459,"si"),TQT!$1:$111,17,0))</f>
        <v/>
      </c>
      <c r="Z459" s="22" t="str">
        <f>IFERROR(VLOOKUP(CONCATENATE(A459,"si"),PVE!$A$2:$X$279,16,0))</f>
        <v/>
      </c>
      <c r="AA459" s="22"/>
    </row>
    <row r="460" hidden="1" outlineLevel="1">
      <c r="A460" s="9" t="str">
        <f t="shared" si="10"/>
        <v>5994771</v>
      </c>
      <c r="B460" s="18">
        <v>599477.0</v>
      </c>
      <c r="C460" s="19" t="s">
        <v>501</v>
      </c>
      <c r="D460" s="9" t="s">
        <v>28</v>
      </c>
      <c r="E460" s="9">
        <v>14.0</v>
      </c>
      <c r="F460" s="9">
        <v>66.0</v>
      </c>
      <c r="G460" s="20" t="s">
        <v>29</v>
      </c>
      <c r="H460" s="18" t="s">
        <v>53</v>
      </c>
      <c r="I460" s="9" t="s">
        <v>40</v>
      </c>
      <c r="J460" s="9" t="s">
        <v>32</v>
      </c>
      <c r="K460" s="21">
        <v>45217.0</v>
      </c>
      <c r="L460" s="21">
        <v>45217.0</v>
      </c>
      <c r="M460" s="21">
        <v>45217.0</v>
      </c>
      <c r="N460" s="9">
        <v>1.0</v>
      </c>
      <c r="O460" s="21">
        <v>45222.0</v>
      </c>
      <c r="P460" s="19" t="s">
        <v>41</v>
      </c>
      <c r="Q460" s="9"/>
      <c r="R460" s="9"/>
      <c r="S460" s="9">
        <v>2.0</v>
      </c>
      <c r="T460" s="22" t="str">
        <f t="shared" si="28"/>
        <v/>
      </c>
      <c r="U460" s="22" t="str">
        <f t="shared" si="29"/>
        <v/>
      </c>
      <c r="V460" s="22">
        <f t="shared" si="4"/>
        <v>530</v>
      </c>
      <c r="W460" s="22" t="str">
        <f t="shared" si="5"/>
        <v/>
      </c>
      <c r="X460" s="22" t="str">
        <f t="shared" si="27"/>
        <v/>
      </c>
      <c r="Y460" s="22" t="str">
        <f>IFERROR(VLOOKUP(CONCATENATE(A460,"si"),TQT!$1:$111,17,0))</f>
        <v/>
      </c>
      <c r="Z460" s="22" t="str">
        <f>IFERROR(VLOOKUP(CONCATENATE(A460,"si"),PVE!$A$2:$X$279,16,0))</f>
        <v/>
      </c>
      <c r="AA460" s="22"/>
    </row>
    <row r="461" hidden="1" outlineLevel="1">
      <c r="A461" s="9" t="str">
        <f t="shared" si="10"/>
        <v>6002321</v>
      </c>
      <c r="B461" s="18">
        <v>600232.0</v>
      </c>
      <c r="C461" s="19" t="s">
        <v>502</v>
      </c>
      <c r="D461" s="9" t="s">
        <v>28</v>
      </c>
      <c r="E461" s="9">
        <v>6.0</v>
      </c>
      <c r="F461" s="9">
        <v>72.0</v>
      </c>
      <c r="G461" s="20" t="s">
        <v>35</v>
      </c>
      <c r="H461" s="18" t="s">
        <v>30</v>
      </c>
      <c r="I461" s="9" t="s">
        <v>36</v>
      </c>
      <c r="J461" s="9" t="s">
        <v>46</v>
      </c>
      <c r="K461" s="21">
        <v>45217.0</v>
      </c>
      <c r="L461" s="21">
        <v>45217.0</v>
      </c>
      <c r="M461" s="21">
        <v>45219.0</v>
      </c>
      <c r="N461" s="9">
        <v>1.0</v>
      </c>
      <c r="O461" s="21">
        <v>45248.0</v>
      </c>
      <c r="P461" s="19" t="s">
        <v>33</v>
      </c>
      <c r="Q461" s="9"/>
      <c r="R461" s="9"/>
      <c r="S461" s="9"/>
      <c r="T461" s="22" t="str">
        <f t="shared" si="28"/>
        <v/>
      </c>
      <c r="U461" s="22" t="str">
        <f t="shared" si="29"/>
        <v/>
      </c>
      <c r="V461" s="22">
        <f t="shared" si="4"/>
        <v>29</v>
      </c>
      <c r="W461" s="22" t="str">
        <f t="shared" si="5"/>
        <v/>
      </c>
      <c r="X461" s="22">
        <f t="shared" si="27"/>
        <v>29</v>
      </c>
      <c r="Y461" s="22" t="str">
        <f>IFERROR(VLOOKUP(CONCATENATE(A461,"si"),TQT!$1:$111,17,0))</f>
        <v/>
      </c>
      <c r="Z461" s="22" t="str">
        <f>IFERROR(VLOOKUP(CONCATENATE(A461,"si"),PVE!$A$2:$X$279,16,0))</f>
        <v/>
      </c>
      <c r="AA461" s="22"/>
    </row>
    <row r="462" hidden="1" outlineLevel="1">
      <c r="A462" s="9" t="str">
        <f t="shared" si="10"/>
        <v>6007371</v>
      </c>
      <c r="B462" s="18">
        <v>600737.0</v>
      </c>
      <c r="C462" s="19" t="s">
        <v>503</v>
      </c>
      <c r="D462" s="9" t="s">
        <v>28</v>
      </c>
      <c r="E462" s="9">
        <v>16.0</v>
      </c>
      <c r="F462" s="9">
        <v>71.0</v>
      </c>
      <c r="G462" s="20" t="s">
        <v>35</v>
      </c>
      <c r="H462" s="18" t="s">
        <v>48</v>
      </c>
      <c r="I462" s="9" t="s">
        <v>36</v>
      </c>
      <c r="J462" s="9" t="s">
        <v>32</v>
      </c>
      <c r="K462" s="21">
        <v>45218.0</v>
      </c>
      <c r="L462" s="21">
        <v>45223.0</v>
      </c>
      <c r="M462" s="21">
        <v>45233.0</v>
      </c>
      <c r="N462" s="9">
        <v>1.0</v>
      </c>
      <c r="O462" s="24">
        <v>45325.0</v>
      </c>
      <c r="P462" s="19" t="s">
        <v>41</v>
      </c>
      <c r="Q462" s="9" t="s">
        <v>42</v>
      </c>
      <c r="R462" s="9" t="s">
        <v>42</v>
      </c>
      <c r="S462" s="9"/>
      <c r="T462" s="22" t="str">
        <f t="shared" si="28"/>
        <v>-</v>
      </c>
      <c r="U462" s="22" t="str">
        <f t="shared" si="29"/>
        <v>-</v>
      </c>
      <c r="V462" s="22">
        <f t="shared" si="4"/>
        <v>514</v>
      </c>
      <c r="W462" s="22" t="str">
        <f t="shared" si="5"/>
        <v/>
      </c>
      <c r="X462" s="22" t="str">
        <f t="shared" si="27"/>
        <v/>
      </c>
      <c r="Y462" s="22" t="str">
        <f>IFERROR(VLOOKUP(CONCATENATE(A462,"si"),TQT!$1:$111,17,0))</f>
        <v/>
      </c>
      <c r="Z462" s="22" t="str">
        <f>IFERROR(VLOOKUP(CONCATENATE(A462,"si"),PVE!$A$2:$X$279,16,0))</f>
        <v/>
      </c>
      <c r="AA462" s="22"/>
    </row>
    <row r="463" hidden="1" outlineLevel="1">
      <c r="A463" s="9" t="str">
        <f t="shared" si="10"/>
        <v>6026961</v>
      </c>
      <c r="B463" s="18">
        <v>602696.0</v>
      </c>
      <c r="C463" s="19" t="s">
        <v>504</v>
      </c>
      <c r="D463" s="9" t="s">
        <v>28</v>
      </c>
      <c r="E463" s="9">
        <v>19.0</v>
      </c>
      <c r="F463" s="9">
        <v>21.0</v>
      </c>
      <c r="G463" s="20" t="s">
        <v>35</v>
      </c>
      <c r="H463" s="18" t="s">
        <v>97</v>
      </c>
      <c r="I463" s="9" t="s">
        <v>40</v>
      </c>
      <c r="J463" s="9" t="s">
        <v>32</v>
      </c>
      <c r="K463" s="21">
        <v>45220.0</v>
      </c>
      <c r="L463" s="21">
        <v>45220.0</v>
      </c>
      <c r="M463" s="21">
        <v>45220.0</v>
      </c>
      <c r="N463" s="9">
        <v>1.0</v>
      </c>
      <c r="O463" s="21">
        <v>45227.0</v>
      </c>
      <c r="P463" s="19" t="s">
        <v>41</v>
      </c>
      <c r="Q463" s="9"/>
      <c r="R463" s="9"/>
      <c r="S463" s="9"/>
      <c r="T463" s="22" t="str">
        <f t="shared" si="28"/>
        <v/>
      </c>
      <c r="U463" s="22" t="str">
        <f t="shared" si="29"/>
        <v/>
      </c>
      <c r="V463" s="22">
        <f t="shared" si="4"/>
        <v>527</v>
      </c>
      <c r="W463" s="22" t="str">
        <f t="shared" si="5"/>
        <v/>
      </c>
      <c r="X463" s="22"/>
      <c r="Y463" s="22" t="str">
        <f>IFERROR(VLOOKUP(CONCATENATE(A463,"si"),TQT!$1:$111,17,0))</f>
        <v/>
      </c>
      <c r="Z463" s="22" t="str">
        <f>IFERROR(VLOOKUP(CONCATENATE(A463,"si"),PVE!$A$2:$X$279,16,0))</f>
        <v/>
      </c>
      <c r="AA463" s="22"/>
    </row>
    <row r="464" hidden="1" outlineLevel="1">
      <c r="A464" s="9" t="str">
        <f t="shared" si="10"/>
        <v>6066561</v>
      </c>
      <c r="B464" s="18">
        <v>606656.0</v>
      </c>
      <c r="C464" s="19" t="s">
        <v>505</v>
      </c>
      <c r="D464" s="9" t="s">
        <v>28</v>
      </c>
      <c r="E464" s="9">
        <v>5.0</v>
      </c>
      <c r="F464" s="9">
        <v>78.0</v>
      </c>
      <c r="G464" s="20" t="s">
        <v>35</v>
      </c>
      <c r="H464" s="18" t="s">
        <v>30</v>
      </c>
      <c r="I464" s="9" t="s">
        <v>36</v>
      </c>
      <c r="J464" s="9" t="s">
        <v>32</v>
      </c>
      <c r="K464" s="21">
        <v>45327.0</v>
      </c>
      <c r="L464" s="21">
        <v>45327.0</v>
      </c>
      <c r="M464" s="21">
        <v>45327.0</v>
      </c>
      <c r="N464" s="9">
        <v>1.0</v>
      </c>
      <c r="O464" s="21">
        <v>45331.0</v>
      </c>
      <c r="P464" s="19" t="s">
        <v>41</v>
      </c>
      <c r="Q464" s="9">
        <v>28.0</v>
      </c>
      <c r="R464" s="9">
        <v>80.0</v>
      </c>
      <c r="S464" s="9"/>
      <c r="T464" s="22" t="str">
        <f t="shared" si="28"/>
        <v>55%</v>
      </c>
      <c r="U464" s="22" t="str">
        <f t="shared" si="29"/>
        <v>70-80%</v>
      </c>
      <c r="V464" s="22">
        <f t="shared" si="4"/>
        <v>420</v>
      </c>
      <c r="W464" s="22" t="str">
        <f t="shared" si="5"/>
        <v/>
      </c>
      <c r="X464" s="22" t="str">
        <f t="shared" ref="X464:X512" si="30">IF(P464="Obito",O464-M464,"")</f>
        <v/>
      </c>
      <c r="Y464" s="22" t="str">
        <f>IFERROR(VLOOKUP(CONCATENATE(A464,"si"),TQT!$1:$111,17,0))</f>
        <v/>
      </c>
      <c r="Z464" s="22" t="str">
        <f>IFERROR(VLOOKUP(CONCATENATE(A464,"si"),PVE!$A$2:$X$279,16,0))</f>
        <v/>
      </c>
      <c r="AA464" s="22"/>
    </row>
    <row r="465" hidden="1" outlineLevel="1">
      <c r="A465" s="9" t="str">
        <f t="shared" si="10"/>
        <v>6077651</v>
      </c>
      <c r="B465" s="18">
        <v>607765.0</v>
      </c>
      <c r="C465" s="19" t="s">
        <v>506</v>
      </c>
      <c r="D465" s="9" t="s">
        <v>28</v>
      </c>
      <c r="E465" s="9">
        <v>3.0</v>
      </c>
      <c r="F465" s="9">
        <v>43.0</v>
      </c>
      <c r="G465" s="20" t="s">
        <v>29</v>
      </c>
      <c r="H465" s="18" t="s">
        <v>39</v>
      </c>
      <c r="I465" s="9" t="s">
        <v>40</v>
      </c>
      <c r="J465" s="9" t="s">
        <v>32</v>
      </c>
      <c r="K465" s="21">
        <v>45224.0</v>
      </c>
      <c r="L465" s="21">
        <v>45226.0</v>
      </c>
      <c r="M465" s="21">
        <v>45226.0</v>
      </c>
      <c r="N465" s="9">
        <v>1.0</v>
      </c>
      <c r="O465" s="21">
        <v>45232.0</v>
      </c>
      <c r="P465" s="19" t="s">
        <v>41</v>
      </c>
      <c r="Q465" s="9"/>
      <c r="R465" s="9"/>
      <c r="S465" s="9"/>
      <c r="T465" s="22" t="str">
        <f t="shared" si="28"/>
        <v/>
      </c>
      <c r="U465" s="22" t="str">
        <f t="shared" si="29"/>
        <v/>
      </c>
      <c r="V465" s="22">
        <f t="shared" si="4"/>
        <v>521</v>
      </c>
      <c r="W465" s="22" t="str">
        <f t="shared" si="5"/>
        <v/>
      </c>
      <c r="X465" s="22" t="str">
        <f t="shared" si="30"/>
        <v/>
      </c>
      <c r="Y465" s="22" t="str">
        <f>IFERROR(VLOOKUP(CONCATENATE(A465,"si"),TQT!$1:$111,17,0))</f>
        <v/>
      </c>
      <c r="Z465" s="22" t="str">
        <f>IFERROR(VLOOKUP(CONCATENATE(A465,"si"),PVE!$A$2:$X$279,16,0))</f>
        <v/>
      </c>
      <c r="AA465" s="22"/>
    </row>
    <row r="466" hidden="1" outlineLevel="1">
      <c r="A466" s="9" t="str">
        <f t="shared" si="10"/>
        <v>6087411</v>
      </c>
      <c r="B466" s="18">
        <v>608741.0</v>
      </c>
      <c r="C466" s="19" t="s">
        <v>507</v>
      </c>
      <c r="D466" s="9" t="s">
        <v>28</v>
      </c>
      <c r="E466" s="9">
        <v>14.0</v>
      </c>
      <c r="F466" s="9">
        <v>52.0</v>
      </c>
      <c r="G466" s="20" t="s">
        <v>29</v>
      </c>
      <c r="H466" s="18" t="s">
        <v>68</v>
      </c>
      <c r="I466" s="9" t="s">
        <v>31</v>
      </c>
      <c r="J466" s="9" t="s">
        <v>32</v>
      </c>
      <c r="K466" s="21">
        <v>45226.0</v>
      </c>
      <c r="L466" s="21">
        <v>45227.0</v>
      </c>
      <c r="M466" s="21">
        <v>45227.0</v>
      </c>
      <c r="N466" s="9">
        <v>1.0</v>
      </c>
      <c r="O466" s="21">
        <v>45232.0</v>
      </c>
      <c r="P466" s="19" t="s">
        <v>33</v>
      </c>
      <c r="Q466" s="9"/>
      <c r="R466" s="9"/>
      <c r="S466" s="9"/>
      <c r="T466" s="22" t="str">
        <f t="shared" si="28"/>
        <v/>
      </c>
      <c r="U466" s="22" t="str">
        <f t="shared" si="29"/>
        <v/>
      </c>
      <c r="V466" s="22">
        <f t="shared" si="4"/>
        <v>5</v>
      </c>
      <c r="W466" s="22" t="str">
        <f t="shared" si="5"/>
        <v/>
      </c>
      <c r="X466" s="22">
        <f t="shared" si="30"/>
        <v>5</v>
      </c>
      <c r="Y466" s="22" t="str">
        <f>IFERROR(VLOOKUP(CONCATENATE(A466,"si"),TQT!$1:$111,17,0))</f>
        <v/>
      </c>
      <c r="Z466" s="22" t="str">
        <f>IFERROR(VLOOKUP(CONCATENATE(A466,"si"),PVE!$A$2:$X$279,16,0))</f>
        <v/>
      </c>
      <c r="AA466" s="22"/>
    </row>
    <row r="467" hidden="1" outlineLevel="1">
      <c r="A467" s="9" t="str">
        <f t="shared" si="10"/>
        <v>6090031</v>
      </c>
      <c r="B467" s="18">
        <v>609003.0</v>
      </c>
      <c r="C467" s="19" t="s">
        <v>508</v>
      </c>
      <c r="D467" s="9" t="s">
        <v>28</v>
      </c>
      <c r="E467" s="9">
        <v>14.0</v>
      </c>
      <c r="F467" s="9">
        <v>80.0</v>
      </c>
      <c r="G467" s="20" t="s">
        <v>35</v>
      </c>
      <c r="H467" s="18" t="s">
        <v>39</v>
      </c>
      <c r="I467" s="9" t="s">
        <v>40</v>
      </c>
      <c r="J467" s="9" t="s">
        <v>32</v>
      </c>
      <c r="K467" s="21">
        <v>45227.0</v>
      </c>
      <c r="L467" s="21">
        <v>45233.0</v>
      </c>
      <c r="M467" s="21">
        <v>45233.0</v>
      </c>
      <c r="N467" s="9">
        <v>1.0</v>
      </c>
      <c r="O467" s="21">
        <v>45235.0</v>
      </c>
      <c r="P467" s="19" t="s">
        <v>33</v>
      </c>
      <c r="Q467" s="9"/>
      <c r="R467" s="9"/>
      <c r="S467" s="9"/>
      <c r="T467" s="22" t="str">
        <f t="shared" si="28"/>
        <v/>
      </c>
      <c r="U467" s="22" t="str">
        <f t="shared" si="29"/>
        <v/>
      </c>
      <c r="V467" s="22">
        <f t="shared" si="4"/>
        <v>2</v>
      </c>
      <c r="W467" s="22" t="str">
        <f t="shared" si="5"/>
        <v/>
      </c>
      <c r="X467" s="22">
        <f t="shared" si="30"/>
        <v>2</v>
      </c>
      <c r="Y467" s="22" t="str">
        <f>IFERROR(VLOOKUP(CONCATENATE(A467,"si"),TQT!$1:$111,17,0))</f>
        <v/>
      </c>
      <c r="Z467" s="22" t="str">
        <f>IFERROR(VLOOKUP(CONCATENATE(A467,"si"),PVE!$A$2:$X$279,16,0))</f>
        <v/>
      </c>
      <c r="AA467" s="22"/>
    </row>
    <row r="468" hidden="1" outlineLevel="1">
      <c r="A468" s="9" t="str">
        <f t="shared" si="10"/>
        <v>6092831</v>
      </c>
      <c r="B468" s="18">
        <v>609283.0</v>
      </c>
      <c r="C468" s="19" t="s">
        <v>509</v>
      </c>
      <c r="D468" s="9" t="s">
        <v>28</v>
      </c>
      <c r="E468" s="9">
        <v>15.0</v>
      </c>
      <c r="F468" s="9">
        <v>69.0</v>
      </c>
      <c r="G468" s="20" t="s">
        <v>35</v>
      </c>
      <c r="H468" s="18" t="s">
        <v>68</v>
      </c>
      <c r="I468" s="9" t="s">
        <v>31</v>
      </c>
      <c r="J468" s="9" t="s">
        <v>32</v>
      </c>
      <c r="K468" s="21">
        <v>45228.0</v>
      </c>
      <c r="L468" s="21">
        <v>45228.0</v>
      </c>
      <c r="M468" s="21">
        <v>45228.0</v>
      </c>
      <c r="N468" s="9">
        <v>1.0</v>
      </c>
      <c r="O468" s="21">
        <v>45231.0</v>
      </c>
      <c r="P468" s="19" t="s">
        <v>41</v>
      </c>
      <c r="Q468" s="9"/>
      <c r="R468" s="9"/>
      <c r="S468" s="9"/>
      <c r="T468" s="22" t="str">
        <f t="shared" si="28"/>
        <v/>
      </c>
      <c r="U468" s="22" t="str">
        <f t="shared" si="29"/>
        <v/>
      </c>
      <c r="V468" s="22">
        <f t="shared" si="4"/>
        <v>519</v>
      </c>
      <c r="W468" s="22" t="str">
        <f t="shared" si="5"/>
        <v/>
      </c>
      <c r="X468" s="22" t="str">
        <f t="shared" si="30"/>
        <v/>
      </c>
      <c r="Y468" s="22" t="str">
        <f>IFERROR(VLOOKUP(CONCATENATE(A468,"si"),TQT!$1:$111,17,0))</f>
        <v/>
      </c>
      <c r="Z468" s="22" t="str">
        <f>IFERROR(VLOOKUP(CONCATENATE(A468,"si"),PVE!$A$2:$X$279,16,0))</f>
        <v/>
      </c>
      <c r="AA468" s="22"/>
    </row>
    <row r="469" hidden="1" outlineLevel="1">
      <c r="A469" s="9" t="str">
        <f t="shared" si="10"/>
        <v>6093061</v>
      </c>
      <c r="B469" s="18">
        <v>609306.0</v>
      </c>
      <c r="C469" s="19" t="s">
        <v>510</v>
      </c>
      <c r="D469" s="9" t="s">
        <v>28</v>
      </c>
      <c r="E469" s="9">
        <v>5.0</v>
      </c>
      <c r="F469" s="9">
        <v>51.0</v>
      </c>
      <c r="G469" s="20" t="s">
        <v>35</v>
      </c>
      <c r="H469" s="18" t="s">
        <v>30</v>
      </c>
      <c r="I469" s="9" t="s">
        <v>31</v>
      </c>
      <c r="J469" s="9" t="s">
        <v>32</v>
      </c>
      <c r="K469" s="21">
        <v>45229.0</v>
      </c>
      <c r="L469" s="21">
        <v>45229.0</v>
      </c>
      <c r="M469" s="21">
        <v>45229.0</v>
      </c>
      <c r="N469" s="9">
        <v>1.0</v>
      </c>
      <c r="O469" s="21"/>
      <c r="P469" s="19"/>
      <c r="Q469" s="9"/>
      <c r="R469" s="9"/>
      <c r="S469" s="9"/>
      <c r="T469" s="22" t="str">
        <f t="shared" si="28"/>
        <v/>
      </c>
      <c r="U469" s="22" t="str">
        <f t="shared" si="29"/>
        <v/>
      </c>
      <c r="V469" s="22">
        <f t="shared" si="4"/>
        <v>518</v>
      </c>
      <c r="W469" s="22" t="str">
        <f t="shared" si="5"/>
        <v/>
      </c>
      <c r="X469" s="22" t="str">
        <f t="shared" si="30"/>
        <v/>
      </c>
      <c r="Y469" s="22" t="str">
        <f>IFERROR(VLOOKUP(CONCATENATE(A469,"si"),TQT!$1:$111,17,0))</f>
        <v/>
      </c>
      <c r="Z469" s="22" t="str">
        <f>IFERROR(VLOOKUP(CONCATENATE(A469,"si"),PVE!$A$2:$X$279,16,0))</f>
        <v/>
      </c>
      <c r="AA469" s="22"/>
    </row>
    <row r="470" hidden="1" outlineLevel="1">
      <c r="A470" s="9" t="str">
        <f t="shared" si="10"/>
        <v>6093062</v>
      </c>
      <c r="B470" s="18">
        <v>609306.0</v>
      </c>
      <c r="C470" s="19" t="s">
        <v>510</v>
      </c>
      <c r="D470" s="9"/>
      <c r="E470" s="9"/>
      <c r="F470" s="9"/>
      <c r="G470" s="20"/>
      <c r="H470" s="18"/>
      <c r="I470" s="9"/>
      <c r="J470" s="9"/>
      <c r="K470" s="21"/>
      <c r="L470" s="21"/>
      <c r="M470" s="21">
        <v>45241.0</v>
      </c>
      <c r="N470" s="9">
        <v>2.0</v>
      </c>
      <c r="O470" s="21">
        <v>45246.0</v>
      </c>
      <c r="P470" s="19" t="s">
        <v>41</v>
      </c>
      <c r="Q470" s="9">
        <v>9.0</v>
      </c>
      <c r="R470" s="9">
        <v>56.0</v>
      </c>
      <c r="S470" s="9"/>
      <c r="T470" s="22" t="str">
        <f t="shared" si="28"/>
        <v>8%</v>
      </c>
      <c r="U470" s="22" t="str">
        <f t="shared" si="29"/>
        <v>20-30%</v>
      </c>
      <c r="V470" s="22">
        <f t="shared" si="4"/>
        <v>506</v>
      </c>
      <c r="W470" s="22" t="str">
        <f t="shared" si="5"/>
        <v/>
      </c>
      <c r="X470" s="22" t="str">
        <f t="shared" si="30"/>
        <v/>
      </c>
      <c r="Y470" s="22" t="str">
        <f>IFERROR(VLOOKUP(CONCATENATE(A470,"si"),TQT!$1:$111,17,0))</f>
        <v/>
      </c>
      <c r="Z470" s="22" t="str">
        <f>IFERROR(VLOOKUP(CONCATENATE(A470,"si"),PVE!$A$2:$X$279,16,0))</f>
        <v/>
      </c>
      <c r="AA470" s="22"/>
    </row>
    <row r="471" hidden="1" outlineLevel="1">
      <c r="A471" s="9" t="str">
        <f t="shared" si="10"/>
        <v>6105181</v>
      </c>
      <c r="B471" s="18">
        <v>610518.0</v>
      </c>
      <c r="C471" s="19" t="s">
        <v>511</v>
      </c>
      <c r="D471" s="9"/>
      <c r="E471" s="9">
        <v>15.0</v>
      </c>
      <c r="F471" s="9">
        <v>57.0</v>
      </c>
      <c r="G471" s="20" t="s">
        <v>29</v>
      </c>
      <c r="H471" s="18" t="s">
        <v>30</v>
      </c>
      <c r="I471" s="9" t="s">
        <v>36</v>
      </c>
      <c r="J471" s="9" t="s">
        <v>32</v>
      </c>
      <c r="K471" s="21">
        <v>45198.0</v>
      </c>
      <c r="L471" s="21">
        <v>45266.0</v>
      </c>
      <c r="M471" s="21">
        <v>45266.0</v>
      </c>
      <c r="N471" s="9">
        <v>1.0</v>
      </c>
      <c r="O471" s="21">
        <v>45266.0</v>
      </c>
      <c r="P471" s="19" t="s">
        <v>33</v>
      </c>
      <c r="Q471" s="9"/>
      <c r="R471" s="9"/>
      <c r="S471" s="9"/>
      <c r="T471" s="22" t="str">
        <f t="shared" si="28"/>
        <v/>
      </c>
      <c r="U471" s="22" t="str">
        <f t="shared" si="29"/>
        <v/>
      </c>
      <c r="V471" s="22">
        <f t="shared" si="4"/>
        <v>0</v>
      </c>
      <c r="W471" s="22" t="str">
        <f t="shared" si="5"/>
        <v/>
      </c>
      <c r="X471" s="22">
        <f t="shared" si="30"/>
        <v>0</v>
      </c>
      <c r="Y471" s="22" t="str">
        <f>IFERROR(VLOOKUP(CONCATENATE(A471,"si"),TQT!$1:$111,17,0))</f>
        <v/>
      </c>
      <c r="Z471" s="22" t="str">
        <f>IFERROR(VLOOKUP(CONCATENATE(A471,"si"),PVE!$A$2:$X$279,16,0))</f>
        <v/>
      </c>
      <c r="AA471" s="22"/>
    </row>
    <row r="472" hidden="1" outlineLevel="1">
      <c r="A472" s="9" t="str">
        <f t="shared" si="10"/>
        <v>6121941</v>
      </c>
      <c r="B472" s="18">
        <v>612194.0</v>
      </c>
      <c r="C472" s="19" t="s">
        <v>512</v>
      </c>
      <c r="D472" s="9" t="s">
        <v>28</v>
      </c>
      <c r="E472" s="9">
        <v>11.0</v>
      </c>
      <c r="F472" s="9">
        <v>30.0</v>
      </c>
      <c r="G472" s="20" t="s">
        <v>29</v>
      </c>
      <c r="H472" s="18" t="s">
        <v>48</v>
      </c>
      <c r="I472" s="9" t="s">
        <v>36</v>
      </c>
      <c r="J472" s="9" t="s">
        <v>32</v>
      </c>
      <c r="K472" s="21">
        <v>45231.0</v>
      </c>
      <c r="L472" s="21">
        <v>45236.0</v>
      </c>
      <c r="M472" s="21">
        <v>45236.0</v>
      </c>
      <c r="N472" s="9">
        <v>1.0</v>
      </c>
      <c r="O472" s="21">
        <v>45260.0</v>
      </c>
      <c r="P472" s="19" t="s">
        <v>41</v>
      </c>
      <c r="Q472" s="9"/>
      <c r="R472" s="9"/>
      <c r="S472" s="9"/>
      <c r="T472" s="22" t="str">
        <f t="shared" si="28"/>
        <v/>
      </c>
      <c r="U472" s="22" t="str">
        <f t="shared" si="29"/>
        <v/>
      </c>
      <c r="V472" s="22">
        <f t="shared" si="4"/>
        <v>511</v>
      </c>
      <c r="W472" s="22" t="str">
        <f t="shared" si="5"/>
        <v/>
      </c>
      <c r="X472" s="22" t="str">
        <f t="shared" si="30"/>
        <v/>
      </c>
      <c r="Y472" s="22" t="str">
        <f>IFERROR(VLOOKUP(CONCATENATE(A472,"si"),TQT!$1:$111,17,0))</f>
        <v/>
      </c>
      <c r="Z472" s="22" t="str">
        <f>IFERROR(VLOOKUP(CONCATENATE(A472,"si"),PVE!$A$2:$X$279,16,0))</f>
        <v/>
      </c>
      <c r="AA472" s="22"/>
    </row>
    <row r="473" hidden="1" outlineLevel="1">
      <c r="A473" s="9" t="str">
        <f t="shared" si="10"/>
        <v>6129011</v>
      </c>
      <c r="B473" s="18">
        <v>612901.0</v>
      </c>
      <c r="C473" s="19" t="s">
        <v>513</v>
      </c>
      <c r="D473" s="9" t="s">
        <v>28</v>
      </c>
      <c r="E473" s="9">
        <v>15.0</v>
      </c>
      <c r="F473" s="9">
        <v>62.0</v>
      </c>
      <c r="G473" s="20" t="s">
        <v>35</v>
      </c>
      <c r="H473" s="18" t="s">
        <v>39</v>
      </c>
      <c r="I473" s="9" t="s">
        <v>40</v>
      </c>
      <c r="J473" s="9" t="s">
        <v>32</v>
      </c>
      <c r="K473" s="21">
        <v>45232.0</v>
      </c>
      <c r="L473" s="21">
        <v>45232.0</v>
      </c>
      <c r="M473" s="21">
        <v>45232.0</v>
      </c>
      <c r="N473" s="9">
        <v>1.0</v>
      </c>
      <c r="O473" s="21">
        <v>45234.0</v>
      </c>
      <c r="P473" s="19" t="s">
        <v>41</v>
      </c>
      <c r="Q473" s="9"/>
      <c r="R473" s="9"/>
      <c r="S473" s="9"/>
      <c r="T473" s="22" t="str">
        <f t="shared" si="28"/>
        <v/>
      </c>
      <c r="U473" s="22" t="str">
        <f t="shared" si="29"/>
        <v/>
      </c>
      <c r="V473" s="22">
        <f t="shared" si="4"/>
        <v>515</v>
      </c>
      <c r="W473" s="22" t="str">
        <f t="shared" si="5"/>
        <v/>
      </c>
      <c r="X473" s="22" t="str">
        <f t="shared" si="30"/>
        <v/>
      </c>
      <c r="Y473" s="22" t="str">
        <f>IFERROR(VLOOKUP(CONCATENATE(A473,"si"),TQT!$1:$111,17,0))</f>
        <v/>
      </c>
      <c r="Z473" s="22" t="str">
        <f>IFERROR(VLOOKUP(CONCATENATE(A473,"si"),PVE!$A$2:$X$279,16,0))</f>
        <v/>
      </c>
      <c r="AA473" s="22"/>
    </row>
    <row r="474" hidden="1" outlineLevel="1">
      <c r="A474" s="9" t="str">
        <f t="shared" si="10"/>
        <v>6139411</v>
      </c>
      <c r="B474" s="18">
        <v>613941.0</v>
      </c>
      <c r="C474" s="19" t="s">
        <v>514</v>
      </c>
      <c r="D474" s="9" t="s">
        <v>28</v>
      </c>
      <c r="E474" s="9">
        <v>13.0</v>
      </c>
      <c r="F474" s="9">
        <v>72.0</v>
      </c>
      <c r="G474" s="20" t="s">
        <v>29</v>
      </c>
      <c r="H474" s="18" t="s">
        <v>30</v>
      </c>
      <c r="I474" s="9" t="s">
        <v>31</v>
      </c>
      <c r="J474" s="9" t="s">
        <v>32</v>
      </c>
      <c r="K474" s="24">
        <v>45233.0</v>
      </c>
      <c r="L474" s="21">
        <v>45233.0</v>
      </c>
      <c r="M474" s="21">
        <v>45237.0</v>
      </c>
      <c r="N474" s="9">
        <v>1.0</v>
      </c>
      <c r="O474" s="21">
        <v>45251.0</v>
      </c>
      <c r="P474" s="19" t="s">
        <v>33</v>
      </c>
      <c r="Q474" s="9"/>
      <c r="R474" s="9"/>
      <c r="S474" s="9"/>
      <c r="T474" s="22" t="str">
        <f t="shared" si="28"/>
        <v/>
      </c>
      <c r="U474" s="22" t="str">
        <f t="shared" si="29"/>
        <v/>
      </c>
      <c r="V474" s="22">
        <f t="shared" si="4"/>
        <v>14</v>
      </c>
      <c r="W474" s="22" t="str">
        <f t="shared" si="5"/>
        <v/>
      </c>
      <c r="X474" s="22">
        <f t="shared" si="30"/>
        <v>14</v>
      </c>
      <c r="Y474" s="22" t="str">
        <f>IFERROR(VLOOKUP(CONCATENATE(A474,"si"),TQT!$1:$111,17,0))</f>
        <v/>
      </c>
      <c r="Z474" s="22" t="str">
        <f>IFERROR(VLOOKUP(CONCATENATE(A474,"si"),PVE!$A$2:$X$279,16,0))</f>
        <v/>
      </c>
      <c r="AA474" s="22"/>
    </row>
    <row r="475" hidden="1" outlineLevel="1">
      <c r="A475" s="9" t="str">
        <f t="shared" si="10"/>
        <v>6151661</v>
      </c>
      <c r="B475" s="18">
        <v>615166.0</v>
      </c>
      <c r="C475" s="19" t="s">
        <v>515</v>
      </c>
      <c r="D475" s="9" t="s">
        <v>28</v>
      </c>
      <c r="E475" s="9">
        <v>9.0</v>
      </c>
      <c r="F475" s="9">
        <v>37.0</v>
      </c>
      <c r="G475" s="20" t="s">
        <v>29</v>
      </c>
      <c r="H475" s="18"/>
      <c r="I475" s="9" t="s">
        <v>36</v>
      </c>
      <c r="J475" s="9" t="s">
        <v>32</v>
      </c>
      <c r="K475" s="21">
        <v>45234.0</v>
      </c>
      <c r="L475" s="21">
        <v>45235.0</v>
      </c>
      <c r="M475" s="21">
        <v>45235.0</v>
      </c>
      <c r="N475" s="9">
        <v>1.0</v>
      </c>
      <c r="O475" s="21">
        <v>45238.0</v>
      </c>
      <c r="P475" s="19" t="s">
        <v>41</v>
      </c>
      <c r="Q475" s="9"/>
      <c r="R475" s="9"/>
      <c r="S475" s="9"/>
      <c r="T475" s="22" t="str">
        <f t="shared" si="28"/>
        <v/>
      </c>
      <c r="U475" s="22" t="str">
        <f t="shared" si="29"/>
        <v/>
      </c>
      <c r="V475" s="22">
        <f t="shared" si="4"/>
        <v>512</v>
      </c>
      <c r="W475" s="22" t="str">
        <f t="shared" si="5"/>
        <v/>
      </c>
      <c r="X475" s="22" t="str">
        <f t="shared" si="30"/>
        <v/>
      </c>
      <c r="Y475" s="22" t="str">
        <f>IFERROR(VLOOKUP(CONCATENATE(A475,"si"),TQT!$1:$111,17,0))</f>
        <v/>
      </c>
      <c r="Z475" s="22" t="str">
        <f>IFERROR(VLOOKUP(CONCATENATE(A475,"si"),PVE!$A$2:$X$279,16,0))</f>
        <v/>
      </c>
      <c r="AA475" s="22"/>
    </row>
    <row r="476" hidden="1" outlineLevel="1">
      <c r="A476" s="9" t="str">
        <f t="shared" si="10"/>
        <v>6156391</v>
      </c>
      <c r="B476" s="18">
        <v>615639.0</v>
      </c>
      <c r="C476" s="19" t="s">
        <v>516</v>
      </c>
      <c r="D476" s="9"/>
      <c r="E476" s="9">
        <v>6.0</v>
      </c>
      <c r="F476" s="9">
        <v>22.0</v>
      </c>
      <c r="G476" s="20" t="s">
        <v>29</v>
      </c>
      <c r="H476" s="18" t="s">
        <v>53</v>
      </c>
      <c r="I476" s="9" t="s">
        <v>40</v>
      </c>
      <c r="J476" s="9" t="s">
        <v>32</v>
      </c>
      <c r="K476" s="21">
        <v>45236.0</v>
      </c>
      <c r="L476" s="21">
        <v>45261.0</v>
      </c>
      <c r="M476" s="21">
        <v>45261.0</v>
      </c>
      <c r="N476" s="9">
        <v>1.0</v>
      </c>
      <c r="O476" s="26">
        <v>45263.0</v>
      </c>
      <c r="P476" s="28" t="s">
        <v>33</v>
      </c>
      <c r="Q476" s="9"/>
      <c r="R476" s="9"/>
      <c r="S476" s="9"/>
      <c r="T476" s="22" t="str">
        <f t="shared" si="28"/>
        <v/>
      </c>
      <c r="U476" s="22" t="str">
        <f t="shared" si="29"/>
        <v/>
      </c>
      <c r="V476" s="22">
        <f t="shared" si="4"/>
        <v>2</v>
      </c>
      <c r="W476" s="22" t="str">
        <f t="shared" si="5"/>
        <v/>
      </c>
      <c r="X476" s="22">
        <f t="shared" si="30"/>
        <v>2</v>
      </c>
      <c r="Y476" s="22" t="str">
        <f>IFERROR(VLOOKUP(CONCATENATE(A476,"si"),TQT!$1:$111,17,0))</f>
        <v/>
      </c>
      <c r="Z476" s="22" t="str">
        <f>IFERROR(VLOOKUP(CONCATENATE(A476,"si"),PVE!$A$2:$X$279,16,0))</f>
        <v/>
      </c>
      <c r="AA476" s="22"/>
    </row>
    <row r="477" hidden="1" outlineLevel="1">
      <c r="A477" s="9" t="str">
        <f t="shared" si="10"/>
        <v>6165611</v>
      </c>
      <c r="B477" s="18">
        <v>616561.0</v>
      </c>
      <c r="C477" s="19" t="s">
        <v>517</v>
      </c>
      <c r="D477" s="9" t="s">
        <v>28</v>
      </c>
      <c r="E477" s="9">
        <v>3.0</v>
      </c>
      <c r="F477" s="9">
        <v>84.0</v>
      </c>
      <c r="G477" s="20" t="s">
        <v>29</v>
      </c>
      <c r="H477" s="18" t="s">
        <v>30</v>
      </c>
      <c r="I477" s="9" t="s">
        <v>36</v>
      </c>
      <c r="J477" s="9" t="s">
        <v>32</v>
      </c>
      <c r="K477" s="21">
        <v>45239.0</v>
      </c>
      <c r="L477" s="21">
        <v>45239.0</v>
      </c>
      <c r="M477" s="21">
        <v>45239.0</v>
      </c>
      <c r="N477" s="9">
        <v>1.0</v>
      </c>
      <c r="O477" s="24">
        <v>45240.0</v>
      </c>
      <c r="P477" s="19" t="s">
        <v>33</v>
      </c>
      <c r="Q477" s="9"/>
      <c r="R477" s="9"/>
      <c r="S477" s="9"/>
      <c r="T477" s="22" t="str">
        <f t="shared" si="28"/>
        <v/>
      </c>
      <c r="U477" s="22" t="str">
        <f t="shared" si="29"/>
        <v/>
      </c>
      <c r="V477" s="22">
        <f t="shared" si="4"/>
        <v>1</v>
      </c>
      <c r="W477" s="22" t="str">
        <f t="shared" si="5"/>
        <v/>
      </c>
      <c r="X477" s="22">
        <f t="shared" si="30"/>
        <v>1</v>
      </c>
      <c r="Y477" s="22" t="str">
        <f>IFERROR(VLOOKUP(CONCATENATE(A477,"si"),TQT!$1:$111,17,0))</f>
        <v/>
      </c>
      <c r="Z477" s="22" t="str">
        <f>IFERROR(VLOOKUP(CONCATENATE(A477,"si"),PVE!$A$2:$X$279,16,0))</f>
        <v/>
      </c>
      <c r="AA477" s="22"/>
    </row>
    <row r="478" hidden="1" outlineLevel="1">
      <c r="A478" s="9" t="str">
        <f t="shared" si="10"/>
        <v>6196431</v>
      </c>
      <c r="B478" s="18">
        <v>619643.0</v>
      </c>
      <c r="C478" s="19" t="s">
        <v>518</v>
      </c>
      <c r="D478" s="9" t="s">
        <v>28</v>
      </c>
      <c r="E478" s="9">
        <v>12.0</v>
      </c>
      <c r="F478" s="9">
        <v>60.0</v>
      </c>
      <c r="G478" s="20" t="s">
        <v>35</v>
      </c>
      <c r="H478" s="18" t="s">
        <v>48</v>
      </c>
      <c r="I478" s="9" t="s">
        <v>31</v>
      </c>
      <c r="J478" s="9" t="s">
        <v>32</v>
      </c>
      <c r="K478" s="21">
        <v>45239.0</v>
      </c>
      <c r="L478" s="21">
        <v>45240.0</v>
      </c>
      <c r="M478" s="21">
        <v>45239.0</v>
      </c>
      <c r="N478" s="9">
        <v>1.0</v>
      </c>
      <c r="O478" s="24">
        <v>45250.0</v>
      </c>
      <c r="P478" s="19" t="s">
        <v>33</v>
      </c>
      <c r="Q478" s="9"/>
      <c r="R478" s="9"/>
      <c r="S478" s="9"/>
      <c r="T478" s="22" t="str">
        <f t="shared" si="28"/>
        <v/>
      </c>
      <c r="U478" s="22" t="str">
        <f t="shared" si="29"/>
        <v/>
      </c>
      <c r="V478" s="22">
        <f t="shared" si="4"/>
        <v>11</v>
      </c>
      <c r="W478" s="22" t="str">
        <f t="shared" si="5"/>
        <v/>
      </c>
      <c r="X478" s="22">
        <f t="shared" si="30"/>
        <v>11</v>
      </c>
      <c r="Y478" s="22" t="str">
        <f>IFERROR(VLOOKUP(CONCATENATE(A478,"si"),TQT!$1:$111,17,0))</f>
        <v/>
      </c>
      <c r="Z478" s="22" t="str">
        <f>IFERROR(VLOOKUP(CONCATENATE(A478,"si"),PVE!$A$2:$X$279,16,0))</f>
        <v/>
      </c>
      <c r="AA478" s="22"/>
    </row>
    <row r="479" hidden="1" outlineLevel="1">
      <c r="A479" s="9" t="str">
        <f t="shared" si="10"/>
        <v>6196881</v>
      </c>
      <c r="B479" s="18">
        <v>619688.0</v>
      </c>
      <c r="C479" s="19" t="s">
        <v>519</v>
      </c>
      <c r="D479" s="9" t="s">
        <v>28</v>
      </c>
      <c r="E479" s="9">
        <v>2.0</v>
      </c>
      <c r="F479" s="9">
        <v>65.0</v>
      </c>
      <c r="G479" s="20" t="s">
        <v>35</v>
      </c>
      <c r="H479" s="18" t="s">
        <v>53</v>
      </c>
      <c r="I479" s="9" t="s">
        <v>40</v>
      </c>
      <c r="J479" s="9" t="s">
        <v>32</v>
      </c>
      <c r="K479" s="21">
        <v>45239.0</v>
      </c>
      <c r="L479" s="21">
        <v>45239.0</v>
      </c>
      <c r="M479" s="21">
        <v>45239.0</v>
      </c>
      <c r="N479" s="9">
        <v>1.0</v>
      </c>
      <c r="O479" s="21">
        <v>45240.0</v>
      </c>
      <c r="P479" s="19" t="s">
        <v>33</v>
      </c>
      <c r="Q479" s="9"/>
      <c r="R479" s="9"/>
      <c r="S479" s="9"/>
      <c r="T479" s="22" t="str">
        <f t="shared" si="28"/>
        <v/>
      </c>
      <c r="U479" s="22" t="str">
        <f t="shared" si="29"/>
        <v/>
      </c>
      <c r="V479" s="22">
        <f t="shared" si="4"/>
        <v>1</v>
      </c>
      <c r="W479" s="22" t="str">
        <f t="shared" si="5"/>
        <v/>
      </c>
      <c r="X479" s="22">
        <f t="shared" si="30"/>
        <v>1</v>
      </c>
      <c r="Y479" s="22" t="str">
        <f>IFERROR(VLOOKUP(CONCATENATE(A479,"si"),TQT!$1:$111,17,0))</f>
        <v/>
      </c>
      <c r="Z479" s="22" t="str">
        <f>IFERROR(VLOOKUP(CONCATENATE(A479,"si"),PVE!$A$2:$X$279,16,0))</f>
        <v/>
      </c>
      <c r="AA479" s="22"/>
    </row>
    <row r="480" hidden="1" outlineLevel="1">
      <c r="A480" s="9" t="str">
        <f t="shared" si="10"/>
        <v>6209981</v>
      </c>
      <c r="B480" s="18">
        <v>620998.0</v>
      </c>
      <c r="C480" s="19" t="s">
        <v>520</v>
      </c>
      <c r="D480" s="9" t="s">
        <v>28</v>
      </c>
      <c r="E480" s="9">
        <v>18.0</v>
      </c>
      <c r="F480" s="9">
        <v>37.0</v>
      </c>
      <c r="G480" s="20" t="s">
        <v>29</v>
      </c>
      <c r="H480" s="18" t="s">
        <v>30</v>
      </c>
      <c r="I480" s="9" t="s">
        <v>31</v>
      </c>
      <c r="J480" s="9" t="s">
        <v>32</v>
      </c>
      <c r="K480" s="21">
        <v>45240.0</v>
      </c>
      <c r="L480" s="21">
        <v>45241.0</v>
      </c>
      <c r="M480" s="21">
        <v>45240.0</v>
      </c>
      <c r="N480" s="9">
        <v>1.0</v>
      </c>
      <c r="O480" s="21">
        <v>45241.0</v>
      </c>
      <c r="P480" s="19" t="s">
        <v>33</v>
      </c>
      <c r="Q480" s="9"/>
      <c r="R480" s="9"/>
      <c r="S480" s="9"/>
      <c r="T480" s="22" t="str">
        <f t="shared" si="28"/>
        <v/>
      </c>
      <c r="U480" s="22" t="str">
        <f t="shared" si="29"/>
        <v/>
      </c>
      <c r="V480" s="22">
        <f t="shared" si="4"/>
        <v>1</v>
      </c>
      <c r="W480" s="22" t="str">
        <f t="shared" si="5"/>
        <v/>
      </c>
      <c r="X480" s="22">
        <f t="shared" si="30"/>
        <v>1</v>
      </c>
      <c r="Y480" s="22" t="str">
        <f>IFERROR(VLOOKUP(CONCATENATE(A480,"si"),TQT!$1:$111,17,0))</f>
        <v/>
      </c>
      <c r="Z480" s="22" t="str">
        <f>IFERROR(VLOOKUP(CONCATENATE(A480,"si"),PVE!$A$2:$X$279,16,0))</f>
        <v/>
      </c>
      <c r="AA480" s="22"/>
    </row>
    <row r="481" hidden="1" outlineLevel="1">
      <c r="A481" s="9" t="str">
        <f t="shared" si="10"/>
        <v>6213161</v>
      </c>
      <c r="B481" s="18">
        <v>621316.0</v>
      </c>
      <c r="C481" s="19" t="s">
        <v>521</v>
      </c>
      <c r="D481" s="9"/>
      <c r="E481" s="9">
        <v>15.0</v>
      </c>
      <c r="F481" s="9">
        <v>79.0</v>
      </c>
      <c r="G481" s="20" t="s">
        <v>29</v>
      </c>
      <c r="H481" s="18" t="s">
        <v>170</v>
      </c>
      <c r="I481" s="9" t="s">
        <v>36</v>
      </c>
      <c r="J481" s="9" t="s">
        <v>32</v>
      </c>
      <c r="K481" s="21">
        <v>45241.0</v>
      </c>
      <c r="L481" s="21">
        <v>45241.0</v>
      </c>
      <c r="M481" s="21">
        <v>45241.0</v>
      </c>
      <c r="N481" s="9">
        <v>1.0</v>
      </c>
      <c r="O481" s="21">
        <v>45259.0</v>
      </c>
      <c r="P481" s="19" t="s">
        <v>33</v>
      </c>
      <c r="Q481" s="9"/>
      <c r="R481" s="9"/>
      <c r="S481" s="9"/>
      <c r="T481" s="22" t="str">
        <f t="shared" si="28"/>
        <v/>
      </c>
      <c r="U481" s="22" t="str">
        <f t="shared" si="29"/>
        <v/>
      </c>
      <c r="V481" s="22">
        <f t="shared" si="4"/>
        <v>18</v>
      </c>
      <c r="W481" s="22" t="str">
        <f t="shared" si="5"/>
        <v/>
      </c>
      <c r="X481" s="22">
        <f t="shared" si="30"/>
        <v>18</v>
      </c>
      <c r="Y481" s="22" t="str">
        <f>IFERROR(VLOOKUP(CONCATENATE(A481,"si"),TQT!$1:$111,17,0))</f>
        <v/>
      </c>
      <c r="Z481" s="22" t="str">
        <f>IFERROR(VLOOKUP(CONCATENATE(A481,"si"),PVE!$A$2:$X$279,16,0))</f>
        <v/>
      </c>
      <c r="AA481" s="22"/>
    </row>
    <row r="482" hidden="1" outlineLevel="1">
      <c r="A482" s="9" t="str">
        <f t="shared" si="10"/>
        <v>6214881</v>
      </c>
      <c r="B482" s="18">
        <v>621488.0</v>
      </c>
      <c r="C482" s="19" t="s">
        <v>522</v>
      </c>
      <c r="D482" s="9" t="s">
        <v>28</v>
      </c>
      <c r="E482" s="9">
        <v>15.0</v>
      </c>
      <c r="F482" s="9">
        <v>46.0</v>
      </c>
      <c r="G482" s="20" t="s">
        <v>35</v>
      </c>
      <c r="H482" s="18" t="s">
        <v>50</v>
      </c>
      <c r="I482" s="9" t="s">
        <v>31</v>
      </c>
      <c r="J482" s="9" t="s">
        <v>32</v>
      </c>
      <c r="K482" s="21">
        <v>45242.0</v>
      </c>
      <c r="L482" s="21">
        <v>45242.0</v>
      </c>
      <c r="M482" s="21">
        <v>45242.0</v>
      </c>
      <c r="N482" s="9">
        <v>1.0</v>
      </c>
      <c r="O482" s="21">
        <v>45243.0</v>
      </c>
      <c r="P482" s="19" t="s">
        <v>33</v>
      </c>
      <c r="Q482" s="9"/>
      <c r="R482" s="9"/>
      <c r="S482" s="9"/>
      <c r="T482" s="22" t="str">
        <f t="shared" si="28"/>
        <v/>
      </c>
      <c r="U482" s="22" t="str">
        <f t="shared" si="29"/>
        <v/>
      </c>
      <c r="V482" s="22">
        <f t="shared" si="4"/>
        <v>1</v>
      </c>
      <c r="W482" s="22" t="str">
        <f t="shared" si="5"/>
        <v/>
      </c>
      <c r="X482" s="22">
        <f t="shared" si="30"/>
        <v>1</v>
      </c>
      <c r="Y482" s="22" t="str">
        <f>IFERROR(VLOOKUP(CONCATENATE(A482,"si"),TQT!$1:$111,17,0))</f>
        <v/>
      </c>
      <c r="Z482" s="22" t="str">
        <f>IFERROR(VLOOKUP(CONCATENATE(A482,"si"),PVE!$A$2:$X$279,16,0))</f>
        <v/>
      </c>
      <c r="AA482" s="22"/>
    </row>
    <row r="483" ht="21.0" hidden="1" customHeight="1" outlineLevel="1">
      <c r="A483" s="9" t="str">
        <f t="shared" si="10"/>
        <v>6215061</v>
      </c>
      <c r="B483" s="18">
        <v>621506.0</v>
      </c>
      <c r="C483" s="19" t="s">
        <v>523</v>
      </c>
      <c r="D483" s="9" t="s">
        <v>28</v>
      </c>
      <c r="E483" s="9">
        <v>2.0</v>
      </c>
      <c r="F483" s="9">
        <v>67.0</v>
      </c>
      <c r="G483" s="20" t="s">
        <v>29</v>
      </c>
      <c r="H483" s="18" t="s">
        <v>68</v>
      </c>
      <c r="I483" s="9" t="s">
        <v>31</v>
      </c>
      <c r="J483" s="9" t="s">
        <v>32</v>
      </c>
      <c r="K483" s="21">
        <v>45242.0</v>
      </c>
      <c r="L483" s="21">
        <v>45242.0</v>
      </c>
      <c r="M483" s="21">
        <v>45242.0</v>
      </c>
      <c r="N483" s="9">
        <v>1.0</v>
      </c>
      <c r="O483" s="21">
        <v>45251.0</v>
      </c>
      <c r="P483" s="19" t="s">
        <v>33</v>
      </c>
      <c r="Q483" s="9"/>
      <c r="R483" s="9"/>
      <c r="S483" s="9"/>
      <c r="T483" s="22" t="str">
        <f t="shared" si="28"/>
        <v/>
      </c>
      <c r="U483" s="22" t="str">
        <f t="shared" si="29"/>
        <v/>
      </c>
      <c r="V483" s="22">
        <f t="shared" si="4"/>
        <v>9</v>
      </c>
      <c r="W483" s="22" t="str">
        <f t="shared" si="5"/>
        <v/>
      </c>
      <c r="X483" s="22">
        <f t="shared" si="30"/>
        <v>9</v>
      </c>
      <c r="Y483" s="22" t="str">
        <f>IFERROR(VLOOKUP(CONCATENATE(A483,"si"),TQT!$1:$111,17,0))</f>
        <v/>
      </c>
      <c r="Z483" s="22" t="str">
        <f>IFERROR(VLOOKUP(CONCATENATE(A483,"si"),PVE!$A$2:$X$279,16,0))</f>
        <v/>
      </c>
      <c r="AA483" s="22"/>
    </row>
    <row r="484" hidden="1" outlineLevel="1">
      <c r="A484" s="9" t="str">
        <f t="shared" si="10"/>
        <v>6252921</v>
      </c>
      <c r="B484" s="18">
        <v>625292.0</v>
      </c>
      <c r="C484" s="19" t="s">
        <v>524</v>
      </c>
      <c r="D484" s="9" t="s">
        <v>28</v>
      </c>
      <c r="E484" s="9">
        <v>14.0</v>
      </c>
      <c r="F484" s="9"/>
      <c r="G484" s="20" t="s">
        <v>35</v>
      </c>
      <c r="H484" s="18" t="s">
        <v>53</v>
      </c>
      <c r="I484" s="9" t="s">
        <v>40</v>
      </c>
      <c r="J484" s="9" t="s">
        <v>32</v>
      </c>
      <c r="K484" s="21">
        <v>45245.0</v>
      </c>
      <c r="L484" s="21">
        <v>45246.0</v>
      </c>
      <c r="M484" s="21">
        <v>45246.0</v>
      </c>
      <c r="N484" s="9">
        <v>1.0</v>
      </c>
      <c r="O484" s="21">
        <v>45247.0</v>
      </c>
      <c r="P484" s="19" t="s">
        <v>33</v>
      </c>
      <c r="Q484" s="9"/>
      <c r="R484" s="9"/>
      <c r="S484" s="9"/>
      <c r="T484" s="22" t="str">
        <f t="shared" si="28"/>
        <v/>
      </c>
      <c r="U484" s="22" t="str">
        <f t="shared" si="29"/>
        <v/>
      </c>
      <c r="V484" s="22">
        <f t="shared" si="4"/>
        <v>1</v>
      </c>
      <c r="W484" s="22" t="str">
        <f t="shared" si="5"/>
        <v/>
      </c>
      <c r="X484" s="22">
        <f t="shared" si="30"/>
        <v>1</v>
      </c>
      <c r="Y484" s="22" t="str">
        <f>IFERROR(VLOOKUP(CONCATENATE(A484,"si"),TQT!$1:$111,17,0))</f>
        <v/>
      </c>
      <c r="Z484" s="22" t="str">
        <f>IFERROR(VLOOKUP(CONCATENATE(A484,"si"),PVE!$A$2:$X$279,16,0))</f>
        <v/>
      </c>
      <c r="AA484" s="22"/>
    </row>
    <row r="485" ht="21.0" hidden="1" customHeight="1" outlineLevel="1">
      <c r="A485" s="9" t="str">
        <f t="shared" si="10"/>
        <v>6261621</v>
      </c>
      <c r="B485" s="18">
        <v>626162.0</v>
      </c>
      <c r="C485" s="19" t="s">
        <v>525</v>
      </c>
      <c r="D485" s="9" t="s">
        <v>28</v>
      </c>
      <c r="E485" s="9">
        <v>7.0</v>
      </c>
      <c r="F485" s="9">
        <v>57.0</v>
      </c>
      <c r="G485" s="20" t="s">
        <v>35</v>
      </c>
      <c r="H485" s="18" t="s">
        <v>53</v>
      </c>
      <c r="I485" s="9" t="s">
        <v>40</v>
      </c>
      <c r="J485" s="9" t="s">
        <v>32</v>
      </c>
      <c r="K485" s="21">
        <v>45246.0</v>
      </c>
      <c r="L485" s="21">
        <v>45247.0</v>
      </c>
      <c r="M485" s="21">
        <v>45246.0</v>
      </c>
      <c r="N485" s="9">
        <v>1.0</v>
      </c>
      <c r="O485" s="21">
        <v>45248.0</v>
      </c>
      <c r="P485" s="19" t="s">
        <v>41</v>
      </c>
      <c r="Q485" s="9"/>
      <c r="R485" s="9"/>
      <c r="S485" s="9"/>
      <c r="T485" s="22" t="str">
        <f t="shared" si="28"/>
        <v/>
      </c>
      <c r="U485" s="22" t="str">
        <f t="shared" si="29"/>
        <v/>
      </c>
      <c r="V485" s="22">
        <f t="shared" si="4"/>
        <v>501</v>
      </c>
      <c r="W485" s="22" t="str">
        <f t="shared" si="5"/>
        <v/>
      </c>
      <c r="X485" s="22" t="str">
        <f t="shared" si="30"/>
        <v/>
      </c>
      <c r="Y485" s="22" t="str">
        <f>IFERROR(VLOOKUP(CONCATENATE(A485,"si"),TQT!$1:$111,17,0))</f>
        <v/>
      </c>
      <c r="Z485" s="22" t="str">
        <f>IFERROR(VLOOKUP(CONCATENATE(A485,"si"),PVE!$A$2:$X$279,16,0))</f>
        <v/>
      </c>
      <c r="AA485" s="22"/>
    </row>
    <row r="486" ht="21.0" hidden="1" customHeight="1" outlineLevel="1">
      <c r="A486" s="9" t="str">
        <f t="shared" si="10"/>
        <v>6279451</v>
      </c>
      <c r="B486" s="18">
        <v>627945.0</v>
      </c>
      <c r="C486" s="19" t="s">
        <v>526</v>
      </c>
      <c r="D486" s="9" t="s">
        <v>28</v>
      </c>
      <c r="E486" s="9">
        <v>18.0</v>
      </c>
      <c r="F486" s="9">
        <v>17.0</v>
      </c>
      <c r="G486" s="20" t="s">
        <v>29</v>
      </c>
      <c r="H486" s="18" t="s">
        <v>97</v>
      </c>
      <c r="I486" s="9" t="s">
        <v>31</v>
      </c>
      <c r="J486" s="9" t="s">
        <v>32</v>
      </c>
      <c r="K486" s="21">
        <v>45248.0</v>
      </c>
      <c r="L486" s="21">
        <v>45248.0</v>
      </c>
      <c r="M486" s="21">
        <v>45248.0</v>
      </c>
      <c r="N486" s="9">
        <v>1.0</v>
      </c>
      <c r="O486" s="21">
        <v>45258.0</v>
      </c>
      <c r="P486" s="19" t="s">
        <v>41</v>
      </c>
      <c r="Q486" s="9"/>
      <c r="R486" s="9"/>
      <c r="S486" s="9"/>
      <c r="T486" s="22" t="str">
        <f t="shared" si="28"/>
        <v/>
      </c>
      <c r="U486" s="22" t="str">
        <f t="shared" si="29"/>
        <v/>
      </c>
      <c r="V486" s="22">
        <f t="shared" si="4"/>
        <v>499</v>
      </c>
      <c r="W486" s="22" t="str">
        <f t="shared" si="5"/>
        <v/>
      </c>
      <c r="X486" s="22" t="str">
        <f t="shared" si="30"/>
        <v/>
      </c>
      <c r="Y486" s="22" t="str">
        <f>IFERROR(VLOOKUP(CONCATENATE(A486,"si"),TQT!$1:$111,17,0))</f>
        <v/>
      </c>
      <c r="Z486" s="22" t="str">
        <f>IFERROR(VLOOKUP(CONCATENATE(A486,"si"),PVE!$A$2:$X$279,16,0))</f>
        <v/>
      </c>
      <c r="AA486" s="22"/>
    </row>
    <row r="487" ht="21.0" hidden="1" customHeight="1" outlineLevel="1">
      <c r="A487" s="9" t="str">
        <f t="shared" si="10"/>
        <v>6281761</v>
      </c>
      <c r="B487" s="18">
        <v>628176.0</v>
      </c>
      <c r="C487" s="19" t="s">
        <v>527</v>
      </c>
      <c r="D487" s="9" t="s">
        <v>28</v>
      </c>
      <c r="E487" s="9">
        <v>14.0</v>
      </c>
      <c r="F487" s="9">
        <v>20.0</v>
      </c>
      <c r="G487" s="20" t="s">
        <v>35</v>
      </c>
      <c r="H487" s="18" t="s">
        <v>97</v>
      </c>
      <c r="I487" s="9" t="s">
        <v>31</v>
      </c>
      <c r="J487" s="9" t="s">
        <v>32</v>
      </c>
      <c r="K487" s="21">
        <v>45250.0</v>
      </c>
      <c r="L487" s="21">
        <v>45251.0</v>
      </c>
      <c r="M487" s="21">
        <v>45251.0</v>
      </c>
      <c r="N487" s="9">
        <v>1.0</v>
      </c>
      <c r="O487" s="21">
        <v>45259.0</v>
      </c>
      <c r="P487" s="19" t="s">
        <v>41</v>
      </c>
      <c r="Q487" s="9"/>
      <c r="R487" s="9"/>
      <c r="S487" s="9"/>
      <c r="T487" s="22" t="str">
        <f t="shared" si="28"/>
        <v/>
      </c>
      <c r="U487" s="22" t="str">
        <f t="shared" si="29"/>
        <v/>
      </c>
      <c r="V487" s="22">
        <f t="shared" si="4"/>
        <v>496</v>
      </c>
      <c r="W487" s="22" t="str">
        <f t="shared" si="5"/>
        <v/>
      </c>
      <c r="X487" s="22" t="str">
        <f t="shared" si="30"/>
        <v/>
      </c>
      <c r="Y487" s="22" t="str">
        <f>IFERROR(VLOOKUP(CONCATENATE(A487,"si"),TQT!$1:$111,17,0))</f>
        <v/>
      </c>
      <c r="Z487" s="22" t="str">
        <f>IFERROR(VLOOKUP(CONCATENATE(A487,"si"),PVE!$A$2:$X$279,16,0))</f>
        <v/>
      </c>
      <c r="AA487" s="22"/>
    </row>
    <row r="488" hidden="1" outlineLevel="1">
      <c r="A488" s="9" t="str">
        <f t="shared" si="10"/>
        <v>6282591</v>
      </c>
      <c r="B488" s="18">
        <v>628259.0</v>
      </c>
      <c r="C488" s="19" t="s">
        <v>528</v>
      </c>
      <c r="D488" s="9" t="s">
        <v>28</v>
      </c>
      <c r="E488" s="9">
        <v>2.0</v>
      </c>
      <c r="F488" s="9">
        <v>84.0</v>
      </c>
      <c r="G488" s="20" t="s">
        <v>35</v>
      </c>
      <c r="H488" s="18" t="s">
        <v>53</v>
      </c>
      <c r="I488" s="9" t="s">
        <v>40</v>
      </c>
      <c r="J488" s="9" t="s">
        <v>32</v>
      </c>
      <c r="K488" s="21">
        <v>45250.0</v>
      </c>
      <c r="L488" s="21">
        <v>45250.0</v>
      </c>
      <c r="M488" s="21">
        <v>45250.0</v>
      </c>
      <c r="N488" s="9">
        <v>1.0</v>
      </c>
      <c r="O488" s="21">
        <v>45256.0</v>
      </c>
      <c r="P488" s="19" t="s">
        <v>33</v>
      </c>
      <c r="Q488" s="9"/>
      <c r="R488" s="9"/>
      <c r="S488" s="9"/>
      <c r="T488" s="22" t="str">
        <f t="shared" si="28"/>
        <v/>
      </c>
      <c r="U488" s="22" t="str">
        <f t="shared" si="29"/>
        <v/>
      </c>
      <c r="V488" s="22">
        <f t="shared" si="4"/>
        <v>6</v>
      </c>
      <c r="W488" s="22" t="str">
        <f t="shared" si="5"/>
        <v/>
      </c>
      <c r="X488" s="22">
        <f t="shared" si="30"/>
        <v>6</v>
      </c>
      <c r="Y488" s="22" t="str">
        <f>IFERROR(VLOOKUP(CONCATENATE(A488,"si"),TQT!$1:$111,17,0))</f>
        <v/>
      </c>
      <c r="Z488" s="22" t="str">
        <f>IFERROR(VLOOKUP(CONCATENATE(A488,"si"),PVE!$A$2:$X$279,16,0))</f>
        <v/>
      </c>
      <c r="AA488" s="22"/>
    </row>
    <row r="489" ht="21.0" hidden="1" customHeight="1" outlineLevel="1">
      <c r="A489" s="9" t="str">
        <f t="shared" si="10"/>
        <v>6308421</v>
      </c>
      <c r="B489" s="18">
        <v>630842.0</v>
      </c>
      <c r="C489" s="19" t="s">
        <v>529</v>
      </c>
      <c r="D489" s="9"/>
      <c r="E489" s="9">
        <v>12.0</v>
      </c>
      <c r="F489" s="9">
        <v>54.0</v>
      </c>
      <c r="G489" s="20" t="s">
        <v>35</v>
      </c>
      <c r="H489" s="18" t="s">
        <v>30</v>
      </c>
      <c r="I489" s="9" t="s">
        <v>36</v>
      </c>
      <c r="J489" s="9" t="s">
        <v>46</v>
      </c>
      <c r="K489" s="21">
        <v>45253.0</v>
      </c>
      <c r="L489" s="21">
        <v>45268.0</v>
      </c>
      <c r="M489" s="21">
        <v>45268.0</v>
      </c>
      <c r="N489" s="9">
        <v>1.0</v>
      </c>
      <c r="O489" s="21">
        <v>45271.0</v>
      </c>
      <c r="P489" s="19" t="s">
        <v>33</v>
      </c>
      <c r="Q489" s="9"/>
      <c r="R489" s="9"/>
      <c r="S489" s="9"/>
      <c r="T489" s="22" t="str">
        <f t="shared" si="28"/>
        <v/>
      </c>
      <c r="U489" s="22" t="str">
        <f t="shared" si="29"/>
        <v/>
      </c>
      <c r="V489" s="22">
        <f t="shared" si="4"/>
        <v>3</v>
      </c>
      <c r="W489" s="22" t="str">
        <f t="shared" si="5"/>
        <v/>
      </c>
      <c r="X489" s="22">
        <f t="shared" si="30"/>
        <v>3</v>
      </c>
      <c r="Y489" s="22" t="str">
        <f>IFERROR(VLOOKUP(CONCATENATE(A489,"si"),TQT!$1:$111,17,0))</f>
        <v/>
      </c>
      <c r="Z489" s="22" t="str">
        <f>IFERROR(VLOOKUP(CONCATENATE(A489,"si"),PVE!$A$2:$X$279,16,0))</f>
        <v/>
      </c>
      <c r="AA489" s="22"/>
    </row>
    <row r="490" ht="21.0" hidden="1" customHeight="1" outlineLevel="1">
      <c r="A490" s="9" t="str">
        <f t="shared" si="10"/>
        <v>6331171</v>
      </c>
      <c r="B490" s="18">
        <v>633117.0</v>
      </c>
      <c r="C490" s="19" t="s">
        <v>530</v>
      </c>
      <c r="D490" s="9"/>
      <c r="E490" s="9">
        <v>3.0</v>
      </c>
      <c r="F490" s="9">
        <v>81.0</v>
      </c>
      <c r="G490" s="20" t="s">
        <v>35</v>
      </c>
      <c r="H490" s="18" t="s">
        <v>39</v>
      </c>
      <c r="I490" s="9" t="s">
        <v>40</v>
      </c>
      <c r="J490" s="9" t="s">
        <v>32</v>
      </c>
      <c r="K490" s="21">
        <v>45254.0</v>
      </c>
      <c r="L490" s="21">
        <v>45255.0</v>
      </c>
      <c r="M490" s="21">
        <v>45255.0</v>
      </c>
      <c r="N490" s="9">
        <v>1.0</v>
      </c>
      <c r="O490" s="21">
        <v>45269.0</v>
      </c>
      <c r="P490" s="19" t="s">
        <v>33</v>
      </c>
      <c r="Q490" s="9"/>
      <c r="R490" s="9"/>
      <c r="S490" s="9"/>
      <c r="T490" s="22" t="str">
        <f t="shared" si="28"/>
        <v/>
      </c>
      <c r="U490" s="22" t="str">
        <f t="shared" si="29"/>
        <v/>
      </c>
      <c r="V490" s="22">
        <f t="shared" si="4"/>
        <v>14</v>
      </c>
      <c r="W490" s="22" t="str">
        <f t="shared" si="5"/>
        <v/>
      </c>
      <c r="X490" s="22">
        <f t="shared" si="30"/>
        <v>14</v>
      </c>
      <c r="Y490" s="22" t="str">
        <f>IFERROR(VLOOKUP(CONCATENATE(A490,"si"),TQT!$1:$111,17,0))</f>
        <v/>
      </c>
      <c r="Z490" s="22" t="str">
        <f>IFERROR(VLOOKUP(CONCATENATE(A490,"si"),PVE!$A$2:$X$279,16,0))</f>
        <v/>
      </c>
      <c r="AA490" s="22"/>
    </row>
    <row r="491" ht="21.0" hidden="1" customHeight="1" outlineLevel="1">
      <c r="A491" s="9" t="str">
        <f t="shared" si="10"/>
        <v>6334021</v>
      </c>
      <c r="B491" s="18">
        <v>633402.0</v>
      </c>
      <c r="C491" s="19" t="s">
        <v>531</v>
      </c>
      <c r="D491" s="9"/>
      <c r="E491" s="9">
        <v>15.0</v>
      </c>
      <c r="F491" s="9">
        <v>75.0</v>
      </c>
      <c r="G491" s="20" t="s">
        <v>35</v>
      </c>
      <c r="H491" s="18" t="s">
        <v>532</v>
      </c>
      <c r="I491" s="9" t="s">
        <v>533</v>
      </c>
      <c r="J491" s="9" t="s">
        <v>32</v>
      </c>
      <c r="K491" s="21">
        <v>45262.0</v>
      </c>
      <c r="L491" s="21">
        <v>45262.0</v>
      </c>
      <c r="M491" s="21">
        <v>45262.0</v>
      </c>
      <c r="N491" s="9">
        <v>1.0</v>
      </c>
      <c r="O491" s="21">
        <v>45264.0</v>
      </c>
      <c r="P491" s="19" t="s">
        <v>41</v>
      </c>
      <c r="Q491" s="9"/>
      <c r="R491" s="9"/>
      <c r="S491" s="9"/>
      <c r="T491" s="22" t="str">
        <f t="shared" si="28"/>
        <v/>
      </c>
      <c r="U491" s="22" t="str">
        <f t="shared" si="29"/>
        <v/>
      </c>
      <c r="V491" s="22">
        <f t="shared" si="4"/>
        <v>485</v>
      </c>
      <c r="W491" s="22" t="str">
        <f t="shared" si="5"/>
        <v/>
      </c>
      <c r="X491" s="22" t="str">
        <f t="shared" si="30"/>
        <v/>
      </c>
      <c r="Y491" s="22" t="str">
        <f>IFERROR(VLOOKUP(CONCATENATE(A491,"si"),TQT!$1:$111,17,0))</f>
        <v/>
      </c>
      <c r="Z491" s="22" t="str">
        <f>IFERROR(VLOOKUP(CONCATENATE(A491,"si"),PVE!$A$2:$X$279,16,0))</f>
        <v/>
      </c>
      <c r="AA491" s="22"/>
    </row>
    <row r="492" ht="21.0" hidden="1" customHeight="1" outlineLevel="1">
      <c r="A492" s="9" t="str">
        <f t="shared" si="10"/>
        <v>6335821</v>
      </c>
      <c r="B492" s="18">
        <v>633582.0</v>
      </c>
      <c r="C492" s="19" t="s">
        <v>534</v>
      </c>
      <c r="D492" s="9"/>
      <c r="E492" s="9">
        <v>10.0</v>
      </c>
      <c r="F492" s="9">
        <v>69.0</v>
      </c>
      <c r="G492" s="20" t="s">
        <v>35</v>
      </c>
      <c r="H492" s="18" t="s">
        <v>170</v>
      </c>
      <c r="I492" s="9" t="s">
        <v>31</v>
      </c>
      <c r="J492" s="9" t="s">
        <v>32</v>
      </c>
      <c r="K492" s="21">
        <v>45257.0</v>
      </c>
      <c r="L492" s="21">
        <v>45257.0</v>
      </c>
      <c r="M492" s="21">
        <v>45257.0</v>
      </c>
      <c r="N492" s="9">
        <v>1.0</v>
      </c>
      <c r="O492" s="21">
        <v>45265.0</v>
      </c>
      <c r="P492" s="19" t="s">
        <v>33</v>
      </c>
      <c r="Q492" s="9"/>
      <c r="R492" s="9"/>
      <c r="S492" s="9"/>
      <c r="T492" s="22" t="str">
        <f t="shared" si="28"/>
        <v/>
      </c>
      <c r="U492" s="22" t="str">
        <f t="shared" si="29"/>
        <v/>
      </c>
      <c r="V492" s="22">
        <f t="shared" si="4"/>
        <v>8</v>
      </c>
      <c r="W492" s="22" t="str">
        <f t="shared" si="5"/>
        <v/>
      </c>
      <c r="X492" s="22">
        <f t="shared" si="30"/>
        <v>8</v>
      </c>
      <c r="Y492" s="22" t="str">
        <f>IFERROR(VLOOKUP(CONCATENATE(A492,"si"),TQT!$1:$111,17,0))</f>
        <v/>
      </c>
      <c r="Z492" s="22" t="str">
        <f>IFERROR(VLOOKUP(CONCATENATE(A492,"si"),PVE!$A$2:$X$279,16,0))</f>
        <v/>
      </c>
      <c r="AA492" s="22"/>
    </row>
    <row r="493" ht="21.0" hidden="1" customHeight="1" outlineLevel="1">
      <c r="A493" s="9" t="str">
        <f t="shared" si="10"/>
        <v>6338631</v>
      </c>
      <c r="B493" s="18">
        <v>633863.0</v>
      </c>
      <c r="C493" s="19" t="s">
        <v>535</v>
      </c>
      <c r="D493" s="9"/>
      <c r="E493" s="9">
        <v>19.0</v>
      </c>
      <c r="F493" s="9">
        <v>19.0</v>
      </c>
      <c r="G493" s="20" t="s">
        <v>29</v>
      </c>
      <c r="H493" s="18" t="s">
        <v>30</v>
      </c>
      <c r="I493" s="9" t="s">
        <v>36</v>
      </c>
      <c r="J493" s="9" t="s">
        <v>272</v>
      </c>
      <c r="K493" s="21">
        <v>45251.0</v>
      </c>
      <c r="L493" s="21">
        <v>45276.0</v>
      </c>
      <c r="M493" s="21">
        <v>45276.0</v>
      </c>
      <c r="N493" s="9">
        <v>1.0</v>
      </c>
      <c r="O493" s="21">
        <v>45277.0</v>
      </c>
      <c r="P493" s="19" t="s">
        <v>33</v>
      </c>
      <c r="Q493" s="9"/>
      <c r="R493" s="9"/>
      <c r="S493" s="9"/>
      <c r="T493" s="22" t="str">
        <f t="shared" si="28"/>
        <v/>
      </c>
      <c r="U493" s="22" t="str">
        <f t="shared" si="29"/>
        <v/>
      </c>
      <c r="V493" s="22">
        <f t="shared" si="4"/>
        <v>1</v>
      </c>
      <c r="W493" s="22" t="str">
        <f t="shared" si="5"/>
        <v/>
      </c>
      <c r="X493" s="22">
        <f t="shared" si="30"/>
        <v>1</v>
      </c>
      <c r="Y493" s="22" t="str">
        <f>IFERROR(VLOOKUP(CONCATENATE(A493,"si"),TQT!$1:$111,17,0))</f>
        <v/>
      </c>
      <c r="Z493" s="22" t="str">
        <f>IFERROR(VLOOKUP(CONCATENATE(A493,"si"),PVE!$A$2:$X$279,16,0))</f>
        <v/>
      </c>
      <c r="AA493" s="22"/>
    </row>
    <row r="494" ht="21.0" hidden="1" customHeight="1" outlineLevel="1">
      <c r="A494" s="9" t="str">
        <f t="shared" si="10"/>
        <v>6341601</v>
      </c>
      <c r="B494" s="18">
        <v>634160.0</v>
      </c>
      <c r="C494" s="19" t="s">
        <v>536</v>
      </c>
      <c r="D494" s="9"/>
      <c r="E494" s="9">
        <v>14.0</v>
      </c>
      <c r="F494" s="9">
        <v>59.0</v>
      </c>
      <c r="G494" s="20" t="s">
        <v>29</v>
      </c>
      <c r="H494" s="18" t="s">
        <v>30</v>
      </c>
      <c r="I494" s="9" t="s">
        <v>36</v>
      </c>
      <c r="J494" s="9" t="s">
        <v>32</v>
      </c>
      <c r="K494" s="21">
        <v>45271.0</v>
      </c>
      <c r="L494" s="21">
        <v>45271.0</v>
      </c>
      <c r="M494" s="21">
        <v>45271.0</v>
      </c>
      <c r="N494" s="9">
        <v>1.0</v>
      </c>
      <c r="O494" s="21">
        <v>45272.0</v>
      </c>
      <c r="P494" s="19" t="s">
        <v>33</v>
      </c>
      <c r="Q494" s="9"/>
      <c r="R494" s="9"/>
      <c r="S494" s="9"/>
      <c r="T494" s="22" t="str">
        <f t="shared" si="28"/>
        <v/>
      </c>
      <c r="U494" s="22" t="str">
        <f t="shared" si="29"/>
        <v/>
      </c>
      <c r="V494" s="22">
        <f t="shared" si="4"/>
        <v>1</v>
      </c>
      <c r="W494" s="22" t="str">
        <f t="shared" si="5"/>
        <v/>
      </c>
      <c r="X494" s="22">
        <f t="shared" si="30"/>
        <v>1</v>
      </c>
      <c r="Y494" s="22" t="str">
        <f>IFERROR(VLOOKUP(CONCATENATE(A494,"si"),TQT!$1:$111,17,0))</f>
        <v/>
      </c>
      <c r="Z494" s="22" t="str">
        <f>IFERROR(VLOOKUP(CONCATENATE(A494,"si"),PVE!$A$2:$X$279,16,0))</f>
        <v/>
      </c>
      <c r="AA494" s="22"/>
    </row>
    <row r="495" ht="21.0" hidden="1" customHeight="1" outlineLevel="1">
      <c r="A495" s="9" t="str">
        <f t="shared" si="10"/>
        <v>6359611</v>
      </c>
      <c r="B495" s="18">
        <v>635961.0</v>
      </c>
      <c r="C495" s="19" t="s">
        <v>537</v>
      </c>
      <c r="D495" s="9"/>
      <c r="E495" s="9">
        <v>12.0</v>
      </c>
      <c r="F495" s="9">
        <v>84.0</v>
      </c>
      <c r="G495" s="20" t="s">
        <v>35</v>
      </c>
      <c r="H495" s="18" t="s">
        <v>53</v>
      </c>
      <c r="I495" s="9" t="s">
        <v>31</v>
      </c>
      <c r="J495" s="9" t="s">
        <v>32</v>
      </c>
      <c r="K495" s="21">
        <v>45259.0</v>
      </c>
      <c r="L495" s="21">
        <v>45259.0</v>
      </c>
      <c r="M495" s="21">
        <v>45259.0</v>
      </c>
      <c r="N495" s="9">
        <v>1.0</v>
      </c>
      <c r="O495" s="21">
        <v>45261.0</v>
      </c>
      <c r="P495" s="19" t="s">
        <v>33</v>
      </c>
      <c r="Q495" s="9"/>
      <c r="R495" s="9"/>
      <c r="S495" s="9"/>
      <c r="T495" s="22" t="str">
        <f t="shared" si="28"/>
        <v/>
      </c>
      <c r="U495" s="22" t="str">
        <f t="shared" si="29"/>
        <v/>
      </c>
      <c r="V495" s="22">
        <f t="shared" si="4"/>
        <v>2</v>
      </c>
      <c r="W495" s="22" t="str">
        <f t="shared" si="5"/>
        <v/>
      </c>
      <c r="X495" s="22">
        <f t="shared" si="30"/>
        <v>2</v>
      </c>
      <c r="Y495" s="22" t="str">
        <f>IFERROR(VLOOKUP(CONCATENATE(A495,"si"),TQT!$1:$111,17,0))</f>
        <v/>
      </c>
      <c r="Z495" s="22" t="str">
        <f>IFERROR(VLOOKUP(CONCATENATE(A495,"si"),PVE!$A$2:$X$279,16,0))</f>
        <v/>
      </c>
      <c r="AA495" s="22"/>
    </row>
    <row r="496" ht="21.0" hidden="1" customHeight="1" outlineLevel="1">
      <c r="A496" s="9" t="str">
        <f t="shared" si="10"/>
        <v>6363731</v>
      </c>
      <c r="B496" s="18">
        <v>636373.0</v>
      </c>
      <c r="C496" s="19" t="s">
        <v>538</v>
      </c>
      <c r="D496" s="9"/>
      <c r="E496" s="9">
        <v>13.0</v>
      </c>
      <c r="F496" s="9">
        <v>55.0</v>
      </c>
      <c r="G496" s="20" t="s">
        <v>29</v>
      </c>
      <c r="H496" s="18" t="s">
        <v>539</v>
      </c>
      <c r="I496" s="9" t="s">
        <v>540</v>
      </c>
      <c r="J496" s="9" t="s">
        <v>32</v>
      </c>
      <c r="K496" s="21">
        <v>45259.0</v>
      </c>
      <c r="L496" s="21">
        <v>45259.0</v>
      </c>
      <c r="M496" s="21">
        <v>45261.0</v>
      </c>
      <c r="N496" s="9">
        <v>1.0</v>
      </c>
      <c r="O496" s="26">
        <v>45262.0</v>
      </c>
      <c r="P496" s="28" t="s">
        <v>33</v>
      </c>
      <c r="Q496" s="9"/>
      <c r="R496" s="9"/>
      <c r="S496" s="9"/>
      <c r="T496" s="22" t="str">
        <f t="shared" si="28"/>
        <v/>
      </c>
      <c r="U496" s="22" t="str">
        <f t="shared" si="29"/>
        <v/>
      </c>
      <c r="V496" s="22">
        <f t="shared" si="4"/>
        <v>1</v>
      </c>
      <c r="W496" s="22" t="str">
        <f t="shared" si="5"/>
        <v/>
      </c>
      <c r="X496" s="22">
        <f t="shared" si="30"/>
        <v>1</v>
      </c>
      <c r="Y496" s="22" t="str">
        <f>IFERROR(VLOOKUP(CONCATENATE(A496,"si"),TQT!$1:$111,17,0))</f>
        <v/>
      </c>
      <c r="Z496" s="22" t="str">
        <f>IFERROR(VLOOKUP(CONCATENATE(A496,"si"),PVE!$A$2:$X$279,16,0))</f>
        <v/>
      </c>
      <c r="AA496" s="22"/>
    </row>
    <row r="497" hidden="1" outlineLevel="1">
      <c r="A497" s="9" t="str">
        <f t="shared" si="10"/>
        <v>6371371</v>
      </c>
      <c r="B497" s="18">
        <v>637137.0</v>
      </c>
      <c r="C497" s="19" t="s">
        <v>541</v>
      </c>
      <c r="D497" s="9"/>
      <c r="E497" s="9">
        <v>7.0</v>
      </c>
      <c r="F497" s="9">
        <v>73.0</v>
      </c>
      <c r="G497" s="20" t="s">
        <v>29</v>
      </c>
      <c r="H497" s="18" t="s">
        <v>53</v>
      </c>
      <c r="I497" s="9" t="s">
        <v>36</v>
      </c>
      <c r="J497" s="9" t="s">
        <v>32</v>
      </c>
      <c r="K497" s="21">
        <v>45266.0</v>
      </c>
      <c r="L497" s="21">
        <v>45266.0</v>
      </c>
      <c r="M497" s="21">
        <v>45266.0</v>
      </c>
      <c r="N497" s="9">
        <v>1.0</v>
      </c>
      <c r="O497" s="21">
        <v>45271.0</v>
      </c>
      <c r="P497" s="19" t="s">
        <v>41</v>
      </c>
      <c r="Q497" s="9"/>
      <c r="R497" s="9"/>
      <c r="S497" s="9"/>
      <c r="T497" s="22" t="str">
        <f t="shared" si="28"/>
        <v/>
      </c>
      <c r="U497" s="22" t="str">
        <f t="shared" si="29"/>
        <v/>
      </c>
      <c r="V497" s="22">
        <f t="shared" si="4"/>
        <v>481</v>
      </c>
      <c r="W497" s="22" t="str">
        <f t="shared" si="5"/>
        <v/>
      </c>
      <c r="X497" s="22" t="str">
        <f t="shared" si="30"/>
        <v/>
      </c>
      <c r="Y497" s="22" t="str">
        <f>IFERROR(VLOOKUP(CONCATENATE(A497,"si"),TQT!$1:$111,17,0))</f>
        <v/>
      </c>
      <c r="Z497" s="22" t="str">
        <f>IFERROR(VLOOKUP(CONCATENATE(A497,"si"),PVE!$A$2:$X$279,16,0))</f>
        <v/>
      </c>
      <c r="AA497" s="22"/>
    </row>
    <row r="498" hidden="1" outlineLevel="1">
      <c r="A498" s="9" t="str">
        <f t="shared" si="10"/>
        <v>6371461</v>
      </c>
      <c r="B498" s="18">
        <v>637146.0</v>
      </c>
      <c r="C498" s="19" t="s">
        <v>542</v>
      </c>
      <c r="D498" s="9"/>
      <c r="E498" s="9">
        <v>17.0</v>
      </c>
      <c r="F498" s="9">
        <v>46.0</v>
      </c>
      <c r="G498" s="20" t="s">
        <v>35</v>
      </c>
      <c r="H498" s="18" t="s">
        <v>48</v>
      </c>
      <c r="I498" s="9" t="s">
        <v>31</v>
      </c>
      <c r="J498" s="9" t="s">
        <v>32</v>
      </c>
      <c r="K498" s="21">
        <v>45290.0</v>
      </c>
      <c r="L498" s="21">
        <v>45260.0</v>
      </c>
      <c r="M498" s="21">
        <v>45260.0</v>
      </c>
      <c r="N498" s="9">
        <v>1.0</v>
      </c>
      <c r="O498" s="21">
        <v>45270.0</v>
      </c>
      <c r="P498" s="19" t="s">
        <v>33</v>
      </c>
      <c r="Q498" s="9"/>
      <c r="R498" s="9"/>
      <c r="S498" s="9"/>
      <c r="T498" s="22" t="str">
        <f t="shared" si="28"/>
        <v/>
      </c>
      <c r="U498" s="22" t="str">
        <f t="shared" si="29"/>
        <v/>
      </c>
      <c r="V498" s="22">
        <f t="shared" si="4"/>
        <v>10</v>
      </c>
      <c r="W498" s="22" t="str">
        <f t="shared" si="5"/>
        <v/>
      </c>
      <c r="X498" s="22">
        <f t="shared" si="30"/>
        <v>10</v>
      </c>
      <c r="Y498" s="22" t="str">
        <f>IFERROR(VLOOKUP(CONCATENATE(A498,"si"),TQT!$1:$111,17,0))</f>
        <v/>
      </c>
      <c r="Z498" s="22" t="str">
        <f>IFERROR(VLOOKUP(CONCATENATE(A498,"si"),PVE!$A$2:$X$279,16,0))</f>
        <v/>
      </c>
      <c r="AA498" s="22"/>
    </row>
    <row r="499" ht="21.0" hidden="1" customHeight="1" outlineLevel="1">
      <c r="A499" s="9" t="str">
        <f t="shared" si="10"/>
        <v>6391141</v>
      </c>
      <c r="B499" s="18">
        <v>639114.0</v>
      </c>
      <c r="C499" s="19" t="s">
        <v>543</v>
      </c>
      <c r="D499" s="9"/>
      <c r="E499" s="9">
        <v>2.0</v>
      </c>
      <c r="F499" s="9">
        <v>58.0</v>
      </c>
      <c r="G499" s="20" t="s">
        <v>35</v>
      </c>
      <c r="H499" s="18" t="s">
        <v>544</v>
      </c>
      <c r="I499" s="9" t="s">
        <v>545</v>
      </c>
      <c r="J499" s="9" t="s">
        <v>93</v>
      </c>
      <c r="K499" s="21">
        <v>45261.0</v>
      </c>
      <c r="L499" s="21">
        <v>45262.0</v>
      </c>
      <c r="M499" s="21">
        <v>45262.0</v>
      </c>
      <c r="N499" s="9">
        <v>1.0</v>
      </c>
      <c r="O499" s="21">
        <v>45264.0</v>
      </c>
      <c r="P499" s="19" t="s">
        <v>41</v>
      </c>
      <c r="Q499" s="9"/>
      <c r="R499" s="9"/>
      <c r="S499" s="9"/>
      <c r="T499" s="22" t="str">
        <f t="shared" si="28"/>
        <v/>
      </c>
      <c r="U499" s="22" t="str">
        <f t="shared" si="29"/>
        <v/>
      </c>
      <c r="V499" s="22">
        <f t="shared" si="4"/>
        <v>485</v>
      </c>
      <c r="W499" s="22" t="str">
        <f t="shared" si="5"/>
        <v/>
      </c>
      <c r="X499" s="22" t="str">
        <f t="shared" si="30"/>
        <v/>
      </c>
      <c r="Y499" s="22" t="str">
        <f>IFERROR(VLOOKUP(CONCATENATE(A499,"si"),TQT!$1:$111,17,0))</f>
        <v/>
      </c>
      <c r="Z499" s="22" t="str">
        <f>IFERROR(VLOOKUP(CONCATENATE(A499,"si"),PVE!$A$2:$X$279,16,0))</f>
        <v/>
      </c>
      <c r="AA499" s="22"/>
    </row>
    <row r="500" hidden="1" outlineLevel="1">
      <c r="A500" s="9" t="str">
        <f t="shared" si="10"/>
        <v>6394311</v>
      </c>
      <c r="B500" s="18">
        <v>639431.0</v>
      </c>
      <c r="C500" s="19" t="s">
        <v>546</v>
      </c>
      <c r="D500" s="9"/>
      <c r="E500" s="9">
        <v>13.0</v>
      </c>
      <c r="F500" s="9">
        <v>52.0</v>
      </c>
      <c r="G500" s="20" t="s">
        <v>35</v>
      </c>
      <c r="H500" s="18" t="s">
        <v>30</v>
      </c>
      <c r="I500" s="9" t="s">
        <v>36</v>
      </c>
      <c r="J500" s="9" t="s">
        <v>32</v>
      </c>
      <c r="K500" s="21">
        <v>45262.0</v>
      </c>
      <c r="L500" s="24">
        <v>45264.0</v>
      </c>
      <c r="M500" s="21">
        <v>45266.0</v>
      </c>
      <c r="N500" s="9">
        <v>1.0</v>
      </c>
      <c r="O500" s="21">
        <v>45285.0</v>
      </c>
      <c r="P500" s="19" t="s">
        <v>41</v>
      </c>
      <c r="Q500" s="9"/>
      <c r="R500" s="9"/>
      <c r="S500" s="9"/>
      <c r="T500" s="22" t="str">
        <f t="shared" si="28"/>
        <v/>
      </c>
      <c r="U500" s="22" t="str">
        <f t="shared" si="29"/>
        <v/>
      </c>
      <c r="V500" s="22">
        <f t="shared" si="4"/>
        <v>481</v>
      </c>
      <c r="W500" s="22" t="str">
        <f t="shared" si="5"/>
        <v/>
      </c>
      <c r="X500" s="22" t="str">
        <f t="shared" si="30"/>
        <v/>
      </c>
      <c r="Y500" s="22" t="str">
        <f>IFERROR(VLOOKUP(CONCATENATE(A500,"si"),TQT!$1:$111,17,0))</f>
        <v/>
      </c>
      <c r="Z500" s="22" t="str">
        <f>IFERROR(VLOOKUP(CONCATENATE(A500,"si"),PVE!$A$2:$X$279,16,0))</f>
        <v/>
      </c>
      <c r="AA500" s="22"/>
    </row>
    <row r="501" ht="21.0" hidden="1" customHeight="1" outlineLevel="1">
      <c r="A501" s="9" t="str">
        <f t="shared" si="10"/>
        <v>6395201</v>
      </c>
      <c r="B501" s="18">
        <v>639520.0</v>
      </c>
      <c r="C501" s="19" t="s">
        <v>547</v>
      </c>
      <c r="D501" s="9"/>
      <c r="E501" s="9">
        <v>15.0</v>
      </c>
      <c r="F501" s="9">
        <v>85.0</v>
      </c>
      <c r="G501" s="20" t="s">
        <v>29</v>
      </c>
      <c r="H501" s="18" t="s">
        <v>53</v>
      </c>
      <c r="I501" s="9" t="s">
        <v>270</v>
      </c>
      <c r="J501" s="9" t="s">
        <v>32</v>
      </c>
      <c r="K501" s="21">
        <v>45263.0</v>
      </c>
      <c r="L501" s="21">
        <v>45271.0</v>
      </c>
      <c r="M501" s="21">
        <v>45271.0</v>
      </c>
      <c r="N501" s="9">
        <v>1.0</v>
      </c>
      <c r="O501" s="21">
        <v>45271.0</v>
      </c>
      <c r="P501" s="19" t="s">
        <v>33</v>
      </c>
      <c r="Q501" s="9"/>
      <c r="R501" s="9"/>
      <c r="S501" s="9"/>
      <c r="T501" s="22" t="str">
        <f t="shared" si="28"/>
        <v/>
      </c>
      <c r="U501" s="22" t="str">
        <f t="shared" si="29"/>
        <v/>
      </c>
      <c r="V501" s="22">
        <f t="shared" si="4"/>
        <v>0</v>
      </c>
      <c r="W501" s="22" t="str">
        <f t="shared" si="5"/>
        <v/>
      </c>
      <c r="X501" s="22">
        <f t="shared" si="30"/>
        <v>0</v>
      </c>
      <c r="Y501" s="22" t="str">
        <f>IFERROR(VLOOKUP(CONCATENATE(A501,"si"),TQT!$1:$111,17,0))</f>
        <v/>
      </c>
      <c r="Z501" s="22" t="str">
        <f>IFERROR(VLOOKUP(CONCATENATE(A501,"si"),PVE!$A$2:$X$279,16,0))</f>
        <v/>
      </c>
      <c r="AA501" s="22"/>
    </row>
    <row r="502" hidden="1" outlineLevel="1">
      <c r="A502" s="9" t="str">
        <f t="shared" si="10"/>
        <v>6395291</v>
      </c>
      <c r="B502" s="18">
        <v>639529.0</v>
      </c>
      <c r="C502" s="19" t="s">
        <v>548</v>
      </c>
      <c r="D502" s="9"/>
      <c r="E502" s="9">
        <v>5.0</v>
      </c>
      <c r="F502" s="9">
        <v>75.0</v>
      </c>
      <c r="G502" s="20" t="s">
        <v>29</v>
      </c>
      <c r="H502" s="18" t="s">
        <v>30</v>
      </c>
      <c r="I502" s="9" t="s">
        <v>36</v>
      </c>
      <c r="J502" s="9" t="s">
        <v>32</v>
      </c>
      <c r="K502" s="21">
        <v>45265.0</v>
      </c>
      <c r="L502" s="21">
        <v>45265.0</v>
      </c>
      <c r="M502" s="21">
        <v>45265.0</v>
      </c>
      <c r="N502" s="9">
        <v>1.0</v>
      </c>
      <c r="O502" s="21">
        <v>45267.0</v>
      </c>
      <c r="P502" s="19" t="s">
        <v>41</v>
      </c>
      <c r="Q502" s="9"/>
      <c r="R502" s="9"/>
      <c r="S502" s="9"/>
      <c r="T502" s="22" t="str">
        <f t="shared" si="28"/>
        <v/>
      </c>
      <c r="U502" s="22" t="str">
        <f t="shared" si="29"/>
        <v/>
      </c>
      <c r="V502" s="22">
        <f t="shared" si="4"/>
        <v>482</v>
      </c>
      <c r="W502" s="22" t="str">
        <f t="shared" si="5"/>
        <v/>
      </c>
      <c r="X502" s="22" t="str">
        <f t="shared" si="30"/>
        <v/>
      </c>
      <c r="Y502" s="22" t="str">
        <f>IFERROR(VLOOKUP(CONCATENATE(A502,"si"),TQT!$1:$111,17,0))</f>
        <v/>
      </c>
      <c r="Z502" s="22" t="str">
        <f>IFERROR(VLOOKUP(CONCATENATE(A502,"si"),PVE!$A$2:$X$279,16,0))</f>
        <v/>
      </c>
      <c r="AA502" s="22"/>
    </row>
    <row r="503" hidden="1" outlineLevel="1">
      <c r="A503" s="9" t="str">
        <f t="shared" si="10"/>
        <v>6395341</v>
      </c>
      <c r="B503" s="18">
        <v>639534.0</v>
      </c>
      <c r="C503" s="19" t="s">
        <v>549</v>
      </c>
      <c r="D503" s="9"/>
      <c r="E503" s="9">
        <v>8.0</v>
      </c>
      <c r="F503" s="9">
        <v>52.0</v>
      </c>
      <c r="G503" s="20" t="s">
        <v>35</v>
      </c>
      <c r="H503" s="18" t="s">
        <v>53</v>
      </c>
      <c r="I503" s="9" t="s">
        <v>40</v>
      </c>
      <c r="J503" s="9" t="s">
        <v>32</v>
      </c>
      <c r="K503" s="21">
        <v>45263.0</v>
      </c>
      <c r="L503" s="21">
        <v>45264.0</v>
      </c>
      <c r="M503" s="21">
        <v>45264.0</v>
      </c>
      <c r="N503" s="9">
        <v>1.0</v>
      </c>
      <c r="O503" s="21">
        <v>45269.0</v>
      </c>
      <c r="P503" s="19" t="s">
        <v>41</v>
      </c>
      <c r="Q503" s="9"/>
      <c r="R503" s="9"/>
      <c r="S503" s="9"/>
      <c r="T503" s="22" t="str">
        <f t="shared" si="28"/>
        <v/>
      </c>
      <c r="U503" s="22" t="str">
        <f t="shared" si="29"/>
        <v/>
      </c>
      <c r="V503" s="22">
        <f t="shared" si="4"/>
        <v>483</v>
      </c>
      <c r="W503" s="22" t="str">
        <f t="shared" si="5"/>
        <v/>
      </c>
      <c r="X503" s="22" t="str">
        <f t="shared" si="30"/>
        <v/>
      </c>
      <c r="Y503" s="22" t="str">
        <f>IFERROR(VLOOKUP(CONCATENATE(A503,"si"),TQT!$1:$111,17,0))</f>
        <v/>
      </c>
      <c r="Z503" s="22" t="str">
        <f>IFERROR(VLOOKUP(CONCATENATE(A503,"si"),PVE!$A$2:$X$279,16,0))</f>
        <v/>
      </c>
      <c r="AA503" s="22"/>
    </row>
    <row r="504" ht="21.0" hidden="1" customHeight="1" outlineLevel="1">
      <c r="A504" s="9" t="str">
        <f t="shared" si="10"/>
        <v>6398241</v>
      </c>
      <c r="B504" s="18">
        <v>639824.0</v>
      </c>
      <c r="C504" s="19" t="s">
        <v>550</v>
      </c>
      <c r="D504" s="9"/>
      <c r="E504" s="9">
        <v>4.0</v>
      </c>
      <c r="F504" s="9">
        <v>75.0</v>
      </c>
      <c r="G504" s="20" t="s">
        <v>29</v>
      </c>
      <c r="H504" s="18" t="s">
        <v>53</v>
      </c>
      <c r="I504" s="9" t="s">
        <v>40</v>
      </c>
      <c r="J504" s="9" t="s">
        <v>32</v>
      </c>
      <c r="K504" s="24">
        <v>45264.0</v>
      </c>
      <c r="L504" s="21">
        <v>45264.0</v>
      </c>
      <c r="M504" s="21">
        <v>45264.0</v>
      </c>
      <c r="N504" s="9">
        <v>1.0</v>
      </c>
      <c r="O504" s="21">
        <v>45277.0</v>
      </c>
      <c r="P504" s="19" t="s">
        <v>33</v>
      </c>
      <c r="Q504" s="9"/>
      <c r="R504" s="9"/>
      <c r="S504" s="9"/>
      <c r="T504" s="22" t="str">
        <f t="shared" si="28"/>
        <v/>
      </c>
      <c r="U504" s="22" t="str">
        <f t="shared" si="29"/>
        <v/>
      </c>
      <c r="V504" s="22">
        <f t="shared" si="4"/>
        <v>13</v>
      </c>
      <c r="W504" s="22" t="str">
        <f t="shared" si="5"/>
        <v/>
      </c>
      <c r="X504" s="22">
        <f t="shared" si="30"/>
        <v>13</v>
      </c>
      <c r="Y504" s="22" t="str">
        <f>IFERROR(VLOOKUP(CONCATENATE(A504,"si"),TQT!$1:$111,17,0))</f>
        <v/>
      </c>
      <c r="Z504" s="22" t="str">
        <f>IFERROR(VLOOKUP(CONCATENATE(A504,"si"),PVE!$A$2:$X$279,16,0))</f>
        <v/>
      </c>
      <c r="AA504" s="22"/>
    </row>
    <row r="505" ht="21.0" hidden="1" customHeight="1" outlineLevel="1">
      <c r="A505" s="9" t="str">
        <f t="shared" si="10"/>
        <v>6444391</v>
      </c>
      <c r="B505" s="18">
        <v>644439.0</v>
      </c>
      <c r="C505" s="19" t="s">
        <v>551</v>
      </c>
      <c r="D505" s="9"/>
      <c r="E505" s="9">
        <v>6.0</v>
      </c>
      <c r="F505" s="9">
        <v>57.0</v>
      </c>
      <c r="G505" s="20" t="s">
        <v>29</v>
      </c>
      <c r="H505" s="18" t="s">
        <v>48</v>
      </c>
      <c r="I505" s="9" t="s">
        <v>31</v>
      </c>
      <c r="J505" s="9" t="s">
        <v>32</v>
      </c>
      <c r="K505" s="21">
        <v>45267.0</v>
      </c>
      <c r="L505" s="21">
        <v>45276.0</v>
      </c>
      <c r="M505" s="21">
        <v>45275.0</v>
      </c>
      <c r="N505" s="9">
        <v>1.0</v>
      </c>
      <c r="O505" s="21">
        <v>45276.0</v>
      </c>
      <c r="P505" s="19" t="s">
        <v>33</v>
      </c>
      <c r="Q505" s="9"/>
      <c r="R505" s="9"/>
      <c r="S505" s="9"/>
      <c r="T505" s="22" t="str">
        <f t="shared" si="28"/>
        <v/>
      </c>
      <c r="U505" s="22" t="str">
        <f t="shared" si="29"/>
        <v/>
      </c>
      <c r="V505" s="22">
        <f t="shared" si="4"/>
        <v>1</v>
      </c>
      <c r="W505" s="22" t="str">
        <f t="shared" si="5"/>
        <v/>
      </c>
      <c r="X505" s="22">
        <f t="shared" si="30"/>
        <v>1</v>
      </c>
      <c r="Y505" s="22" t="str">
        <f>IFERROR(VLOOKUP(CONCATENATE(A505,"si"),TQT!$1:$111,17,0))</f>
        <v/>
      </c>
      <c r="Z505" s="22" t="str">
        <f>IFERROR(VLOOKUP(CONCATENATE(A505,"si"),PVE!$A$2:$X$279,16,0))</f>
        <v/>
      </c>
      <c r="AA505" s="22"/>
    </row>
    <row r="506" ht="21.0" hidden="1" customHeight="1" outlineLevel="1">
      <c r="A506" s="9" t="str">
        <f t="shared" si="10"/>
        <v>6450171</v>
      </c>
      <c r="B506" s="18">
        <v>645017.0</v>
      </c>
      <c r="C506" s="19" t="s">
        <v>552</v>
      </c>
      <c r="D506" s="9"/>
      <c r="E506" s="9">
        <v>5.0</v>
      </c>
      <c r="F506" s="9">
        <v>51.0</v>
      </c>
      <c r="G506" s="20" t="s">
        <v>35</v>
      </c>
      <c r="H506" s="18" t="s">
        <v>53</v>
      </c>
      <c r="I506" s="9" t="s">
        <v>40</v>
      </c>
      <c r="J506" s="9" t="s">
        <v>32</v>
      </c>
      <c r="K506" s="21">
        <v>45268.0</v>
      </c>
      <c r="L506" s="21">
        <v>45271.0</v>
      </c>
      <c r="M506" s="21">
        <v>45271.0</v>
      </c>
      <c r="N506" s="9">
        <v>1.0</v>
      </c>
      <c r="O506" s="21">
        <v>45274.0</v>
      </c>
      <c r="P506" s="19" t="s">
        <v>41</v>
      </c>
      <c r="Q506" s="9"/>
      <c r="R506" s="9"/>
      <c r="S506" s="9"/>
      <c r="T506" s="22" t="str">
        <f t="shared" si="28"/>
        <v/>
      </c>
      <c r="U506" s="22" t="str">
        <f t="shared" si="29"/>
        <v/>
      </c>
      <c r="V506" s="22">
        <f t="shared" si="4"/>
        <v>476</v>
      </c>
      <c r="W506" s="22" t="str">
        <f t="shared" si="5"/>
        <v/>
      </c>
      <c r="X506" s="22" t="str">
        <f t="shared" si="30"/>
        <v/>
      </c>
      <c r="Y506" s="22" t="str">
        <f>IFERROR(VLOOKUP(CONCATENATE(A506,"si"),TQT!$1:$111,17,0))</f>
        <v/>
      </c>
      <c r="Z506" s="22" t="str">
        <f>IFERROR(VLOOKUP(CONCATENATE(A506,"si"),PVE!$A$2:$X$279,16,0))</f>
        <v/>
      </c>
      <c r="AA506" s="22"/>
    </row>
    <row r="507" ht="21.0" hidden="1" customHeight="1" outlineLevel="1">
      <c r="A507" s="9" t="str">
        <f t="shared" si="10"/>
        <v>6460211</v>
      </c>
      <c r="B507" s="18">
        <v>646021.0</v>
      </c>
      <c r="C507" s="19" t="s">
        <v>553</v>
      </c>
      <c r="D507" s="9"/>
      <c r="E507" s="9">
        <v>7.0</v>
      </c>
      <c r="F507" s="9">
        <v>63.0</v>
      </c>
      <c r="G507" s="20" t="s">
        <v>35</v>
      </c>
      <c r="H507" s="18" t="s">
        <v>39</v>
      </c>
      <c r="I507" s="9" t="s">
        <v>40</v>
      </c>
      <c r="J507" s="9" t="s">
        <v>32</v>
      </c>
      <c r="K507" s="21">
        <v>45271.0</v>
      </c>
      <c r="L507" s="21">
        <v>45271.0</v>
      </c>
      <c r="M507" s="21">
        <v>45271.0</v>
      </c>
      <c r="N507" s="9">
        <v>1.0</v>
      </c>
      <c r="O507" s="21">
        <v>45273.0</v>
      </c>
      <c r="P507" s="19" t="s">
        <v>41</v>
      </c>
      <c r="Q507" s="9"/>
      <c r="R507" s="9"/>
      <c r="S507" s="9"/>
      <c r="T507" s="22" t="str">
        <f t="shared" si="28"/>
        <v/>
      </c>
      <c r="U507" s="22" t="str">
        <f t="shared" si="29"/>
        <v/>
      </c>
      <c r="V507" s="22">
        <f t="shared" si="4"/>
        <v>476</v>
      </c>
      <c r="W507" s="22" t="str">
        <f t="shared" si="5"/>
        <v/>
      </c>
      <c r="X507" s="22" t="str">
        <f t="shared" si="30"/>
        <v/>
      </c>
      <c r="Y507" s="22" t="str">
        <f>IFERROR(VLOOKUP(CONCATENATE(A507,"si"),TQT!$1:$111,17,0))</f>
        <v/>
      </c>
      <c r="Z507" s="22" t="str">
        <f>IFERROR(VLOOKUP(CONCATENATE(A507,"si"),PVE!$A$2:$X$279,16,0))</f>
        <v/>
      </c>
      <c r="AA507" s="22"/>
    </row>
    <row r="508" ht="21.0" hidden="1" customHeight="1" outlineLevel="1">
      <c r="A508" s="9" t="str">
        <f t="shared" si="10"/>
        <v>6488811</v>
      </c>
      <c r="B508" s="18">
        <v>648881.0</v>
      </c>
      <c r="C508" s="19" t="s">
        <v>554</v>
      </c>
      <c r="D508" s="9"/>
      <c r="E508" s="9">
        <v>11.0</v>
      </c>
      <c r="F508" s="9">
        <v>49.0</v>
      </c>
      <c r="G508" s="20" t="s">
        <v>29</v>
      </c>
      <c r="H508" s="18" t="s">
        <v>53</v>
      </c>
      <c r="I508" s="9" t="s">
        <v>40</v>
      </c>
      <c r="J508" s="9" t="s">
        <v>32</v>
      </c>
      <c r="K508" s="21">
        <v>45273.0</v>
      </c>
      <c r="L508" s="21">
        <v>45276.0</v>
      </c>
      <c r="M508" s="21">
        <v>45276.0</v>
      </c>
      <c r="N508" s="9">
        <v>1.0</v>
      </c>
      <c r="O508" s="21">
        <v>45281.0</v>
      </c>
      <c r="P508" s="19" t="s">
        <v>41</v>
      </c>
      <c r="Q508" s="9"/>
      <c r="R508" s="9"/>
      <c r="S508" s="9"/>
      <c r="T508" s="22" t="str">
        <f t="shared" si="28"/>
        <v/>
      </c>
      <c r="U508" s="22" t="str">
        <f t="shared" si="29"/>
        <v/>
      </c>
      <c r="V508" s="22">
        <f t="shared" si="4"/>
        <v>471</v>
      </c>
      <c r="W508" s="22" t="str">
        <f t="shared" si="5"/>
        <v/>
      </c>
      <c r="X508" s="22" t="str">
        <f t="shared" si="30"/>
        <v/>
      </c>
      <c r="Y508" s="22" t="str">
        <f>IFERROR(VLOOKUP(CONCATENATE(A508,"si"),TQT!$1:$111,17,0))</f>
        <v/>
      </c>
      <c r="Z508" s="22" t="str">
        <f>IFERROR(VLOOKUP(CONCATENATE(A508,"si"),PVE!$A$2:$X$279,16,0))</f>
        <v/>
      </c>
      <c r="AA508" s="22"/>
    </row>
    <row r="509" ht="21.0" hidden="1" customHeight="1" outlineLevel="1">
      <c r="A509" s="9" t="str">
        <f t="shared" si="10"/>
        <v>6495101</v>
      </c>
      <c r="B509" s="18">
        <v>649510.0</v>
      </c>
      <c r="C509" s="19" t="s">
        <v>555</v>
      </c>
      <c r="D509" s="9"/>
      <c r="E509" s="9">
        <v>14.0</v>
      </c>
      <c r="F509" s="9">
        <v>67.0</v>
      </c>
      <c r="G509" s="20" t="s">
        <v>35</v>
      </c>
      <c r="H509" s="18" t="s">
        <v>170</v>
      </c>
      <c r="I509" s="9" t="s">
        <v>36</v>
      </c>
      <c r="J509" s="9" t="s">
        <v>32</v>
      </c>
      <c r="K509" s="21">
        <v>45274.0</v>
      </c>
      <c r="L509" s="21">
        <v>45283.0</v>
      </c>
      <c r="M509" s="21">
        <v>45283.0</v>
      </c>
      <c r="N509" s="9">
        <v>1.0</v>
      </c>
      <c r="O509" s="21">
        <v>45283.0</v>
      </c>
      <c r="P509" s="19" t="s">
        <v>33</v>
      </c>
      <c r="Q509" s="9"/>
      <c r="R509" s="9"/>
      <c r="S509" s="9"/>
      <c r="T509" s="22" t="str">
        <f t="shared" si="28"/>
        <v/>
      </c>
      <c r="U509" s="22" t="str">
        <f t="shared" si="29"/>
        <v/>
      </c>
      <c r="V509" s="22">
        <f t="shared" si="4"/>
        <v>0</v>
      </c>
      <c r="W509" s="22" t="str">
        <f t="shared" si="5"/>
        <v/>
      </c>
      <c r="X509" s="22">
        <f t="shared" si="30"/>
        <v>0</v>
      </c>
      <c r="Y509" s="22" t="str">
        <f>IFERROR(VLOOKUP(CONCATENATE(A509,"si"),TQT!$1:$111,17,0))</f>
        <v/>
      </c>
      <c r="Z509" s="22" t="str">
        <f>IFERROR(VLOOKUP(CONCATENATE(A509,"si"),PVE!$A$2:$X$279,16,0))</f>
        <v/>
      </c>
      <c r="AA509" s="22"/>
    </row>
    <row r="510" ht="21.0" hidden="1" customHeight="1" outlineLevel="1">
      <c r="A510" s="9" t="str">
        <f t="shared" si="10"/>
        <v>6496871</v>
      </c>
      <c r="B510" s="18">
        <v>649687.0</v>
      </c>
      <c r="C510" s="19" t="s">
        <v>556</v>
      </c>
      <c r="D510" s="9"/>
      <c r="E510" s="9">
        <v>15.0</v>
      </c>
      <c r="F510" s="9">
        <v>70.0</v>
      </c>
      <c r="G510" s="20" t="s">
        <v>35</v>
      </c>
      <c r="H510" s="18" t="s">
        <v>30</v>
      </c>
      <c r="I510" s="9" t="s">
        <v>36</v>
      </c>
      <c r="J510" s="9" t="s">
        <v>32</v>
      </c>
      <c r="K510" s="21">
        <v>45274.0</v>
      </c>
      <c r="L510" s="21">
        <v>45275.0</v>
      </c>
      <c r="M510" s="21">
        <v>45275.0</v>
      </c>
      <c r="N510" s="9">
        <v>1.0</v>
      </c>
      <c r="O510" s="21">
        <v>45280.0</v>
      </c>
      <c r="P510" s="19" t="s">
        <v>41</v>
      </c>
      <c r="Q510" s="9"/>
      <c r="R510" s="9"/>
      <c r="S510" s="9"/>
      <c r="T510" s="22" t="str">
        <f t="shared" si="28"/>
        <v/>
      </c>
      <c r="U510" s="22" t="str">
        <f t="shared" si="29"/>
        <v/>
      </c>
      <c r="V510" s="22">
        <f t="shared" si="4"/>
        <v>472</v>
      </c>
      <c r="W510" s="22" t="str">
        <f t="shared" si="5"/>
        <v/>
      </c>
      <c r="X510" s="22" t="str">
        <f t="shared" si="30"/>
        <v/>
      </c>
      <c r="Y510" s="22" t="str">
        <f>IFERROR(VLOOKUP(CONCATENATE(A510,"si"),TQT!$1:$111,17,0))</f>
        <v/>
      </c>
      <c r="Z510" s="22" t="str">
        <f>IFERROR(VLOOKUP(CONCATENATE(A510,"si"),PVE!$A$2:$X$279,16,0))</f>
        <v/>
      </c>
      <c r="AA510" s="22"/>
    </row>
    <row r="511" ht="21.0" hidden="1" customHeight="1" outlineLevel="1">
      <c r="A511" s="9" t="str">
        <f t="shared" si="10"/>
        <v>6500001</v>
      </c>
      <c r="B511" s="18">
        <v>650000.0</v>
      </c>
      <c r="C511" s="19" t="s">
        <v>557</v>
      </c>
      <c r="D511" s="9"/>
      <c r="E511" s="9">
        <v>3.0</v>
      </c>
      <c r="F511" s="9">
        <v>64.0</v>
      </c>
      <c r="G511" s="20" t="s">
        <v>35</v>
      </c>
      <c r="H511" s="18" t="s">
        <v>53</v>
      </c>
      <c r="I511" s="9" t="s">
        <v>40</v>
      </c>
      <c r="J511" s="9" t="s">
        <v>32</v>
      </c>
      <c r="K511" s="21">
        <v>45262.0</v>
      </c>
      <c r="L511" s="21">
        <v>45275.0</v>
      </c>
      <c r="M511" s="21">
        <v>45282.0</v>
      </c>
      <c r="N511" s="9">
        <v>1.0</v>
      </c>
      <c r="O511" s="21">
        <v>45287.0</v>
      </c>
      <c r="P511" s="19" t="s">
        <v>41</v>
      </c>
      <c r="Q511" s="9"/>
      <c r="R511" s="9"/>
      <c r="S511" s="9"/>
      <c r="T511" s="22" t="str">
        <f t="shared" si="28"/>
        <v/>
      </c>
      <c r="U511" s="22" t="str">
        <f t="shared" si="29"/>
        <v/>
      </c>
      <c r="V511" s="22">
        <f t="shared" si="4"/>
        <v>465</v>
      </c>
      <c r="W511" s="22" t="str">
        <f t="shared" si="5"/>
        <v/>
      </c>
      <c r="X511" s="22" t="str">
        <f t="shared" si="30"/>
        <v/>
      </c>
      <c r="Y511" s="22" t="str">
        <f>IFERROR(VLOOKUP(CONCATENATE(A511,"si"),TQT!$1:$111,17,0))</f>
        <v/>
      </c>
      <c r="Z511" s="22" t="str">
        <f>IFERROR(VLOOKUP(CONCATENATE(A511,"si"),PVE!$A$2:$X$279,16,0))</f>
        <v/>
      </c>
      <c r="AA511" s="22"/>
    </row>
    <row r="512" ht="21.0" hidden="1" customHeight="1" outlineLevel="1">
      <c r="A512" s="9" t="str">
        <f t="shared" si="10"/>
        <v>6500031</v>
      </c>
      <c r="B512" s="18">
        <v>650003.0</v>
      </c>
      <c r="C512" s="19" t="s">
        <v>558</v>
      </c>
      <c r="D512" s="9"/>
      <c r="E512" s="9">
        <v>6.0</v>
      </c>
      <c r="F512" s="9">
        <v>57.0</v>
      </c>
      <c r="G512" s="20" t="s">
        <v>35</v>
      </c>
      <c r="H512" s="18" t="s">
        <v>53</v>
      </c>
      <c r="I512" s="9" t="s">
        <v>40</v>
      </c>
      <c r="J512" s="9" t="s">
        <v>32</v>
      </c>
      <c r="K512" s="21">
        <v>45274.0</v>
      </c>
      <c r="L512" s="21">
        <v>45277.0</v>
      </c>
      <c r="M512" s="21">
        <v>45277.0</v>
      </c>
      <c r="N512" s="9">
        <v>1.0</v>
      </c>
      <c r="O512" s="26"/>
      <c r="P512" s="28"/>
      <c r="Q512" s="9"/>
      <c r="R512" s="9"/>
      <c r="S512" s="9"/>
      <c r="T512" s="22" t="str">
        <f t="shared" si="28"/>
        <v/>
      </c>
      <c r="U512" s="22" t="str">
        <f t="shared" si="29"/>
        <v/>
      </c>
      <c r="V512" s="22">
        <f t="shared" si="4"/>
        <v>470</v>
      </c>
      <c r="W512" s="22" t="str">
        <f t="shared" si="5"/>
        <v/>
      </c>
      <c r="X512" s="22" t="str">
        <f t="shared" si="30"/>
        <v/>
      </c>
      <c r="Y512" s="22" t="str">
        <f>IFERROR(VLOOKUP(CONCATENATE(A512,"si"),TQT!$1:$111,17,0))</f>
        <v/>
      </c>
      <c r="Z512" s="22" t="str">
        <f>IFERROR(VLOOKUP(CONCATENATE(A512,"si"),PVE!$A$2:$X$279,16,0))</f>
        <v/>
      </c>
      <c r="AA512" s="22"/>
    </row>
    <row r="513" ht="21.0" hidden="1" customHeight="1" outlineLevel="1">
      <c r="A513" s="9" t="str">
        <f t="shared" si="10"/>
        <v>6500032</v>
      </c>
      <c r="B513" s="18">
        <v>650003.0</v>
      </c>
      <c r="C513" s="19" t="s">
        <v>558</v>
      </c>
      <c r="D513" s="9"/>
      <c r="E513" s="9">
        <v>6.0</v>
      </c>
      <c r="F513" s="9">
        <v>57.0</v>
      </c>
      <c r="G513" s="20" t="s">
        <v>35</v>
      </c>
      <c r="H513" s="18" t="s">
        <v>53</v>
      </c>
      <c r="I513" s="9" t="s">
        <v>40</v>
      </c>
      <c r="J513" s="9"/>
      <c r="K513" s="21"/>
      <c r="L513" s="21"/>
      <c r="M513" s="21">
        <v>45281.0</v>
      </c>
      <c r="N513" s="9">
        <v>2.0</v>
      </c>
      <c r="O513" s="21">
        <v>45284.0</v>
      </c>
      <c r="P513" s="19" t="s">
        <v>41</v>
      </c>
      <c r="Q513" s="9"/>
      <c r="R513" s="9"/>
      <c r="S513" s="9"/>
      <c r="T513" s="22"/>
      <c r="U513" s="22"/>
      <c r="V513" s="22">
        <f t="shared" si="4"/>
        <v>466</v>
      </c>
      <c r="W513" s="22" t="str">
        <f t="shared" si="5"/>
        <v/>
      </c>
      <c r="X513" s="22"/>
      <c r="Y513" s="22" t="str">
        <f>IFERROR(VLOOKUP(CONCATENATE(A513,"si"),TQT!$1:$111,17,0))</f>
        <v/>
      </c>
      <c r="Z513" s="22" t="str">
        <f>IFERROR(VLOOKUP(CONCATENATE(A513,"si"),PVE!$A$2:$X$279,16,0))</f>
        <v/>
      </c>
      <c r="AA513" s="22"/>
    </row>
    <row r="514" ht="21.0" hidden="1" customHeight="1" outlineLevel="1">
      <c r="A514" s="9" t="str">
        <f t="shared" si="10"/>
        <v>6512041</v>
      </c>
      <c r="B514" s="18">
        <v>651204.0</v>
      </c>
      <c r="C514" s="19" t="s">
        <v>559</v>
      </c>
      <c r="D514" s="9"/>
      <c r="E514" s="9">
        <v>2.0</v>
      </c>
      <c r="F514" s="9">
        <v>76.0</v>
      </c>
      <c r="G514" s="20" t="s">
        <v>29</v>
      </c>
      <c r="H514" s="18" t="s">
        <v>39</v>
      </c>
      <c r="I514" s="9" t="s">
        <v>40</v>
      </c>
      <c r="J514" s="9" t="s">
        <v>32</v>
      </c>
      <c r="K514" s="21">
        <v>45275.0</v>
      </c>
      <c r="L514" s="21">
        <v>45275.0</v>
      </c>
      <c r="M514" s="21">
        <v>45275.0</v>
      </c>
      <c r="N514" s="9">
        <v>1.0</v>
      </c>
      <c r="O514" s="21">
        <v>45287.0</v>
      </c>
      <c r="P514" s="19" t="s">
        <v>41</v>
      </c>
      <c r="Q514" s="9"/>
      <c r="R514" s="9"/>
      <c r="S514" s="9"/>
      <c r="T514" s="22" t="str">
        <f t="shared" ref="T514:T761" si="31">IF(Q514="-","-",IF(Q514="","",(IF(Q514&lt;5,"4%",IF(AND(Q514&gt;4,Q514&lt;10),"8%",IF(AND(Q514&gt;9,Q514&lt;15),"15%",IF(AND(Q514&gt;14,Q514&lt;20),"24%",IF(AND(Q514&gt;19,Q514&lt;25),"40%",IF(AND(Q514&gt;24,Q514&lt;30),"55%",IF(AND(Q514&gt;29,Q514&lt;35),"73%",IF(Q514&gt;34,"85%","faltan datos")))))))))))</f>
        <v/>
      </c>
      <c r="U514" s="22" t="str">
        <f t="shared" ref="U514:U621" si="32">IF(R514="-","-",IF(R514="","",(IF(R514&lt;21,"0%",IF(AND(R514&gt;21,R514&lt;45),"1-10%",IF(AND(R514&gt;44,R514&lt;53),"10-20%",IF(AND(R514&gt;52,R514&lt;58),"20-30%",IF(AND(R514&gt;57,R514&lt;63),"30-40%",IF(AND(R514&gt;62,R514&lt;68),"40-50%",IF(AND(R514&gt;67,R514&lt;73),"50-60%",IF(AND(R514&gt;72,R514&lt;79),"60-70",IF(AND(R514&gt;78,R514&lt;87),"70-80%",IF(AND(R514&gt;86,R514&lt;97),"80-90%",IF(AND(R514&gt;96,R514&lt;113),"90-95%",IF(AND(R514&gt;112,R514&lt;160),"95-99%",IF(R514&gt;159,"100%","faltan datos"))))))))))))))))</f>
        <v/>
      </c>
      <c r="V514" s="22">
        <f t="shared" si="4"/>
        <v>472</v>
      </c>
      <c r="W514" s="22" t="str">
        <f t="shared" si="5"/>
        <v/>
      </c>
      <c r="X514" s="22" t="str">
        <f t="shared" ref="X514:X761" si="33">IF(P514="Obito",O514-M514,"")</f>
        <v/>
      </c>
      <c r="Y514" s="22" t="str">
        <f>IFERROR(VLOOKUP(CONCATENATE(A514,"si"),TQT!$1:$111,17,0))</f>
        <v/>
      </c>
      <c r="Z514" s="22" t="str">
        <f>IFERROR(VLOOKUP(CONCATENATE(A514,"si"),PVE!$A$2:$X$279,16,0))</f>
        <v/>
      </c>
      <c r="AA514" s="22"/>
    </row>
    <row r="515" ht="21.0" hidden="1" customHeight="1" outlineLevel="1">
      <c r="A515" s="9" t="str">
        <f t="shared" si="10"/>
        <v>6515061</v>
      </c>
      <c r="B515" s="18">
        <v>651506.0</v>
      </c>
      <c r="C515" s="19" t="s">
        <v>560</v>
      </c>
      <c r="D515" s="9"/>
      <c r="E515" s="9">
        <v>12.0</v>
      </c>
      <c r="F515" s="9">
        <v>19.0</v>
      </c>
      <c r="G515" s="20" t="s">
        <v>35</v>
      </c>
      <c r="H515" s="18" t="s">
        <v>50</v>
      </c>
      <c r="I515" s="9" t="s">
        <v>31</v>
      </c>
      <c r="J515" s="9" t="s">
        <v>32</v>
      </c>
      <c r="K515" s="21">
        <v>45277.0</v>
      </c>
      <c r="L515" s="24">
        <v>45643.0</v>
      </c>
      <c r="M515" s="21">
        <v>45277.0</v>
      </c>
      <c r="N515" s="9">
        <v>1.0</v>
      </c>
      <c r="O515" s="21">
        <v>45289.0</v>
      </c>
      <c r="P515" s="19" t="s">
        <v>41</v>
      </c>
      <c r="Q515" s="9">
        <v>23.0</v>
      </c>
      <c r="R515" s="9">
        <v>62.0</v>
      </c>
      <c r="S515" s="9"/>
      <c r="T515" s="22" t="str">
        <f t="shared" si="31"/>
        <v>40%</v>
      </c>
      <c r="U515" s="22" t="str">
        <f t="shared" si="32"/>
        <v>30-40%</v>
      </c>
      <c r="V515" s="22">
        <f t="shared" si="4"/>
        <v>470</v>
      </c>
      <c r="W515" s="22" t="str">
        <f t="shared" si="5"/>
        <v/>
      </c>
      <c r="X515" s="22" t="str">
        <f t="shared" si="33"/>
        <v/>
      </c>
      <c r="Y515" s="22" t="str">
        <f>IFERROR(VLOOKUP(CONCATENATE(A515,"si"),TQT!$1:$111,17,0))</f>
        <v/>
      </c>
      <c r="Z515" s="22" t="str">
        <f>IFERROR(VLOOKUP(CONCATENATE(A515,"si"),PVE!$A$2:$X$279,16,0))</f>
        <v/>
      </c>
      <c r="AA515" s="22"/>
    </row>
    <row r="516" ht="21.0" hidden="1" customHeight="1" outlineLevel="1">
      <c r="A516" s="9" t="str">
        <f t="shared" si="10"/>
        <v>6515431</v>
      </c>
      <c r="B516" s="18">
        <v>651543.0</v>
      </c>
      <c r="C516" s="19" t="s">
        <v>561</v>
      </c>
      <c r="D516" s="9"/>
      <c r="E516" s="9">
        <v>5.0</v>
      </c>
      <c r="F516" s="9">
        <v>33.0</v>
      </c>
      <c r="G516" s="20" t="s">
        <v>35</v>
      </c>
      <c r="H516" s="18" t="s">
        <v>53</v>
      </c>
      <c r="I516" s="9" t="s">
        <v>40</v>
      </c>
      <c r="J516" s="9" t="s">
        <v>32</v>
      </c>
      <c r="K516" s="21">
        <v>45277.0</v>
      </c>
      <c r="L516" s="21">
        <v>45277.0</v>
      </c>
      <c r="M516" s="21">
        <v>45277.0</v>
      </c>
      <c r="N516" s="9">
        <v>1.0</v>
      </c>
      <c r="O516" s="21">
        <v>45281.0</v>
      </c>
      <c r="P516" s="19" t="s">
        <v>41</v>
      </c>
      <c r="Q516" s="9"/>
      <c r="R516" s="9"/>
      <c r="S516" s="9"/>
      <c r="T516" s="22" t="str">
        <f t="shared" si="31"/>
        <v/>
      </c>
      <c r="U516" s="22" t="str">
        <f t="shared" si="32"/>
        <v/>
      </c>
      <c r="V516" s="22">
        <f t="shared" si="4"/>
        <v>470</v>
      </c>
      <c r="W516" s="22" t="str">
        <f t="shared" si="5"/>
        <v/>
      </c>
      <c r="X516" s="22" t="str">
        <f t="shared" si="33"/>
        <v/>
      </c>
      <c r="Y516" s="22" t="str">
        <f>IFERROR(VLOOKUP(CONCATENATE(A516,"si"),TQT!$1:$111,17,0))</f>
        <v/>
      </c>
      <c r="Z516" s="22" t="str">
        <f>IFERROR(VLOOKUP(CONCATENATE(A516,"si"),PVE!$A$2:$X$279,16,0))</f>
        <v/>
      </c>
      <c r="AA516" s="22"/>
    </row>
    <row r="517" ht="21.0" hidden="1" customHeight="1" outlineLevel="1">
      <c r="A517" s="9" t="str">
        <f t="shared" si="10"/>
        <v>6515431</v>
      </c>
      <c r="B517" s="18">
        <v>651543.0</v>
      </c>
      <c r="C517" s="19" t="s">
        <v>562</v>
      </c>
      <c r="D517" s="9" t="s">
        <v>28</v>
      </c>
      <c r="E517" s="9">
        <v>6.0</v>
      </c>
      <c r="F517" s="9">
        <v>33.0</v>
      </c>
      <c r="G517" s="20" t="s">
        <v>35</v>
      </c>
      <c r="H517" s="18" t="s">
        <v>53</v>
      </c>
      <c r="I517" s="9" t="s">
        <v>40</v>
      </c>
      <c r="J517" s="9" t="s">
        <v>32</v>
      </c>
      <c r="K517" s="21">
        <v>45285.0</v>
      </c>
      <c r="L517" s="21">
        <v>45285.0</v>
      </c>
      <c r="M517" s="21">
        <v>45285.0</v>
      </c>
      <c r="N517" s="9">
        <v>1.0</v>
      </c>
      <c r="O517" s="21">
        <v>45294.0</v>
      </c>
      <c r="P517" s="19" t="s">
        <v>41</v>
      </c>
      <c r="Q517" s="9">
        <v>12.0</v>
      </c>
      <c r="R517" s="9">
        <v>39.0</v>
      </c>
      <c r="S517" s="9"/>
      <c r="T517" s="22" t="str">
        <f t="shared" si="31"/>
        <v>15%</v>
      </c>
      <c r="U517" s="22" t="str">
        <f t="shared" si="32"/>
        <v>1-10%</v>
      </c>
      <c r="V517" s="22">
        <f t="shared" si="4"/>
        <v>462</v>
      </c>
      <c r="W517" s="22" t="str">
        <f t="shared" si="5"/>
        <v/>
      </c>
      <c r="X517" s="22" t="str">
        <f t="shared" si="33"/>
        <v/>
      </c>
      <c r="Y517" s="22" t="str">
        <f>IFERROR(VLOOKUP(CONCATENATE(A517,"si"),TQT!$1:$111,17,0))</f>
        <v/>
      </c>
      <c r="Z517" s="22" t="str">
        <f>IFERROR(VLOOKUP(CONCATENATE(A517,"si"),PVE!$A$2:$X$279,16,0))</f>
        <v/>
      </c>
      <c r="AA517" s="22"/>
    </row>
    <row r="518" ht="21.0" hidden="1" customHeight="1" outlineLevel="1">
      <c r="A518" s="9" t="str">
        <f t="shared" si="10"/>
        <v>6515671</v>
      </c>
      <c r="B518" s="18">
        <v>651567.0</v>
      </c>
      <c r="C518" s="19" t="s">
        <v>563</v>
      </c>
      <c r="D518" s="9"/>
      <c r="E518" s="9"/>
      <c r="F518" s="9">
        <v>58.0</v>
      </c>
      <c r="G518" s="20" t="s">
        <v>29</v>
      </c>
      <c r="H518" s="18" t="s">
        <v>30</v>
      </c>
      <c r="I518" s="9" t="s">
        <v>40</v>
      </c>
      <c r="J518" s="9" t="s">
        <v>32</v>
      </c>
      <c r="K518" s="21">
        <v>45277.0</v>
      </c>
      <c r="L518" s="21">
        <v>45277.0</v>
      </c>
      <c r="M518" s="21">
        <v>45277.0</v>
      </c>
      <c r="N518" s="9">
        <v>1.0</v>
      </c>
      <c r="O518" s="21">
        <v>45279.0</v>
      </c>
      <c r="P518" s="19" t="s">
        <v>41</v>
      </c>
      <c r="Q518" s="9" t="s">
        <v>42</v>
      </c>
      <c r="R518" s="9" t="s">
        <v>42</v>
      </c>
      <c r="S518" s="9"/>
      <c r="T518" s="22" t="str">
        <f t="shared" si="31"/>
        <v>-</v>
      </c>
      <c r="U518" s="22" t="str">
        <f t="shared" si="32"/>
        <v>-</v>
      </c>
      <c r="V518" s="22">
        <f t="shared" si="4"/>
        <v>470</v>
      </c>
      <c r="W518" s="22" t="str">
        <f t="shared" si="5"/>
        <v/>
      </c>
      <c r="X518" s="22" t="str">
        <f t="shared" si="33"/>
        <v/>
      </c>
      <c r="Y518" s="22" t="str">
        <f>IFERROR(VLOOKUP(CONCATENATE(A518,"si"),TQT!$1:$111,17,0))</f>
        <v/>
      </c>
      <c r="Z518" s="22" t="str">
        <f>IFERROR(VLOOKUP(CONCATENATE(A518,"si"),PVE!$A$2:$X$279,16,0))</f>
        <v/>
      </c>
      <c r="AA518" s="22"/>
    </row>
    <row r="519" ht="21.0" hidden="1" customHeight="1" outlineLevel="1">
      <c r="A519" s="9" t="str">
        <f t="shared" si="10"/>
        <v>6516191</v>
      </c>
      <c r="B519" s="18">
        <v>651619.0</v>
      </c>
      <c r="C519" s="19" t="s">
        <v>564</v>
      </c>
      <c r="D519" s="9"/>
      <c r="E519" s="9">
        <v>4.0</v>
      </c>
      <c r="F519" s="9">
        <v>25.0</v>
      </c>
      <c r="G519" s="20" t="s">
        <v>35</v>
      </c>
      <c r="H519" s="18" t="s">
        <v>53</v>
      </c>
      <c r="I519" s="9" t="s">
        <v>40</v>
      </c>
      <c r="J519" s="9" t="s">
        <v>32</v>
      </c>
      <c r="K519" s="21">
        <v>45278.0</v>
      </c>
      <c r="L519" s="21">
        <v>45278.0</v>
      </c>
      <c r="M519" s="21">
        <v>45278.0</v>
      </c>
      <c r="N519" s="9">
        <v>1.0</v>
      </c>
      <c r="O519" s="21">
        <v>45280.0</v>
      </c>
      <c r="P519" s="19" t="s">
        <v>41</v>
      </c>
      <c r="Q519" s="9"/>
      <c r="R519" s="9"/>
      <c r="S519" s="9"/>
      <c r="T519" s="22" t="str">
        <f t="shared" si="31"/>
        <v/>
      </c>
      <c r="U519" s="22" t="str">
        <f t="shared" si="32"/>
        <v/>
      </c>
      <c r="V519" s="22">
        <f t="shared" si="4"/>
        <v>469</v>
      </c>
      <c r="W519" s="22" t="str">
        <f t="shared" si="5"/>
        <v/>
      </c>
      <c r="X519" s="22" t="str">
        <f t="shared" si="33"/>
        <v/>
      </c>
      <c r="Y519" s="22" t="str">
        <f>IFERROR(VLOOKUP(CONCATENATE(A519,"si"),TQT!$1:$111,17,0))</f>
        <v/>
      </c>
      <c r="Z519" s="22" t="str">
        <f>IFERROR(VLOOKUP(CONCATENATE(A519,"si"),PVE!$A$2:$X$279,16,0))</f>
        <v/>
      </c>
      <c r="AA519" s="22"/>
    </row>
    <row r="520" ht="21.0" hidden="1" customHeight="1" outlineLevel="1">
      <c r="A520" s="9" t="str">
        <f t="shared" si="10"/>
        <v>6516551</v>
      </c>
      <c r="B520" s="18">
        <v>651655.0</v>
      </c>
      <c r="C520" s="19" t="s">
        <v>565</v>
      </c>
      <c r="D520" s="9" t="s">
        <v>28</v>
      </c>
      <c r="E520" s="9">
        <v>17.0</v>
      </c>
      <c r="F520" s="9">
        <v>29.0</v>
      </c>
      <c r="G520" s="20" t="s">
        <v>35</v>
      </c>
      <c r="H520" s="18" t="s">
        <v>30</v>
      </c>
      <c r="I520" s="9" t="s">
        <v>31</v>
      </c>
      <c r="J520" s="9" t="s">
        <v>32</v>
      </c>
      <c r="K520" s="21">
        <v>45278.0</v>
      </c>
      <c r="L520" s="21">
        <v>45278.0</v>
      </c>
      <c r="M520" s="21">
        <v>45278.0</v>
      </c>
      <c r="N520" s="9">
        <v>1.0</v>
      </c>
      <c r="O520" s="21">
        <v>45307.0</v>
      </c>
      <c r="P520" s="19" t="s">
        <v>41</v>
      </c>
      <c r="Q520" s="9">
        <v>21.0</v>
      </c>
      <c r="R520" s="9">
        <v>53.0</v>
      </c>
      <c r="S520" s="9"/>
      <c r="T520" s="22" t="str">
        <f t="shared" si="31"/>
        <v>40%</v>
      </c>
      <c r="U520" s="22" t="str">
        <f t="shared" si="32"/>
        <v>20-30%</v>
      </c>
      <c r="V520" s="22">
        <f t="shared" si="4"/>
        <v>469</v>
      </c>
      <c r="W520" s="22" t="str">
        <f t="shared" si="5"/>
        <v/>
      </c>
      <c r="X520" s="22" t="str">
        <f t="shared" si="33"/>
        <v/>
      </c>
      <c r="Y520" s="22" t="str">
        <f>IFERROR(VLOOKUP(CONCATENATE(A520,"si"),TQT!$1:$111,17,0))</f>
        <v/>
      </c>
      <c r="Z520" s="22" t="str">
        <f>IFERROR(VLOOKUP(CONCATENATE(A520,"si"),PVE!$A$2:$X$279,16,0))</f>
        <v/>
      </c>
      <c r="AA520" s="22"/>
    </row>
    <row r="521" ht="21.0" hidden="1" customHeight="1" outlineLevel="1">
      <c r="A521" s="9" t="str">
        <f t="shared" si="10"/>
        <v>6546181</v>
      </c>
      <c r="B521" s="18">
        <v>654618.0</v>
      </c>
      <c r="C521" s="19" t="s">
        <v>566</v>
      </c>
      <c r="D521" s="9" t="s">
        <v>28</v>
      </c>
      <c r="E521" s="9">
        <v>2.0</v>
      </c>
      <c r="F521" s="9">
        <v>44.0</v>
      </c>
      <c r="G521" s="20" t="s">
        <v>35</v>
      </c>
      <c r="H521" s="18" t="s">
        <v>53</v>
      </c>
      <c r="I521" s="9" t="s">
        <v>40</v>
      </c>
      <c r="J521" s="9" t="s">
        <v>32</v>
      </c>
      <c r="K521" s="21">
        <v>45646.0</v>
      </c>
      <c r="L521" s="21">
        <v>45307.0</v>
      </c>
      <c r="M521" s="21">
        <v>45307.0</v>
      </c>
      <c r="N521" s="9">
        <v>1.0</v>
      </c>
      <c r="O521" s="21">
        <v>45318.0</v>
      </c>
      <c r="P521" s="19" t="s">
        <v>41</v>
      </c>
      <c r="Q521" s="9">
        <v>17.0</v>
      </c>
      <c r="R521" s="9">
        <v>55.0</v>
      </c>
      <c r="S521" s="9"/>
      <c r="T521" s="22" t="str">
        <f t="shared" si="31"/>
        <v>24%</v>
      </c>
      <c r="U521" s="22" t="str">
        <f t="shared" si="32"/>
        <v>20-30%</v>
      </c>
      <c r="V521" s="22">
        <f t="shared" si="4"/>
        <v>440</v>
      </c>
      <c r="W521" s="22" t="str">
        <f t="shared" si="5"/>
        <v/>
      </c>
      <c r="X521" s="22" t="str">
        <f t="shared" si="33"/>
        <v/>
      </c>
      <c r="Y521" s="22" t="str">
        <f>IFERROR(VLOOKUP(CONCATENATE(A521,"si"),TQT!$1:$111,17,0))</f>
        <v/>
      </c>
      <c r="Z521" s="22" t="str">
        <f>IFERROR(VLOOKUP(CONCATENATE(A521,"si"),PVE!$A$2:$X$279,16,0))</f>
        <v/>
      </c>
      <c r="AA521" s="22"/>
    </row>
    <row r="522" ht="21.0" hidden="1" customHeight="1" outlineLevel="1">
      <c r="A522" s="9" t="str">
        <f t="shared" si="10"/>
        <v>6546182</v>
      </c>
      <c r="B522" s="18">
        <v>654618.0</v>
      </c>
      <c r="C522" s="19" t="s">
        <v>567</v>
      </c>
      <c r="D522" s="9" t="s">
        <v>28</v>
      </c>
      <c r="E522" s="9">
        <v>13.0</v>
      </c>
      <c r="F522" s="9">
        <v>15.0</v>
      </c>
      <c r="G522" s="20" t="s">
        <v>35</v>
      </c>
      <c r="H522" s="18" t="s">
        <v>53</v>
      </c>
      <c r="I522" s="9" t="s">
        <v>40</v>
      </c>
      <c r="J522" s="9" t="s">
        <v>46</v>
      </c>
      <c r="K522" s="21">
        <v>45342.0</v>
      </c>
      <c r="L522" s="21">
        <v>45326.0</v>
      </c>
      <c r="M522" s="21">
        <v>45326.0</v>
      </c>
      <c r="N522" s="9">
        <v>2.0</v>
      </c>
      <c r="O522" s="21">
        <v>45337.0</v>
      </c>
      <c r="P522" s="19" t="s">
        <v>41</v>
      </c>
      <c r="Q522" s="9" t="s">
        <v>42</v>
      </c>
      <c r="R522" s="9" t="s">
        <v>42</v>
      </c>
      <c r="S522" s="9"/>
      <c r="T522" s="22" t="str">
        <f t="shared" si="31"/>
        <v>-</v>
      </c>
      <c r="U522" s="22" t="str">
        <f t="shared" si="32"/>
        <v>-</v>
      </c>
      <c r="V522" s="22">
        <f t="shared" si="4"/>
        <v>421</v>
      </c>
      <c r="W522" s="22" t="str">
        <f t="shared" si="5"/>
        <v/>
      </c>
      <c r="X522" s="22" t="str">
        <f t="shared" si="33"/>
        <v/>
      </c>
      <c r="Y522" s="22" t="str">
        <f>IFERROR(VLOOKUP(CONCATENATE(A522,"si"),TQT!$1:$111,17,0))</f>
        <v/>
      </c>
      <c r="Z522" s="22" t="str">
        <f>IFERROR(VLOOKUP(CONCATENATE(A522,"si"),PVE!$A$2:$X$279,16,0))</f>
        <v/>
      </c>
      <c r="AA522" s="22"/>
    </row>
    <row r="523" ht="21.0" hidden="1" customHeight="1" outlineLevel="1">
      <c r="A523" s="9" t="str">
        <f t="shared" si="10"/>
        <v>6555131</v>
      </c>
      <c r="B523" s="18">
        <v>655513.0</v>
      </c>
      <c r="C523" s="19" t="s">
        <v>568</v>
      </c>
      <c r="D523" s="9"/>
      <c r="E523" s="9">
        <v>4.0</v>
      </c>
      <c r="F523" s="9">
        <v>73.0</v>
      </c>
      <c r="G523" s="20" t="s">
        <v>35</v>
      </c>
      <c r="H523" s="18" t="s">
        <v>53</v>
      </c>
      <c r="I523" s="9" t="s">
        <v>40</v>
      </c>
      <c r="J523" s="9" t="s">
        <v>32</v>
      </c>
      <c r="K523" s="21">
        <v>45225.0</v>
      </c>
      <c r="L523" s="21">
        <v>45281.0</v>
      </c>
      <c r="M523" s="21">
        <v>45281.0</v>
      </c>
      <c r="N523" s="9">
        <v>1.0</v>
      </c>
      <c r="O523" s="21">
        <v>45282.0</v>
      </c>
      <c r="P523" s="19" t="s">
        <v>33</v>
      </c>
      <c r="Q523" s="9">
        <v>18.0</v>
      </c>
      <c r="R523" s="9"/>
      <c r="S523" s="9"/>
      <c r="T523" s="22" t="str">
        <f t="shared" si="31"/>
        <v>24%</v>
      </c>
      <c r="U523" s="22" t="str">
        <f t="shared" si="32"/>
        <v/>
      </c>
      <c r="V523" s="22">
        <f t="shared" si="4"/>
        <v>1</v>
      </c>
      <c r="W523" s="22" t="str">
        <f t="shared" si="5"/>
        <v/>
      </c>
      <c r="X523" s="22">
        <f t="shared" si="33"/>
        <v>1</v>
      </c>
      <c r="Y523" s="22" t="str">
        <f>IFERROR(VLOOKUP(CONCATENATE(A523,"si"),TQT!$1:$111,17,0))</f>
        <v/>
      </c>
      <c r="Z523" s="22" t="str">
        <f>IFERROR(VLOOKUP(CONCATENATE(A523,"si"),PVE!$A$2:$X$279,16,0))</f>
        <v/>
      </c>
      <c r="AA523" s="22"/>
    </row>
    <row r="524" ht="21.0" hidden="1" customHeight="1" outlineLevel="1">
      <c r="A524" s="9" t="str">
        <f t="shared" si="10"/>
        <v>6575501</v>
      </c>
      <c r="B524" s="18">
        <v>657550.0</v>
      </c>
      <c r="C524" s="19" t="s">
        <v>569</v>
      </c>
      <c r="D524" s="9" t="s">
        <v>28</v>
      </c>
      <c r="E524" s="9">
        <v>15.0</v>
      </c>
      <c r="F524" s="9">
        <v>52.0</v>
      </c>
      <c r="G524" s="20" t="s">
        <v>29</v>
      </c>
      <c r="H524" s="18" t="s">
        <v>30</v>
      </c>
      <c r="I524" s="9" t="s">
        <v>36</v>
      </c>
      <c r="J524" s="9" t="s">
        <v>32</v>
      </c>
      <c r="K524" s="21">
        <v>45282.0</v>
      </c>
      <c r="L524" s="21">
        <v>45283.0</v>
      </c>
      <c r="M524" s="21">
        <v>45283.0</v>
      </c>
      <c r="N524" s="9">
        <v>1.0</v>
      </c>
      <c r="O524" s="21">
        <v>45294.0</v>
      </c>
      <c r="P524" s="19" t="s">
        <v>33</v>
      </c>
      <c r="Q524" s="9" t="s">
        <v>42</v>
      </c>
      <c r="R524" s="9" t="s">
        <v>42</v>
      </c>
      <c r="S524" s="9"/>
      <c r="T524" s="22" t="str">
        <f t="shared" si="31"/>
        <v>-</v>
      </c>
      <c r="U524" s="22" t="str">
        <f t="shared" si="32"/>
        <v>-</v>
      </c>
      <c r="V524" s="22">
        <f t="shared" si="4"/>
        <v>11</v>
      </c>
      <c r="W524" s="22" t="str">
        <f t="shared" si="5"/>
        <v/>
      </c>
      <c r="X524" s="22">
        <f t="shared" si="33"/>
        <v>11</v>
      </c>
      <c r="Y524" s="22" t="str">
        <f>IFERROR(VLOOKUP(CONCATENATE(A524,"si"),TQT!$1:$111,17,0))</f>
        <v/>
      </c>
      <c r="Z524" s="22" t="str">
        <f>IFERROR(VLOOKUP(CONCATENATE(A524,"si"),PVE!$A$2:$X$279,16,0))</f>
        <v/>
      </c>
      <c r="AA524" s="22"/>
    </row>
    <row r="525" ht="21.0" hidden="1" customHeight="1" outlineLevel="1">
      <c r="A525" s="9" t="str">
        <f t="shared" si="10"/>
        <v>6577141</v>
      </c>
      <c r="B525" s="18">
        <v>657714.0</v>
      </c>
      <c r="C525" s="19" t="s">
        <v>570</v>
      </c>
      <c r="D525" s="9" t="s">
        <v>28</v>
      </c>
      <c r="E525" s="9">
        <v>7.0</v>
      </c>
      <c r="F525" s="9">
        <v>76.0</v>
      </c>
      <c r="G525" s="20" t="s">
        <v>29</v>
      </c>
      <c r="H525" s="18" t="s">
        <v>393</v>
      </c>
      <c r="I525" s="9" t="s">
        <v>31</v>
      </c>
      <c r="J525" s="9" t="s">
        <v>32</v>
      </c>
      <c r="K525" s="24">
        <v>45283.0</v>
      </c>
      <c r="L525" s="24">
        <v>45283.0</v>
      </c>
      <c r="M525" s="24">
        <v>45287.0</v>
      </c>
      <c r="N525" s="9">
        <v>1.0</v>
      </c>
      <c r="O525" s="24">
        <v>45310.0</v>
      </c>
      <c r="P525" s="19" t="s">
        <v>41</v>
      </c>
      <c r="Q525" s="9">
        <v>13.0</v>
      </c>
      <c r="R525" s="9">
        <v>58.0</v>
      </c>
      <c r="S525" s="35"/>
      <c r="T525" s="22" t="str">
        <f t="shared" si="31"/>
        <v>15%</v>
      </c>
      <c r="U525" s="22" t="str">
        <f t="shared" si="32"/>
        <v>30-40%</v>
      </c>
      <c r="V525" s="22">
        <f t="shared" si="4"/>
        <v>460</v>
      </c>
      <c r="W525" s="22" t="str">
        <f t="shared" si="5"/>
        <v/>
      </c>
      <c r="X525" s="22" t="str">
        <f t="shared" si="33"/>
        <v/>
      </c>
      <c r="Y525" s="22" t="str">
        <f>IFERROR(VLOOKUP(CONCATENATE(A525,"si"),TQT!$1:$111,17,0))</f>
        <v/>
      </c>
      <c r="Z525" s="22" t="str">
        <f>IFERROR(VLOOKUP(CONCATENATE(A525,"si"),PVE!$A$2:$X$279,16,0))</f>
        <v/>
      </c>
      <c r="AA525" s="22"/>
    </row>
    <row r="526" ht="21.0" hidden="1" customHeight="1" outlineLevel="1">
      <c r="A526" s="9" t="str">
        <f t="shared" si="10"/>
        <v>6577721</v>
      </c>
      <c r="B526" s="18">
        <v>657772.0</v>
      </c>
      <c r="C526" s="19" t="s">
        <v>571</v>
      </c>
      <c r="D526" s="9" t="s">
        <v>28</v>
      </c>
      <c r="E526" s="9">
        <v>5.0</v>
      </c>
      <c r="F526" s="9">
        <v>78.0</v>
      </c>
      <c r="G526" s="20" t="s">
        <v>29</v>
      </c>
      <c r="H526" s="18" t="s">
        <v>53</v>
      </c>
      <c r="I526" s="9" t="s">
        <v>40</v>
      </c>
      <c r="J526" s="9" t="s">
        <v>32</v>
      </c>
      <c r="K526" s="21">
        <v>45291.0</v>
      </c>
      <c r="L526" s="21">
        <v>45291.0</v>
      </c>
      <c r="M526" s="21">
        <v>45291.0</v>
      </c>
      <c r="N526" s="9">
        <v>1.0</v>
      </c>
      <c r="O526" s="21">
        <v>45293.0</v>
      </c>
      <c r="P526" s="19" t="s">
        <v>33</v>
      </c>
      <c r="Q526" s="9">
        <v>14.0</v>
      </c>
      <c r="R526" s="9">
        <v>81.0</v>
      </c>
      <c r="S526" s="9"/>
      <c r="T526" s="22" t="str">
        <f t="shared" si="31"/>
        <v>15%</v>
      </c>
      <c r="U526" s="22" t="str">
        <f t="shared" si="32"/>
        <v>70-80%</v>
      </c>
      <c r="V526" s="22">
        <f t="shared" si="4"/>
        <v>2</v>
      </c>
      <c r="W526" s="22" t="str">
        <f t="shared" si="5"/>
        <v/>
      </c>
      <c r="X526" s="22">
        <f t="shared" si="33"/>
        <v>2</v>
      </c>
      <c r="Y526" s="22" t="str">
        <f>IFERROR(VLOOKUP(CONCATENATE(A526,"si"),TQT!$1:$111,17,0))</f>
        <v/>
      </c>
      <c r="Z526" s="22" t="str">
        <f>IFERROR(VLOOKUP(CONCATENATE(A526,"si"),PVE!$A$2:$X$279,16,0))</f>
        <v/>
      </c>
      <c r="AA526" s="22"/>
    </row>
    <row r="527" ht="21.0" hidden="1" customHeight="1" outlineLevel="1">
      <c r="A527" s="9" t="str">
        <f t="shared" si="10"/>
        <v>6579321</v>
      </c>
      <c r="B527" s="18">
        <v>657932.0</v>
      </c>
      <c r="C527" s="19" t="s">
        <v>572</v>
      </c>
      <c r="D527" s="9" t="s">
        <v>28</v>
      </c>
      <c r="E527" s="9">
        <v>4.0</v>
      </c>
      <c r="F527" s="9">
        <v>72.0</v>
      </c>
      <c r="G527" s="20" t="s">
        <v>35</v>
      </c>
      <c r="H527" s="18" t="s">
        <v>30</v>
      </c>
      <c r="I527" s="9" t="s">
        <v>31</v>
      </c>
      <c r="J527" s="9" t="s">
        <v>32</v>
      </c>
      <c r="K527" s="21">
        <v>45285.0</v>
      </c>
      <c r="L527" s="21">
        <v>45285.0</v>
      </c>
      <c r="M527" s="21">
        <v>45285.0</v>
      </c>
      <c r="N527" s="9">
        <v>1.0</v>
      </c>
      <c r="O527" s="21">
        <v>45300.0</v>
      </c>
      <c r="P527" s="19" t="s">
        <v>41</v>
      </c>
      <c r="Q527" s="9">
        <v>26.0</v>
      </c>
      <c r="R527" s="9">
        <v>74.0</v>
      </c>
      <c r="S527" s="9"/>
      <c r="T527" s="22" t="str">
        <f t="shared" si="31"/>
        <v>55%</v>
      </c>
      <c r="U527" s="22" t="str">
        <f t="shared" si="32"/>
        <v>60-70</v>
      </c>
      <c r="V527" s="22">
        <f t="shared" si="4"/>
        <v>462</v>
      </c>
      <c r="W527" s="22" t="str">
        <f t="shared" si="5"/>
        <v/>
      </c>
      <c r="X527" s="22" t="str">
        <f t="shared" si="33"/>
        <v/>
      </c>
      <c r="Y527" s="22" t="str">
        <f>IFERROR(VLOOKUP(CONCATENATE(A527,"si"),TQT!$1:$111,17,0))</f>
        <v/>
      </c>
      <c r="Z527" s="22" t="str">
        <f>IFERROR(VLOOKUP(CONCATENATE(A527,"si"),PVE!$A$2:$X$279,16,0))</f>
        <v/>
      </c>
      <c r="AA527" s="22"/>
    </row>
    <row r="528" ht="21.0" hidden="1" customHeight="1" outlineLevel="1">
      <c r="A528" s="9" t="str">
        <f t="shared" si="10"/>
        <v>6579511</v>
      </c>
      <c r="B528" s="18">
        <v>657951.0</v>
      </c>
      <c r="C528" s="19" t="s">
        <v>573</v>
      </c>
      <c r="D528" s="9"/>
      <c r="E528" s="9">
        <v>11.0</v>
      </c>
      <c r="F528" s="9">
        <v>24.0</v>
      </c>
      <c r="G528" s="20" t="s">
        <v>29</v>
      </c>
      <c r="H528" s="18" t="s">
        <v>68</v>
      </c>
      <c r="I528" s="9" t="s">
        <v>31</v>
      </c>
      <c r="J528" s="9" t="s">
        <v>32</v>
      </c>
      <c r="K528" s="21">
        <v>45285.0</v>
      </c>
      <c r="L528" s="21">
        <v>45285.0</v>
      </c>
      <c r="M528" s="21">
        <v>45285.0</v>
      </c>
      <c r="N528" s="9">
        <v>1.0</v>
      </c>
      <c r="O528" s="21">
        <v>45288.0</v>
      </c>
      <c r="P528" s="19" t="s">
        <v>33</v>
      </c>
      <c r="Q528" s="9"/>
      <c r="R528" s="9"/>
      <c r="S528" s="9"/>
      <c r="T528" s="22" t="str">
        <f t="shared" si="31"/>
        <v/>
      </c>
      <c r="U528" s="22" t="str">
        <f t="shared" si="32"/>
        <v/>
      </c>
      <c r="V528" s="22">
        <f t="shared" si="4"/>
        <v>3</v>
      </c>
      <c r="W528" s="22" t="str">
        <f t="shared" si="5"/>
        <v/>
      </c>
      <c r="X528" s="22">
        <f t="shared" si="33"/>
        <v>3</v>
      </c>
      <c r="Y528" s="22" t="str">
        <f>IFERROR(VLOOKUP(CONCATENATE(A528,"si"),TQT!$1:$111,17,0))</f>
        <v/>
      </c>
      <c r="Z528" s="22" t="str">
        <f>IFERROR(VLOOKUP(CONCATENATE(A528,"si"),PVE!$A$2:$X$279,16,0))</f>
        <v/>
      </c>
      <c r="AA528" s="22"/>
    </row>
    <row r="529" ht="21.0" hidden="1" customHeight="1" outlineLevel="1">
      <c r="A529" s="9" t="str">
        <f t="shared" si="10"/>
        <v>6579651</v>
      </c>
      <c r="B529" s="18">
        <v>657965.0</v>
      </c>
      <c r="C529" s="19" t="s">
        <v>574</v>
      </c>
      <c r="D529" s="9"/>
      <c r="E529" s="9">
        <v>14.0</v>
      </c>
      <c r="F529" s="9">
        <v>76.0</v>
      </c>
      <c r="G529" s="20" t="s">
        <v>35</v>
      </c>
      <c r="H529" s="18" t="s">
        <v>575</v>
      </c>
      <c r="I529" s="9" t="s">
        <v>40</v>
      </c>
      <c r="J529" s="9" t="s">
        <v>32</v>
      </c>
      <c r="K529" s="24">
        <v>45285.0</v>
      </c>
      <c r="L529" s="24">
        <v>45287.0</v>
      </c>
      <c r="M529" s="24">
        <v>45287.0</v>
      </c>
      <c r="N529" s="9">
        <v>1.0</v>
      </c>
      <c r="O529" s="21">
        <v>45290.0</v>
      </c>
      <c r="P529" s="19" t="s">
        <v>576</v>
      </c>
      <c r="Q529" s="9"/>
      <c r="R529" s="9"/>
      <c r="S529" s="9"/>
      <c r="T529" s="22" t="str">
        <f t="shared" si="31"/>
        <v/>
      </c>
      <c r="U529" s="22" t="str">
        <f t="shared" si="32"/>
        <v/>
      </c>
      <c r="V529" s="22">
        <f t="shared" si="4"/>
        <v>3</v>
      </c>
      <c r="W529" s="22" t="str">
        <f t="shared" si="5"/>
        <v/>
      </c>
      <c r="X529" s="22">
        <f t="shared" si="33"/>
        <v>3</v>
      </c>
      <c r="Y529" s="22" t="str">
        <f>IFERROR(VLOOKUP(CONCATENATE(A529,"si"),TQT!$1:$111,17,0))</f>
        <v/>
      </c>
      <c r="Z529" s="22" t="str">
        <f>IFERROR(VLOOKUP(CONCATENATE(A529,"si"),PVE!$A$2:$X$279,16,0))</f>
        <v/>
      </c>
      <c r="AA529" s="22"/>
    </row>
    <row r="530" ht="21.0" hidden="1" customHeight="1" outlineLevel="1">
      <c r="A530" s="9" t="str">
        <f t="shared" si="10"/>
        <v>6581211</v>
      </c>
      <c r="B530" s="18">
        <v>658121.0</v>
      </c>
      <c r="C530" s="19" t="s">
        <v>577</v>
      </c>
      <c r="D530" s="9"/>
      <c r="E530" s="9">
        <v>5.0</v>
      </c>
      <c r="F530" s="9">
        <v>76.0</v>
      </c>
      <c r="G530" s="20" t="s">
        <v>35</v>
      </c>
      <c r="H530" s="18" t="s">
        <v>578</v>
      </c>
      <c r="I530" s="9" t="s">
        <v>40</v>
      </c>
      <c r="J530" s="9" t="s">
        <v>32</v>
      </c>
      <c r="K530" s="24">
        <v>45286.0</v>
      </c>
      <c r="L530" s="24">
        <v>45286.0</v>
      </c>
      <c r="M530" s="24">
        <v>45286.0</v>
      </c>
      <c r="N530" s="9">
        <v>1.0</v>
      </c>
      <c r="O530" s="24">
        <v>45289.0</v>
      </c>
      <c r="P530" s="19" t="s">
        <v>41</v>
      </c>
      <c r="Q530" s="9"/>
      <c r="R530" s="9"/>
      <c r="S530" s="9"/>
      <c r="T530" s="22" t="str">
        <f t="shared" si="31"/>
        <v/>
      </c>
      <c r="U530" s="22" t="str">
        <f t="shared" si="32"/>
        <v/>
      </c>
      <c r="V530" s="22">
        <f t="shared" si="4"/>
        <v>461</v>
      </c>
      <c r="W530" s="22" t="str">
        <f t="shared" si="5"/>
        <v/>
      </c>
      <c r="X530" s="22" t="str">
        <f t="shared" si="33"/>
        <v/>
      </c>
      <c r="Y530" s="22" t="str">
        <f>IFERROR(VLOOKUP(CONCATENATE(A530,"si"),TQT!$1:$111,17,0))</f>
        <v/>
      </c>
      <c r="Z530" s="22" t="str">
        <f>IFERROR(VLOOKUP(CONCATENATE(A530,"si"),PVE!$A$2:$X$279,16,0))</f>
        <v/>
      </c>
      <c r="AA530" s="22"/>
    </row>
    <row r="531" ht="21.0" hidden="1" customHeight="1" outlineLevel="1">
      <c r="A531" s="9" t="str">
        <f t="shared" si="10"/>
        <v>6592041</v>
      </c>
      <c r="B531" s="18">
        <v>659204.0</v>
      </c>
      <c r="C531" s="19" t="s">
        <v>579</v>
      </c>
      <c r="D531" s="9"/>
      <c r="E531" s="9">
        <v>13.0</v>
      </c>
      <c r="F531" s="9">
        <v>69.0</v>
      </c>
      <c r="G531" s="20" t="s">
        <v>29</v>
      </c>
      <c r="H531" s="18" t="s">
        <v>580</v>
      </c>
      <c r="I531" s="9" t="s">
        <v>36</v>
      </c>
      <c r="J531" s="9" t="s">
        <v>93</v>
      </c>
      <c r="K531" s="24">
        <v>45286.0</v>
      </c>
      <c r="L531" s="24">
        <v>45286.0</v>
      </c>
      <c r="M531" s="24">
        <v>45286.0</v>
      </c>
      <c r="N531" s="9">
        <v>1.0</v>
      </c>
      <c r="O531" s="24">
        <v>45288.0</v>
      </c>
      <c r="P531" s="19" t="s">
        <v>41</v>
      </c>
      <c r="Q531" s="9"/>
      <c r="R531" s="9"/>
      <c r="S531" s="9"/>
      <c r="T531" s="22" t="str">
        <f t="shared" si="31"/>
        <v/>
      </c>
      <c r="U531" s="22" t="str">
        <f t="shared" si="32"/>
        <v/>
      </c>
      <c r="V531" s="22">
        <f t="shared" si="4"/>
        <v>461</v>
      </c>
      <c r="W531" s="22" t="str">
        <f t="shared" si="5"/>
        <v/>
      </c>
      <c r="X531" s="22" t="str">
        <f t="shared" si="33"/>
        <v/>
      </c>
      <c r="Y531" s="22" t="str">
        <f>IFERROR(VLOOKUP(CONCATENATE(A531,"si"),TQT!$1:$111,17,0))</f>
        <v/>
      </c>
      <c r="Z531" s="22" t="str">
        <f>IFERROR(VLOOKUP(CONCATENATE(A531,"si"),PVE!$A$2:$X$279,16,0))</f>
        <v/>
      </c>
      <c r="AA531" s="22"/>
    </row>
    <row r="532" ht="21.0" hidden="1" customHeight="1" outlineLevel="1">
      <c r="A532" s="9" t="str">
        <f t="shared" si="10"/>
        <v>6602671</v>
      </c>
      <c r="B532" s="18">
        <v>660267.0</v>
      </c>
      <c r="C532" s="19" t="s">
        <v>581</v>
      </c>
      <c r="D532" s="9" t="s">
        <v>28</v>
      </c>
      <c r="E532" s="9">
        <v>15.0</v>
      </c>
      <c r="F532" s="9">
        <v>64.0</v>
      </c>
      <c r="G532" s="20" t="s">
        <v>35</v>
      </c>
      <c r="H532" s="18" t="s">
        <v>53</v>
      </c>
      <c r="I532" s="9" t="s">
        <v>40</v>
      </c>
      <c r="J532" s="9" t="s">
        <v>32</v>
      </c>
      <c r="K532" s="21">
        <v>45615.0</v>
      </c>
      <c r="L532" s="21">
        <v>45313.0</v>
      </c>
      <c r="M532" s="21">
        <v>45313.0</v>
      </c>
      <c r="N532" s="9">
        <v>1.0</v>
      </c>
      <c r="O532" s="21">
        <v>45316.0</v>
      </c>
      <c r="P532" s="19" t="s">
        <v>41</v>
      </c>
      <c r="Q532" s="9">
        <v>28.0</v>
      </c>
      <c r="R532" s="9">
        <v>68.0</v>
      </c>
      <c r="S532" s="9"/>
      <c r="T532" s="22" t="str">
        <f t="shared" si="31"/>
        <v>55%</v>
      </c>
      <c r="U532" s="22" t="str">
        <f t="shared" si="32"/>
        <v>50-60%</v>
      </c>
      <c r="V532" s="22">
        <f t="shared" si="4"/>
        <v>434</v>
      </c>
      <c r="W532" s="22" t="str">
        <f t="shared" si="5"/>
        <v/>
      </c>
      <c r="X532" s="22" t="str">
        <f t="shared" si="33"/>
        <v/>
      </c>
      <c r="Y532" s="22" t="str">
        <f>IFERROR(VLOOKUP(CONCATENATE(A532,"si"),TQT!$1:$111,17,0))</f>
        <v/>
      </c>
      <c r="Z532" s="22" t="str">
        <f>IFERROR(VLOOKUP(CONCATENATE(A532,"si"),PVE!$A$2:$X$279,16,0))</f>
        <v/>
      </c>
      <c r="AA532" s="22"/>
    </row>
    <row r="533" ht="21.0" hidden="1" customHeight="1" outlineLevel="1">
      <c r="A533" s="9" t="str">
        <f t="shared" si="10"/>
        <v>6602671</v>
      </c>
      <c r="B533" s="18">
        <v>660267.0</v>
      </c>
      <c r="C533" s="19" t="s">
        <v>582</v>
      </c>
      <c r="D533" s="9" t="s">
        <v>28</v>
      </c>
      <c r="E533" s="9">
        <v>7.0</v>
      </c>
      <c r="F533" s="9">
        <v>64.0</v>
      </c>
      <c r="G533" s="20" t="s">
        <v>35</v>
      </c>
      <c r="H533" s="18" t="s">
        <v>39</v>
      </c>
      <c r="I533" s="9" t="s">
        <v>40</v>
      </c>
      <c r="J533" s="9" t="s">
        <v>46</v>
      </c>
      <c r="K533" s="21">
        <v>45637.0</v>
      </c>
      <c r="L533" s="21">
        <v>45333.0</v>
      </c>
      <c r="M533" s="21">
        <v>45333.0</v>
      </c>
      <c r="N533" s="9">
        <v>1.0</v>
      </c>
      <c r="O533" s="21">
        <v>45335.0</v>
      </c>
      <c r="P533" s="19" t="s">
        <v>41</v>
      </c>
      <c r="Q533" s="9">
        <v>25.0</v>
      </c>
      <c r="R533" s="9">
        <v>70.0</v>
      </c>
      <c r="S533" s="9"/>
      <c r="T533" s="22" t="str">
        <f t="shared" si="31"/>
        <v>55%</v>
      </c>
      <c r="U533" s="22" t="str">
        <f t="shared" si="32"/>
        <v>50-60%</v>
      </c>
      <c r="V533" s="22">
        <f t="shared" si="4"/>
        <v>414</v>
      </c>
      <c r="W533" s="22" t="str">
        <f t="shared" si="5"/>
        <v/>
      </c>
      <c r="X533" s="22" t="str">
        <f t="shared" si="33"/>
        <v/>
      </c>
      <c r="Y533" s="22" t="str">
        <f>IFERROR(VLOOKUP(CONCATENATE(A533,"si"),TQT!$1:$111,17,0))</f>
        <v/>
      </c>
      <c r="Z533" s="22" t="str">
        <f>IFERROR(VLOOKUP(CONCATENATE(A533,"si"),PVE!$A$2:$X$279,16,0))</f>
        <v/>
      </c>
      <c r="AA533" s="22"/>
    </row>
    <row r="534" ht="21.0" hidden="1" customHeight="1" outlineLevel="1">
      <c r="A534" s="9" t="str">
        <f t="shared" si="10"/>
        <v>6604871</v>
      </c>
      <c r="B534" s="18">
        <v>660487.0</v>
      </c>
      <c r="C534" s="19" t="s">
        <v>583</v>
      </c>
      <c r="D534" s="9" t="s">
        <v>28</v>
      </c>
      <c r="E534" s="9">
        <v>3.0</v>
      </c>
      <c r="F534" s="9">
        <v>73.0</v>
      </c>
      <c r="G534" s="20" t="s">
        <v>35</v>
      </c>
      <c r="H534" s="18" t="s">
        <v>584</v>
      </c>
      <c r="I534" s="9" t="s">
        <v>31</v>
      </c>
      <c r="J534" s="9" t="s">
        <v>93</v>
      </c>
      <c r="K534" s="21">
        <v>45288.0</v>
      </c>
      <c r="L534" s="21">
        <v>45288.0</v>
      </c>
      <c r="M534" s="21">
        <v>45288.0</v>
      </c>
      <c r="N534" s="9">
        <v>1.0</v>
      </c>
      <c r="O534" s="21">
        <v>45314.0</v>
      </c>
      <c r="P534" s="19" t="s">
        <v>41</v>
      </c>
      <c r="Q534" s="9" t="s">
        <v>42</v>
      </c>
      <c r="R534" s="9" t="s">
        <v>42</v>
      </c>
      <c r="S534" s="9"/>
      <c r="T534" s="22" t="str">
        <f t="shared" si="31"/>
        <v>-</v>
      </c>
      <c r="U534" s="22" t="str">
        <f t="shared" si="32"/>
        <v>-</v>
      </c>
      <c r="V534" s="22">
        <f t="shared" si="4"/>
        <v>459</v>
      </c>
      <c r="W534" s="22" t="str">
        <f t="shared" si="5"/>
        <v/>
      </c>
      <c r="X534" s="22" t="str">
        <f t="shared" si="33"/>
        <v/>
      </c>
      <c r="Y534" s="22" t="str">
        <f>IFERROR(VLOOKUP(CONCATENATE(A534,"si"),TQT!$1:$111,17,0))</f>
        <v/>
      </c>
      <c r="Z534" s="22" t="str">
        <f>IFERROR(VLOOKUP(CONCATENATE(A534,"si"),PVE!$A$2:$X$279,16,0))</f>
        <v/>
      </c>
      <c r="AA534" s="22"/>
    </row>
    <row r="535" ht="21.0" hidden="1" customHeight="1" outlineLevel="1">
      <c r="A535" s="9" t="str">
        <f t="shared" si="10"/>
        <v>6607271</v>
      </c>
      <c r="B535" s="18">
        <v>660727.0</v>
      </c>
      <c r="C535" s="19" t="s">
        <v>585</v>
      </c>
      <c r="D535" s="9"/>
      <c r="E535" s="9">
        <v>9.0</v>
      </c>
      <c r="F535" s="9">
        <v>69.0</v>
      </c>
      <c r="G535" s="20" t="s">
        <v>29</v>
      </c>
      <c r="H535" s="18" t="s">
        <v>586</v>
      </c>
      <c r="I535" s="9" t="s">
        <v>36</v>
      </c>
      <c r="J535" s="9" t="s">
        <v>32</v>
      </c>
      <c r="K535" s="24">
        <v>45288.0</v>
      </c>
      <c r="L535" s="24">
        <v>45289.0</v>
      </c>
      <c r="M535" s="24">
        <v>45289.0</v>
      </c>
      <c r="N535" s="9">
        <v>1.0</v>
      </c>
      <c r="O535" s="24">
        <v>45290.0</v>
      </c>
      <c r="P535" s="19" t="s">
        <v>576</v>
      </c>
      <c r="Q535" s="9"/>
      <c r="R535" s="9"/>
      <c r="S535" s="9"/>
      <c r="T535" s="22" t="str">
        <f t="shared" si="31"/>
        <v/>
      </c>
      <c r="U535" s="22" t="str">
        <f t="shared" si="32"/>
        <v/>
      </c>
      <c r="V535" s="22">
        <f t="shared" si="4"/>
        <v>1</v>
      </c>
      <c r="W535" s="22" t="str">
        <f t="shared" si="5"/>
        <v/>
      </c>
      <c r="X535" s="22">
        <f t="shared" si="33"/>
        <v>1</v>
      </c>
      <c r="Y535" s="22" t="str">
        <f>IFERROR(VLOOKUP(CONCATENATE(A535,"si"),TQT!$1:$111,17,0))</f>
        <v/>
      </c>
      <c r="Z535" s="22" t="str">
        <f>IFERROR(VLOOKUP(CONCATENATE(A535,"si"),PVE!$A$2:$X$279,16,0))</f>
        <v/>
      </c>
      <c r="AA535" s="22"/>
    </row>
    <row r="536" ht="21.0" hidden="1" customHeight="1" outlineLevel="1">
      <c r="A536" s="9" t="str">
        <f t="shared" si="10"/>
        <v>6614301</v>
      </c>
      <c r="B536" s="18">
        <v>661430.0</v>
      </c>
      <c r="C536" s="19" t="s">
        <v>587</v>
      </c>
      <c r="D536" s="9" t="s">
        <v>28</v>
      </c>
      <c r="E536" s="9">
        <v>13.0</v>
      </c>
      <c r="F536" s="9">
        <v>16.0</v>
      </c>
      <c r="G536" s="20" t="s">
        <v>35</v>
      </c>
      <c r="H536" s="18" t="s">
        <v>588</v>
      </c>
      <c r="I536" s="9" t="s">
        <v>31</v>
      </c>
      <c r="J536" s="9" t="s">
        <v>32</v>
      </c>
      <c r="K536" s="24">
        <v>45288.0</v>
      </c>
      <c r="L536" s="24">
        <v>45288.0</v>
      </c>
      <c r="M536" s="24">
        <v>45288.0</v>
      </c>
      <c r="N536" s="9">
        <v>1.0</v>
      </c>
      <c r="O536" s="21">
        <v>45291.0</v>
      </c>
      <c r="P536" s="19" t="s">
        <v>41</v>
      </c>
      <c r="Q536" s="9"/>
      <c r="R536" s="9"/>
      <c r="S536" s="9"/>
      <c r="T536" s="22" t="str">
        <f t="shared" si="31"/>
        <v/>
      </c>
      <c r="U536" s="22" t="str">
        <f t="shared" si="32"/>
        <v/>
      </c>
      <c r="V536" s="22">
        <f t="shared" si="4"/>
        <v>459</v>
      </c>
      <c r="W536" s="22" t="str">
        <f t="shared" si="5"/>
        <v/>
      </c>
      <c r="X536" s="22" t="str">
        <f t="shared" si="33"/>
        <v/>
      </c>
      <c r="Y536" s="22" t="str">
        <f>IFERROR(VLOOKUP(CONCATENATE(A536,"si"),TQT!$1:$111,17,0))</f>
        <v/>
      </c>
      <c r="Z536" s="22" t="str">
        <f>IFERROR(VLOOKUP(CONCATENATE(A536,"si"),PVE!$A$2:$X$279,16,0))</f>
        <v/>
      </c>
      <c r="AA536" s="22"/>
    </row>
    <row r="537" ht="21.0" hidden="1" customHeight="1" outlineLevel="1">
      <c r="A537" s="9" t="str">
        <f t="shared" si="10"/>
        <v>6627451</v>
      </c>
      <c r="B537" s="18">
        <v>662745.0</v>
      </c>
      <c r="C537" s="19" t="s">
        <v>589</v>
      </c>
      <c r="D537" s="9" t="s">
        <v>28</v>
      </c>
      <c r="E537" s="9">
        <v>14.0</v>
      </c>
      <c r="F537" s="9">
        <v>41.0</v>
      </c>
      <c r="G537" s="20" t="s">
        <v>29</v>
      </c>
      <c r="H537" s="18" t="s">
        <v>590</v>
      </c>
      <c r="I537" s="9" t="s">
        <v>31</v>
      </c>
      <c r="J537" s="9" t="s">
        <v>32</v>
      </c>
      <c r="K537" s="24">
        <v>45290.0</v>
      </c>
      <c r="L537" s="24">
        <v>45290.0</v>
      </c>
      <c r="M537" s="24">
        <v>45290.0</v>
      </c>
      <c r="N537" s="9">
        <v>1.0</v>
      </c>
      <c r="O537" s="21">
        <v>45293.0</v>
      </c>
      <c r="P537" s="19" t="s">
        <v>33</v>
      </c>
      <c r="Q537" s="9">
        <v>15.0</v>
      </c>
      <c r="R537" s="9">
        <v>54.0</v>
      </c>
      <c r="S537" s="9"/>
      <c r="T537" s="22" t="str">
        <f t="shared" si="31"/>
        <v>24%</v>
      </c>
      <c r="U537" s="22" t="str">
        <f t="shared" si="32"/>
        <v>20-30%</v>
      </c>
      <c r="V537" s="22">
        <f t="shared" si="4"/>
        <v>3</v>
      </c>
      <c r="W537" s="22" t="str">
        <f t="shared" si="5"/>
        <v/>
      </c>
      <c r="X537" s="22">
        <f t="shared" si="33"/>
        <v>3</v>
      </c>
      <c r="Y537" s="22" t="str">
        <f>IFERROR(VLOOKUP(CONCATENATE(A537,"si"),TQT!$1:$111,17,0))</f>
        <v/>
      </c>
      <c r="Z537" s="22" t="str">
        <f>IFERROR(VLOOKUP(CONCATENATE(A537,"si"),PVE!$A$2:$X$279,16,0))</f>
        <v/>
      </c>
      <c r="AA537" s="22"/>
    </row>
    <row r="538" ht="21.0" hidden="1" customHeight="1" outlineLevel="1">
      <c r="A538" s="9" t="str">
        <f t="shared" si="10"/>
        <v>6627711</v>
      </c>
      <c r="B538" s="18">
        <v>662771.0</v>
      </c>
      <c r="C538" s="19" t="s">
        <v>591</v>
      </c>
      <c r="D538" s="9" t="s">
        <v>28</v>
      </c>
      <c r="E538" s="9">
        <v>12.0</v>
      </c>
      <c r="F538" s="9">
        <v>26.0</v>
      </c>
      <c r="G538" s="20" t="s">
        <v>35</v>
      </c>
      <c r="H538" s="18" t="s">
        <v>68</v>
      </c>
      <c r="I538" s="9" t="s">
        <v>40</v>
      </c>
      <c r="J538" s="9" t="s">
        <v>32</v>
      </c>
      <c r="K538" s="21">
        <v>45290.0</v>
      </c>
      <c r="L538" s="21">
        <v>45290.0</v>
      </c>
      <c r="M538" s="21">
        <v>45290.0</v>
      </c>
      <c r="N538" s="9">
        <v>1.0</v>
      </c>
      <c r="O538" s="21">
        <v>45310.0</v>
      </c>
      <c r="P538" s="19" t="s">
        <v>41</v>
      </c>
      <c r="Q538" s="9">
        <v>23.0</v>
      </c>
      <c r="R538" s="9">
        <v>65.0</v>
      </c>
      <c r="S538" s="9"/>
      <c r="T538" s="22" t="str">
        <f t="shared" si="31"/>
        <v>40%</v>
      </c>
      <c r="U538" s="22" t="str">
        <f t="shared" si="32"/>
        <v>40-50%</v>
      </c>
      <c r="V538" s="22">
        <f t="shared" si="4"/>
        <v>457</v>
      </c>
      <c r="W538" s="22" t="str">
        <f t="shared" si="5"/>
        <v/>
      </c>
      <c r="X538" s="22" t="str">
        <f t="shared" si="33"/>
        <v/>
      </c>
      <c r="Y538" s="22" t="str">
        <f>IFERROR(VLOOKUP(CONCATENATE(A538,"si"),TQT!$1:$111,17,0))</f>
        <v/>
      </c>
      <c r="Z538" s="22" t="str">
        <f>IFERROR(VLOOKUP(CONCATENATE(A538,"si"),PVE!$A$2:$X$279,16,0))</f>
        <v/>
      </c>
      <c r="AA538" s="22"/>
    </row>
    <row r="539" ht="21.0" hidden="1" customHeight="1" outlineLevel="1">
      <c r="A539" s="9" t="str">
        <f t="shared" si="10"/>
        <v>6629291</v>
      </c>
      <c r="B539" s="18">
        <v>662929.0</v>
      </c>
      <c r="C539" s="19" t="s">
        <v>592</v>
      </c>
      <c r="D539" s="9" t="s">
        <v>28</v>
      </c>
      <c r="E539" s="9">
        <v>19.0</v>
      </c>
      <c r="F539" s="9">
        <v>45.0</v>
      </c>
      <c r="G539" s="20" t="s">
        <v>35</v>
      </c>
      <c r="H539" s="18" t="s">
        <v>593</v>
      </c>
      <c r="I539" s="9" t="s">
        <v>40</v>
      </c>
      <c r="J539" s="9" t="s">
        <v>32</v>
      </c>
      <c r="K539" s="21">
        <v>45291.0</v>
      </c>
      <c r="L539" s="21">
        <v>45291.0</v>
      </c>
      <c r="M539" s="21">
        <v>45291.0</v>
      </c>
      <c r="N539" s="9">
        <v>1.0</v>
      </c>
      <c r="O539" s="21">
        <v>45293.0</v>
      </c>
      <c r="P539" s="19" t="s">
        <v>33</v>
      </c>
      <c r="Q539" s="9">
        <v>11.0</v>
      </c>
      <c r="R539" s="9">
        <v>44.0</v>
      </c>
      <c r="S539" s="9"/>
      <c r="T539" s="22" t="str">
        <f t="shared" si="31"/>
        <v>15%</v>
      </c>
      <c r="U539" s="22" t="str">
        <f t="shared" si="32"/>
        <v>1-10%</v>
      </c>
      <c r="V539" s="22">
        <f t="shared" si="4"/>
        <v>2</v>
      </c>
      <c r="W539" s="22" t="str">
        <f t="shared" si="5"/>
        <v/>
      </c>
      <c r="X539" s="22">
        <f t="shared" si="33"/>
        <v>2</v>
      </c>
      <c r="Y539" s="22" t="str">
        <f>IFERROR(VLOOKUP(CONCATENATE(A539,"si"),TQT!$1:$111,17,0))</f>
        <v/>
      </c>
      <c r="Z539" s="22" t="str">
        <f>IFERROR(VLOOKUP(CONCATENATE(A539,"si"),PVE!$A$2:$X$279,16,0))</f>
        <v/>
      </c>
      <c r="AA539" s="22"/>
    </row>
    <row r="540" ht="21.0" hidden="1" customHeight="1" outlineLevel="1">
      <c r="A540" s="9" t="str">
        <f t="shared" si="10"/>
        <v>6631341</v>
      </c>
      <c r="B540" s="18">
        <v>663134.0</v>
      </c>
      <c r="C540" s="19" t="s">
        <v>594</v>
      </c>
      <c r="D540" s="9" t="s">
        <v>28</v>
      </c>
      <c r="E540" s="9">
        <v>19.0</v>
      </c>
      <c r="F540" s="9">
        <v>29.0</v>
      </c>
      <c r="G540" s="20" t="s">
        <v>35</v>
      </c>
      <c r="H540" s="18" t="s">
        <v>103</v>
      </c>
      <c r="I540" s="9" t="s">
        <v>31</v>
      </c>
      <c r="J540" s="9" t="s">
        <v>32</v>
      </c>
      <c r="K540" s="21">
        <v>45293.0</v>
      </c>
      <c r="L540" s="21">
        <v>45293.0</v>
      </c>
      <c r="M540" s="21">
        <v>45293.0</v>
      </c>
      <c r="N540" s="9">
        <v>1.0</v>
      </c>
      <c r="O540" s="21">
        <v>45329.0</v>
      </c>
      <c r="P540" s="19" t="s">
        <v>41</v>
      </c>
      <c r="Q540" s="9">
        <v>6.0</v>
      </c>
      <c r="R540" s="9">
        <v>35.0</v>
      </c>
      <c r="S540" s="9"/>
      <c r="T540" s="22" t="str">
        <f t="shared" si="31"/>
        <v>8%</v>
      </c>
      <c r="U540" s="22" t="str">
        <f t="shared" si="32"/>
        <v>1-10%</v>
      </c>
      <c r="V540" s="22">
        <f t="shared" si="4"/>
        <v>454</v>
      </c>
      <c r="W540" s="22" t="str">
        <f t="shared" si="5"/>
        <v/>
      </c>
      <c r="X540" s="22" t="str">
        <f t="shared" si="33"/>
        <v/>
      </c>
      <c r="Y540" s="22" t="str">
        <f>IFERROR(VLOOKUP(CONCATENATE(A540,"si"),TQT!$1:$111,17,0))</f>
        <v/>
      </c>
      <c r="Z540" s="22" t="str">
        <f>IFERROR(VLOOKUP(CONCATENATE(A540,"si"),PVE!$A$2:$X$279,16,0))</f>
        <v/>
      </c>
      <c r="AA540" s="22"/>
    </row>
    <row r="541" ht="21.0" hidden="1" customHeight="1" outlineLevel="1">
      <c r="A541" s="9" t="str">
        <f t="shared" si="10"/>
        <v>6649031</v>
      </c>
      <c r="B541" s="18">
        <v>664903.0</v>
      </c>
      <c r="C541" s="19" t="s">
        <v>595</v>
      </c>
      <c r="D541" s="9" t="s">
        <v>28</v>
      </c>
      <c r="E541" s="9">
        <v>14.0</v>
      </c>
      <c r="F541" s="9">
        <v>38.0</v>
      </c>
      <c r="G541" s="20" t="s">
        <v>35</v>
      </c>
      <c r="H541" s="18" t="s">
        <v>97</v>
      </c>
      <c r="I541" s="9" t="s">
        <v>40</v>
      </c>
      <c r="J541" s="9" t="s">
        <v>32</v>
      </c>
      <c r="K541" s="21">
        <v>45294.0</v>
      </c>
      <c r="L541" s="21">
        <v>45294.0</v>
      </c>
      <c r="M541" s="21">
        <v>45294.0</v>
      </c>
      <c r="N541" s="9">
        <v>1.0</v>
      </c>
      <c r="O541" s="21">
        <v>45303.0</v>
      </c>
      <c r="P541" s="19" t="s">
        <v>33</v>
      </c>
      <c r="Q541" s="9">
        <v>7.0</v>
      </c>
      <c r="R541" s="9">
        <v>59.0</v>
      </c>
      <c r="S541" s="9"/>
      <c r="T541" s="22" t="str">
        <f t="shared" si="31"/>
        <v>8%</v>
      </c>
      <c r="U541" s="22" t="str">
        <f t="shared" si="32"/>
        <v>30-40%</v>
      </c>
      <c r="V541" s="22">
        <f t="shared" si="4"/>
        <v>9</v>
      </c>
      <c r="W541" s="22" t="str">
        <f t="shared" si="5"/>
        <v/>
      </c>
      <c r="X541" s="22">
        <f t="shared" si="33"/>
        <v>9</v>
      </c>
      <c r="Y541" s="22" t="str">
        <f>IFERROR(VLOOKUP(CONCATENATE(A541,"si"),TQT!$1:$111,17,0))</f>
        <v/>
      </c>
      <c r="Z541" s="22" t="str">
        <f>IFERROR(VLOOKUP(CONCATENATE(A541,"si"),PVE!$A$2:$X$279,16,0))</f>
        <v/>
      </c>
      <c r="AA541" s="22"/>
    </row>
    <row r="542" ht="21.0" hidden="1" customHeight="1" outlineLevel="1">
      <c r="A542" s="9" t="str">
        <f t="shared" si="10"/>
        <v>6649981</v>
      </c>
      <c r="B542" s="18">
        <v>664998.0</v>
      </c>
      <c r="C542" s="19" t="s">
        <v>596</v>
      </c>
      <c r="D542" s="9" t="s">
        <v>28</v>
      </c>
      <c r="E542" s="9">
        <v>8.0</v>
      </c>
      <c r="F542" s="9">
        <v>47.0</v>
      </c>
      <c r="G542" s="20" t="s">
        <v>35</v>
      </c>
      <c r="H542" s="18" t="s">
        <v>48</v>
      </c>
      <c r="I542" s="9" t="s">
        <v>40</v>
      </c>
      <c r="J542" s="9" t="s">
        <v>32</v>
      </c>
      <c r="K542" s="21">
        <v>45648.0</v>
      </c>
      <c r="L542" s="21">
        <v>45295.0</v>
      </c>
      <c r="M542" s="21">
        <v>45295.0</v>
      </c>
      <c r="N542" s="9">
        <v>1.0</v>
      </c>
      <c r="O542" s="21">
        <v>45299.0</v>
      </c>
      <c r="P542" s="19" t="s">
        <v>41</v>
      </c>
      <c r="Q542" s="9">
        <v>9.0</v>
      </c>
      <c r="R542" s="9">
        <v>66.0</v>
      </c>
      <c r="S542" s="9"/>
      <c r="T542" s="22" t="str">
        <f t="shared" si="31"/>
        <v>8%</v>
      </c>
      <c r="U542" s="22" t="str">
        <f t="shared" si="32"/>
        <v>40-50%</v>
      </c>
      <c r="V542" s="22">
        <f t="shared" si="4"/>
        <v>452</v>
      </c>
      <c r="W542" s="22" t="str">
        <f t="shared" si="5"/>
        <v/>
      </c>
      <c r="X542" s="22" t="str">
        <f t="shared" si="33"/>
        <v/>
      </c>
      <c r="Y542" s="22" t="str">
        <f>IFERROR(VLOOKUP(CONCATENATE(A542,"si"),TQT!$1:$111,17,0))</f>
        <v/>
      </c>
      <c r="Z542" s="22" t="str">
        <f>IFERROR(VLOOKUP(CONCATENATE(A542,"si"),PVE!$A$2:$X$279,16,0))</f>
        <v/>
      </c>
      <c r="AA542" s="22"/>
    </row>
    <row r="543" ht="21.0" hidden="1" customHeight="1" outlineLevel="1">
      <c r="A543" s="9" t="str">
        <f t="shared" si="10"/>
        <v>6650081</v>
      </c>
      <c r="B543" s="18">
        <v>665008.0</v>
      </c>
      <c r="C543" s="19" t="s">
        <v>597</v>
      </c>
      <c r="D543" s="9" t="s">
        <v>28</v>
      </c>
      <c r="E543" s="9">
        <v>6.0</v>
      </c>
      <c r="F543" s="9">
        <v>46.0</v>
      </c>
      <c r="G543" s="20" t="s">
        <v>35</v>
      </c>
      <c r="H543" s="18" t="s">
        <v>53</v>
      </c>
      <c r="I543" s="9" t="s">
        <v>40</v>
      </c>
      <c r="J543" s="9" t="s">
        <v>32</v>
      </c>
      <c r="K543" s="21">
        <v>45294.0</v>
      </c>
      <c r="L543" s="21">
        <v>45296.0</v>
      </c>
      <c r="M543" s="21">
        <v>45296.0</v>
      </c>
      <c r="N543" s="9">
        <v>1.0</v>
      </c>
      <c r="O543" s="21">
        <v>45322.0</v>
      </c>
      <c r="P543" s="19" t="s">
        <v>33</v>
      </c>
      <c r="Q543" s="9">
        <v>27.0</v>
      </c>
      <c r="R543" s="9">
        <v>61.0</v>
      </c>
      <c r="S543" s="9"/>
      <c r="T543" s="22" t="str">
        <f t="shared" si="31"/>
        <v>55%</v>
      </c>
      <c r="U543" s="22" t="str">
        <f t="shared" si="32"/>
        <v>30-40%</v>
      </c>
      <c r="V543" s="22">
        <f t="shared" si="4"/>
        <v>26</v>
      </c>
      <c r="W543" s="22" t="str">
        <f t="shared" si="5"/>
        <v/>
      </c>
      <c r="X543" s="22">
        <f t="shared" si="33"/>
        <v>26</v>
      </c>
      <c r="Y543" s="22" t="str">
        <f>IFERROR(VLOOKUP(CONCATENATE(A543,"si"),TQT!$1:$111,17,0))</f>
        <v/>
      </c>
      <c r="Z543" s="22" t="str">
        <f>IFERROR(VLOOKUP(CONCATENATE(A543,"si"),PVE!$A$2:$X$279,16,0))</f>
        <v/>
      </c>
      <c r="AA543" s="22"/>
    </row>
    <row r="544" ht="21.0" hidden="1" customHeight="1" outlineLevel="1">
      <c r="A544" s="9" t="str">
        <f t="shared" si="10"/>
        <v>6660281</v>
      </c>
      <c r="B544" s="18">
        <v>666028.0</v>
      </c>
      <c r="C544" s="19" t="s">
        <v>598</v>
      </c>
      <c r="D544" s="9" t="s">
        <v>28</v>
      </c>
      <c r="E544" s="9">
        <v>15.0</v>
      </c>
      <c r="F544" s="9">
        <v>68.0</v>
      </c>
      <c r="G544" s="20" t="s">
        <v>35</v>
      </c>
      <c r="H544" s="18" t="s">
        <v>68</v>
      </c>
      <c r="I544" s="9" t="s">
        <v>31</v>
      </c>
      <c r="J544" s="9" t="s">
        <v>32</v>
      </c>
      <c r="K544" s="21">
        <v>45295.0</v>
      </c>
      <c r="L544" s="21">
        <v>45296.0</v>
      </c>
      <c r="M544" s="21">
        <v>45296.0</v>
      </c>
      <c r="N544" s="9">
        <v>1.0</v>
      </c>
      <c r="O544" s="21">
        <v>45302.0</v>
      </c>
      <c r="P544" s="19" t="s">
        <v>33</v>
      </c>
      <c r="Q544" s="9" t="s">
        <v>42</v>
      </c>
      <c r="R544" s="9" t="s">
        <v>42</v>
      </c>
      <c r="S544" s="9"/>
      <c r="T544" s="22" t="str">
        <f t="shared" si="31"/>
        <v>-</v>
      </c>
      <c r="U544" s="22" t="str">
        <f t="shared" si="32"/>
        <v>-</v>
      </c>
      <c r="V544" s="22">
        <f t="shared" si="4"/>
        <v>6</v>
      </c>
      <c r="W544" s="22" t="str">
        <f t="shared" si="5"/>
        <v/>
      </c>
      <c r="X544" s="22">
        <f t="shared" si="33"/>
        <v>6</v>
      </c>
      <c r="Y544" s="22" t="str">
        <f>IFERROR(VLOOKUP(CONCATENATE(A544,"si"),TQT!$1:$111,17,0))</f>
        <v/>
      </c>
      <c r="Z544" s="22" t="str">
        <f>IFERROR(VLOOKUP(CONCATENATE(A544,"si"),PVE!$A$2:$X$279,16,0))</f>
        <v/>
      </c>
      <c r="AA544" s="22"/>
    </row>
    <row r="545" ht="21.0" hidden="1" customHeight="1" outlineLevel="1">
      <c r="A545" s="9" t="str">
        <f t="shared" si="10"/>
        <v>6671051</v>
      </c>
      <c r="B545" s="18">
        <v>667105.0</v>
      </c>
      <c r="C545" s="19" t="s">
        <v>599</v>
      </c>
      <c r="D545" s="9" t="s">
        <v>28</v>
      </c>
      <c r="E545" s="9">
        <v>13.0</v>
      </c>
      <c r="F545" s="9">
        <v>19.0</v>
      </c>
      <c r="G545" s="20" t="s">
        <v>29</v>
      </c>
      <c r="H545" s="18" t="s">
        <v>97</v>
      </c>
      <c r="I545" s="9" t="s">
        <v>40</v>
      </c>
      <c r="J545" s="9" t="s">
        <v>32</v>
      </c>
      <c r="K545" s="21">
        <v>45297.0</v>
      </c>
      <c r="L545" s="21">
        <v>45297.0</v>
      </c>
      <c r="M545" s="21">
        <v>45297.0</v>
      </c>
      <c r="N545" s="9">
        <v>1.0</v>
      </c>
      <c r="O545" s="21">
        <v>45311.0</v>
      </c>
      <c r="P545" s="19" t="s">
        <v>41</v>
      </c>
      <c r="Q545" s="9" t="s">
        <v>42</v>
      </c>
      <c r="R545" s="9" t="s">
        <v>42</v>
      </c>
      <c r="S545" s="9"/>
      <c r="T545" s="22" t="str">
        <f t="shared" si="31"/>
        <v>-</v>
      </c>
      <c r="U545" s="22" t="str">
        <f t="shared" si="32"/>
        <v>-</v>
      </c>
      <c r="V545" s="22">
        <f t="shared" si="4"/>
        <v>450</v>
      </c>
      <c r="W545" s="22" t="str">
        <f t="shared" si="5"/>
        <v/>
      </c>
      <c r="X545" s="22" t="str">
        <f t="shared" si="33"/>
        <v/>
      </c>
      <c r="Y545" s="22" t="str">
        <f>IFERROR(VLOOKUP(CONCATENATE(A545,"si"),TQT!$1:$111,17,0))</f>
        <v/>
      </c>
      <c r="Z545" s="22" t="str">
        <f>IFERROR(VLOOKUP(CONCATENATE(A545,"si"),PVE!$A$2:$X$279,16,0))</f>
        <v/>
      </c>
      <c r="AA545" s="22"/>
    </row>
    <row r="546" ht="21.0" hidden="1" customHeight="1" outlineLevel="1">
      <c r="A546" s="9" t="str">
        <f t="shared" si="10"/>
        <v>6672441</v>
      </c>
      <c r="B546" s="18">
        <v>667244.0</v>
      </c>
      <c r="C546" s="19" t="s">
        <v>600</v>
      </c>
      <c r="D546" s="9" t="s">
        <v>28</v>
      </c>
      <c r="E546" s="9">
        <v>8.0</v>
      </c>
      <c r="F546" s="9">
        <v>58.0</v>
      </c>
      <c r="G546" s="20" t="s">
        <v>35</v>
      </c>
      <c r="H546" s="18" t="s">
        <v>99</v>
      </c>
      <c r="I546" s="9" t="s">
        <v>31</v>
      </c>
      <c r="J546" s="9" t="s">
        <v>32</v>
      </c>
      <c r="K546" s="21">
        <v>45294.0</v>
      </c>
      <c r="L546" s="21">
        <v>45300.0</v>
      </c>
      <c r="M546" s="21">
        <v>45300.0</v>
      </c>
      <c r="N546" s="9">
        <v>1.0</v>
      </c>
      <c r="O546" s="21">
        <v>45306.0</v>
      </c>
      <c r="P546" s="19" t="s">
        <v>41</v>
      </c>
      <c r="Q546" s="9">
        <v>13.0</v>
      </c>
      <c r="R546" s="9">
        <v>51.0</v>
      </c>
      <c r="S546" s="9"/>
      <c r="T546" s="22" t="str">
        <f t="shared" si="31"/>
        <v>15%</v>
      </c>
      <c r="U546" s="22" t="str">
        <f t="shared" si="32"/>
        <v>10-20%</v>
      </c>
      <c r="V546" s="22">
        <f t="shared" si="4"/>
        <v>447</v>
      </c>
      <c r="W546" s="22" t="str">
        <f t="shared" si="5"/>
        <v/>
      </c>
      <c r="X546" s="22" t="str">
        <f t="shared" si="33"/>
        <v/>
      </c>
      <c r="Y546" s="22" t="str">
        <f>IFERROR(VLOOKUP(CONCATENATE(A546,"si"),TQT!$1:$111,17,0))</f>
        <v/>
      </c>
      <c r="Z546" s="22" t="str">
        <f>IFERROR(VLOOKUP(CONCATENATE(A546,"si"),PVE!$A$2:$X$279,16,0))</f>
        <v/>
      </c>
      <c r="AA546" s="22"/>
    </row>
    <row r="547" ht="21.0" hidden="1" customHeight="1" outlineLevel="1">
      <c r="A547" s="9" t="str">
        <f t="shared" si="10"/>
        <v>6673781</v>
      </c>
      <c r="B547" s="18">
        <v>667378.0</v>
      </c>
      <c r="C547" s="19" t="s">
        <v>601</v>
      </c>
      <c r="D547" s="9" t="s">
        <v>28</v>
      </c>
      <c r="E547" s="9">
        <v>10.0</v>
      </c>
      <c r="F547" s="9">
        <v>60.0</v>
      </c>
      <c r="G547" s="20" t="s">
        <v>35</v>
      </c>
      <c r="H547" s="18" t="s">
        <v>30</v>
      </c>
      <c r="I547" s="9" t="s">
        <v>31</v>
      </c>
      <c r="J547" s="9" t="s">
        <v>32</v>
      </c>
      <c r="K547" s="21">
        <v>45299.0</v>
      </c>
      <c r="L547" s="21">
        <v>45299.0</v>
      </c>
      <c r="M547" s="21">
        <v>45299.0</v>
      </c>
      <c r="N547" s="9">
        <v>1.0</v>
      </c>
      <c r="O547" s="21">
        <v>45317.0</v>
      </c>
      <c r="P547" s="19" t="s">
        <v>41</v>
      </c>
      <c r="Q547" s="9">
        <v>15.0</v>
      </c>
      <c r="R547" s="9">
        <v>53.0</v>
      </c>
      <c r="S547" s="9"/>
      <c r="T547" s="22" t="str">
        <f t="shared" si="31"/>
        <v>24%</v>
      </c>
      <c r="U547" s="22" t="str">
        <f t="shared" si="32"/>
        <v>20-30%</v>
      </c>
      <c r="V547" s="22">
        <f t="shared" si="4"/>
        <v>448</v>
      </c>
      <c r="W547" s="22" t="str">
        <f t="shared" si="5"/>
        <v/>
      </c>
      <c r="X547" s="22" t="str">
        <f t="shared" si="33"/>
        <v/>
      </c>
      <c r="Y547" s="22" t="str">
        <f>IFERROR(VLOOKUP(CONCATENATE(A547,"si"),TQT!$1:$111,17,0))</f>
        <v/>
      </c>
      <c r="Z547" s="22" t="str">
        <f>IFERROR(VLOOKUP(CONCATENATE(A547,"si"),PVE!$A$2:$X$279,16,0))</f>
        <v/>
      </c>
      <c r="AA547" s="22"/>
    </row>
    <row r="548" ht="21.0" hidden="1" customHeight="1" outlineLevel="1">
      <c r="A548" s="9" t="str">
        <f t="shared" si="10"/>
        <v>6674861</v>
      </c>
      <c r="B548" s="18">
        <v>667486.0</v>
      </c>
      <c r="C548" s="19" t="s">
        <v>602</v>
      </c>
      <c r="D548" s="9" t="s">
        <v>28</v>
      </c>
      <c r="E548" s="9">
        <v>4.0</v>
      </c>
      <c r="F548" s="9">
        <v>46.0</v>
      </c>
      <c r="G548" s="20" t="s">
        <v>35</v>
      </c>
      <c r="H548" s="18" t="s">
        <v>53</v>
      </c>
      <c r="I548" s="9" t="s">
        <v>40</v>
      </c>
      <c r="J548" s="9" t="s">
        <v>32</v>
      </c>
      <c r="K548" s="21">
        <v>45299.0</v>
      </c>
      <c r="L548" s="25">
        <v>45309.0</v>
      </c>
      <c r="M548" s="21">
        <v>45309.0</v>
      </c>
      <c r="N548" s="9">
        <v>1.0</v>
      </c>
      <c r="O548" s="21">
        <v>45310.0</v>
      </c>
      <c r="P548" s="19" t="s">
        <v>41</v>
      </c>
      <c r="Q548" s="9">
        <v>16.0</v>
      </c>
      <c r="R548" s="9">
        <v>64.0</v>
      </c>
      <c r="S548" s="9"/>
      <c r="T548" s="22" t="str">
        <f t="shared" si="31"/>
        <v>24%</v>
      </c>
      <c r="U548" s="22" t="str">
        <f t="shared" si="32"/>
        <v>40-50%</v>
      </c>
      <c r="V548" s="22">
        <f t="shared" si="4"/>
        <v>438</v>
      </c>
      <c r="W548" s="22" t="str">
        <f t="shared" si="5"/>
        <v/>
      </c>
      <c r="X548" s="22" t="str">
        <f t="shared" si="33"/>
        <v/>
      </c>
      <c r="Y548" s="22" t="str">
        <f>IFERROR(VLOOKUP(CONCATENATE(A548,"si"),TQT!$1:$111,17,0))</f>
        <v/>
      </c>
      <c r="Z548" s="22" t="str">
        <f>IFERROR(VLOOKUP(CONCATENATE(A548,"si"),PVE!$A$2:$X$279,16,0))</f>
        <v/>
      </c>
      <c r="AA548" s="22"/>
    </row>
    <row r="549" ht="21.0" hidden="1" customHeight="1" outlineLevel="1">
      <c r="A549" s="9" t="str">
        <f t="shared" si="10"/>
        <v>6695561</v>
      </c>
      <c r="B549" s="18">
        <v>669556.0</v>
      </c>
      <c r="C549" s="19" t="s">
        <v>603</v>
      </c>
      <c r="D549" s="9" t="s">
        <v>28</v>
      </c>
      <c r="E549" s="9">
        <v>11.0</v>
      </c>
      <c r="F549" s="9">
        <v>63.0</v>
      </c>
      <c r="G549" s="20" t="s">
        <v>35</v>
      </c>
      <c r="H549" s="18" t="s">
        <v>30</v>
      </c>
      <c r="I549" s="9" t="s">
        <v>31</v>
      </c>
      <c r="J549" s="9" t="s">
        <v>32</v>
      </c>
      <c r="K549" s="21">
        <v>45300.0</v>
      </c>
      <c r="L549" s="21">
        <v>45301.0</v>
      </c>
      <c r="M549" s="21">
        <v>45301.0</v>
      </c>
      <c r="N549" s="9">
        <v>1.0</v>
      </c>
      <c r="O549" s="21">
        <v>45304.0</v>
      </c>
      <c r="P549" s="19" t="s">
        <v>33</v>
      </c>
      <c r="Q549" s="9">
        <v>13.0</v>
      </c>
      <c r="R549" s="9">
        <v>58.0</v>
      </c>
      <c r="S549" s="9"/>
      <c r="T549" s="22" t="str">
        <f t="shared" si="31"/>
        <v>15%</v>
      </c>
      <c r="U549" s="22" t="str">
        <f t="shared" si="32"/>
        <v>30-40%</v>
      </c>
      <c r="V549" s="22">
        <f t="shared" si="4"/>
        <v>3</v>
      </c>
      <c r="W549" s="22" t="str">
        <f t="shared" si="5"/>
        <v/>
      </c>
      <c r="X549" s="22">
        <f t="shared" si="33"/>
        <v>3</v>
      </c>
      <c r="Y549" s="22" t="str">
        <f>IFERROR(VLOOKUP(CONCATENATE(A549,"si"),TQT!$1:$111,17,0))</f>
        <v/>
      </c>
      <c r="Z549" s="22" t="str">
        <f>IFERROR(VLOOKUP(CONCATENATE(A549,"si"),PVE!$A$2:$X$279,16,0))</f>
        <v/>
      </c>
      <c r="AA549" s="22"/>
    </row>
    <row r="550" ht="21.0" hidden="1" customHeight="1" outlineLevel="1">
      <c r="A550" s="9" t="str">
        <f t="shared" si="10"/>
        <v>6728871</v>
      </c>
      <c r="B550" s="18">
        <v>672887.0</v>
      </c>
      <c r="C550" s="19" t="s">
        <v>604</v>
      </c>
      <c r="D550" s="9" t="s">
        <v>28</v>
      </c>
      <c r="E550" s="9">
        <v>11.0</v>
      </c>
      <c r="F550" s="9">
        <v>53.0</v>
      </c>
      <c r="G550" s="20" t="s">
        <v>29</v>
      </c>
      <c r="H550" s="18" t="s">
        <v>30</v>
      </c>
      <c r="I550" s="9" t="s">
        <v>31</v>
      </c>
      <c r="J550" s="9" t="s">
        <v>32</v>
      </c>
      <c r="K550" s="21">
        <v>45305.0</v>
      </c>
      <c r="L550" s="21">
        <v>45305.0</v>
      </c>
      <c r="M550" s="21">
        <v>45306.0</v>
      </c>
      <c r="N550" s="9">
        <v>1.0</v>
      </c>
      <c r="O550" s="21">
        <v>45315.0</v>
      </c>
      <c r="P550" s="19" t="s">
        <v>41</v>
      </c>
      <c r="Q550" s="9">
        <v>18.0</v>
      </c>
      <c r="R550" s="9">
        <v>58.0</v>
      </c>
      <c r="S550" s="9"/>
      <c r="T550" s="22" t="str">
        <f t="shared" si="31"/>
        <v>24%</v>
      </c>
      <c r="U550" s="22" t="str">
        <f t="shared" si="32"/>
        <v>30-40%</v>
      </c>
      <c r="V550" s="22">
        <f t="shared" si="4"/>
        <v>441</v>
      </c>
      <c r="W550" s="22" t="str">
        <f t="shared" si="5"/>
        <v/>
      </c>
      <c r="X550" s="22" t="str">
        <f t="shared" si="33"/>
        <v/>
      </c>
      <c r="Y550" s="22" t="str">
        <f>IFERROR(VLOOKUP(CONCATENATE(A550,"si"),TQT!$1:$111,17,0))</f>
        <v/>
      </c>
      <c r="Z550" s="22" t="str">
        <f>IFERROR(VLOOKUP(CONCATENATE(A550,"si"),PVE!$A$2:$X$279,16,0))</f>
        <v/>
      </c>
      <c r="AA550" s="22"/>
    </row>
    <row r="551" ht="21.0" hidden="1" customHeight="1" outlineLevel="1">
      <c r="A551" s="9" t="str">
        <f t="shared" si="10"/>
        <v>6729041</v>
      </c>
      <c r="B551" s="18">
        <v>672904.0</v>
      </c>
      <c r="C551" s="19" t="s">
        <v>605</v>
      </c>
      <c r="D551" s="9" t="s">
        <v>28</v>
      </c>
      <c r="E551" s="9">
        <v>5.0</v>
      </c>
      <c r="F551" s="9">
        <v>46.0</v>
      </c>
      <c r="G551" s="20" t="s">
        <v>35</v>
      </c>
      <c r="H551" s="18" t="s">
        <v>53</v>
      </c>
      <c r="I551" s="9" t="s">
        <v>40</v>
      </c>
      <c r="J551" s="9" t="s">
        <v>32</v>
      </c>
      <c r="K551" s="21">
        <v>45305.0</v>
      </c>
      <c r="L551" s="21">
        <v>45305.0</v>
      </c>
      <c r="M551" s="21">
        <v>45305.0</v>
      </c>
      <c r="N551" s="9">
        <v>1.0</v>
      </c>
      <c r="O551" s="21">
        <v>45318.0</v>
      </c>
      <c r="P551" s="19" t="s">
        <v>41</v>
      </c>
      <c r="Q551" s="9">
        <v>14.0</v>
      </c>
      <c r="R551" s="9">
        <v>50.0</v>
      </c>
      <c r="S551" s="9"/>
      <c r="T551" s="22" t="str">
        <f t="shared" si="31"/>
        <v>15%</v>
      </c>
      <c r="U551" s="22" t="str">
        <f t="shared" si="32"/>
        <v>10-20%</v>
      </c>
      <c r="V551" s="22">
        <f t="shared" si="4"/>
        <v>442</v>
      </c>
      <c r="W551" s="22" t="str">
        <f t="shared" si="5"/>
        <v/>
      </c>
      <c r="X551" s="22" t="str">
        <f t="shared" si="33"/>
        <v/>
      </c>
      <c r="Y551" s="22" t="str">
        <f>IFERROR(VLOOKUP(CONCATENATE(A551,"si"),TQT!$1:$111,17,0))</f>
        <v/>
      </c>
      <c r="Z551" s="22" t="str">
        <f>IFERROR(VLOOKUP(CONCATENATE(A551,"si"),PVE!$A$2:$X$279,16,0))</f>
        <v/>
      </c>
      <c r="AA551" s="22"/>
    </row>
    <row r="552" ht="21.0" hidden="1" customHeight="1" outlineLevel="1">
      <c r="A552" s="9" t="str">
        <f t="shared" si="10"/>
        <v>6729042</v>
      </c>
      <c r="B552" s="18">
        <v>672904.0</v>
      </c>
      <c r="C552" s="19" t="s">
        <v>606</v>
      </c>
      <c r="D552" s="9" t="s">
        <v>28</v>
      </c>
      <c r="E552" s="9">
        <v>4.0</v>
      </c>
      <c r="F552" s="9">
        <v>46.0</v>
      </c>
      <c r="G552" s="20" t="s">
        <v>35</v>
      </c>
      <c r="H552" s="18" t="s">
        <v>39</v>
      </c>
      <c r="I552" s="9" t="s">
        <v>40</v>
      </c>
      <c r="J552" s="9" t="s">
        <v>46</v>
      </c>
      <c r="K552" s="21">
        <v>45302.0</v>
      </c>
      <c r="L552" s="21">
        <v>45325.0</v>
      </c>
      <c r="M552" s="21">
        <v>45325.0</v>
      </c>
      <c r="N552" s="9">
        <v>2.0</v>
      </c>
      <c r="O552" s="21">
        <v>45325.0</v>
      </c>
      <c r="P552" s="19" t="s">
        <v>33</v>
      </c>
      <c r="Q552" s="9">
        <v>29.0</v>
      </c>
      <c r="R552" s="9">
        <v>73.0</v>
      </c>
      <c r="S552" s="9"/>
      <c r="T552" s="22" t="str">
        <f t="shared" si="31"/>
        <v>55%</v>
      </c>
      <c r="U552" s="22" t="str">
        <f t="shared" si="32"/>
        <v>60-70</v>
      </c>
      <c r="V552" s="22">
        <f t="shared" si="4"/>
        <v>0</v>
      </c>
      <c r="W552" s="22" t="str">
        <f t="shared" si="5"/>
        <v/>
      </c>
      <c r="X552" s="22">
        <f t="shared" si="33"/>
        <v>0</v>
      </c>
      <c r="Y552" s="22" t="str">
        <f>IFERROR(VLOOKUP(CONCATENATE(A552,"si"),TQT!$1:$111,17,0))</f>
        <v/>
      </c>
      <c r="Z552" s="22" t="str">
        <f>IFERROR(VLOOKUP(CONCATENATE(A552,"si"),PVE!$A$2:$X$279,16,0))</f>
        <v/>
      </c>
      <c r="AA552" s="22"/>
    </row>
    <row r="553" ht="21.0" hidden="1" customHeight="1" outlineLevel="1">
      <c r="A553" s="9" t="str">
        <f t="shared" si="10"/>
        <v>6742131</v>
      </c>
      <c r="B553" s="18">
        <v>674213.0</v>
      </c>
      <c r="C553" s="19" t="s">
        <v>607</v>
      </c>
      <c r="D553" s="9" t="s">
        <v>28</v>
      </c>
      <c r="E553" s="9">
        <v>1.0</v>
      </c>
      <c r="F553" s="9">
        <v>50.0</v>
      </c>
      <c r="G553" s="20" t="s">
        <v>29</v>
      </c>
      <c r="H553" s="18" t="s">
        <v>53</v>
      </c>
      <c r="I553" s="9" t="s">
        <v>40</v>
      </c>
      <c r="J553" s="9" t="s">
        <v>32</v>
      </c>
      <c r="K553" s="21">
        <v>45306.0</v>
      </c>
      <c r="L553" s="21">
        <v>45310.0</v>
      </c>
      <c r="M553" s="21">
        <v>45310.0</v>
      </c>
      <c r="N553" s="9">
        <v>1.0</v>
      </c>
      <c r="O553" s="21">
        <v>45313.0</v>
      </c>
      <c r="P553" s="19" t="s">
        <v>41</v>
      </c>
      <c r="Q553" s="9">
        <v>14.0</v>
      </c>
      <c r="R553" s="9">
        <v>67.0</v>
      </c>
      <c r="S553" s="9"/>
      <c r="T553" s="22" t="str">
        <f t="shared" si="31"/>
        <v>15%</v>
      </c>
      <c r="U553" s="22" t="str">
        <f t="shared" si="32"/>
        <v>40-50%</v>
      </c>
      <c r="V553" s="22">
        <f t="shared" si="4"/>
        <v>437</v>
      </c>
      <c r="W553" s="22" t="str">
        <f t="shared" si="5"/>
        <v/>
      </c>
      <c r="X553" s="22" t="str">
        <f t="shared" si="33"/>
        <v/>
      </c>
      <c r="Y553" s="22" t="str">
        <f>IFERROR(VLOOKUP(CONCATENATE(A553,"si"),TQT!$1:$111,17,0))</f>
        <v/>
      </c>
      <c r="Z553" s="22" t="str">
        <f>IFERROR(VLOOKUP(CONCATENATE(A553,"si"),PVE!$A$2:$X$279,16,0))</f>
        <v/>
      </c>
      <c r="AA553" s="22"/>
    </row>
    <row r="554" ht="21.0" hidden="1" customHeight="1" outlineLevel="1">
      <c r="A554" s="9" t="str">
        <f t="shared" si="10"/>
        <v>6785901</v>
      </c>
      <c r="B554" s="18">
        <v>678590.0</v>
      </c>
      <c r="C554" s="19" t="s">
        <v>608</v>
      </c>
      <c r="D554" s="9" t="s">
        <v>28</v>
      </c>
      <c r="E554" s="9">
        <v>13.0</v>
      </c>
      <c r="F554" s="9">
        <v>56.0</v>
      </c>
      <c r="G554" s="20" t="s">
        <v>35</v>
      </c>
      <c r="H554" s="18" t="s">
        <v>609</v>
      </c>
      <c r="I554" s="9" t="s">
        <v>31</v>
      </c>
      <c r="J554" s="9" t="s">
        <v>32</v>
      </c>
      <c r="K554" s="24">
        <v>45312.0</v>
      </c>
      <c r="L554" s="24">
        <v>45312.0</v>
      </c>
      <c r="M554" s="24">
        <v>45312.0</v>
      </c>
      <c r="N554" s="9">
        <v>1.0</v>
      </c>
      <c r="O554" s="24">
        <v>45313.0</v>
      </c>
      <c r="P554" s="19" t="s">
        <v>41</v>
      </c>
      <c r="Q554" s="9">
        <v>11.0</v>
      </c>
      <c r="R554" s="9">
        <v>55.0</v>
      </c>
      <c r="S554" s="35"/>
      <c r="T554" s="22" t="str">
        <f t="shared" si="31"/>
        <v>15%</v>
      </c>
      <c r="U554" s="22" t="str">
        <f t="shared" si="32"/>
        <v>20-30%</v>
      </c>
      <c r="V554" s="22">
        <f t="shared" si="4"/>
        <v>435</v>
      </c>
      <c r="W554" s="22" t="str">
        <f t="shared" si="5"/>
        <v/>
      </c>
      <c r="X554" s="22" t="str">
        <f t="shared" si="33"/>
        <v/>
      </c>
      <c r="Y554" s="22" t="str">
        <f>IFERROR(VLOOKUP(CONCATENATE(A554,"si"),TQT!$1:$111,17,0))</f>
        <v/>
      </c>
      <c r="Z554" s="22" t="str">
        <f>IFERROR(VLOOKUP(CONCATENATE(A554,"si"),PVE!$A$2:$X$279,16,0))</f>
        <v/>
      </c>
      <c r="AA554" s="22"/>
    </row>
    <row r="555" ht="21.0" hidden="1" customHeight="1" outlineLevel="1">
      <c r="A555" s="9" t="str">
        <f t="shared" si="10"/>
        <v>6786551</v>
      </c>
      <c r="B555" s="18">
        <v>678655.0</v>
      </c>
      <c r="C555" s="19" t="s">
        <v>610</v>
      </c>
      <c r="D555" s="9" t="s">
        <v>28</v>
      </c>
      <c r="E555" s="9">
        <v>14.0</v>
      </c>
      <c r="F555" s="9">
        <v>19.0</v>
      </c>
      <c r="G555" s="20" t="s">
        <v>35</v>
      </c>
      <c r="H555" s="18" t="s">
        <v>53</v>
      </c>
      <c r="I555" s="9" t="s">
        <v>40</v>
      </c>
      <c r="J555" s="9" t="s">
        <v>32</v>
      </c>
      <c r="K555" s="21">
        <v>45316.0</v>
      </c>
      <c r="L555" s="25">
        <v>45316.0</v>
      </c>
      <c r="M555" s="21">
        <v>45316.0</v>
      </c>
      <c r="N555" s="9">
        <v>1.0</v>
      </c>
      <c r="O555" s="21">
        <v>45323.0</v>
      </c>
      <c r="P555" s="19" t="s">
        <v>41</v>
      </c>
      <c r="Q555" s="9">
        <v>10.0</v>
      </c>
      <c r="R555" s="9">
        <v>43.0</v>
      </c>
      <c r="S555" s="9"/>
      <c r="T555" s="22" t="str">
        <f t="shared" si="31"/>
        <v>15%</v>
      </c>
      <c r="U555" s="22" t="str">
        <f t="shared" si="32"/>
        <v>1-10%</v>
      </c>
      <c r="V555" s="22">
        <f t="shared" si="4"/>
        <v>431</v>
      </c>
      <c r="W555" s="22" t="str">
        <f t="shared" si="5"/>
        <v/>
      </c>
      <c r="X555" s="22" t="str">
        <f t="shared" si="33"/>
        <v/>
      </c>
      <c r="Y555" s="22" t="str">
        <f>IFERROR(VLOOKUP(CONCATENATE(A555,"si"),TQT!$1:$111,17,0))</f>
        <v/>
      </c>
      <c r="Z555" s="22" t="str">
        <f>IFERROR(VLOOKUP(CONCATENATE(A555,"si"),PVE!$A$2:$X$279,16,0))</f>
        <v/>
      </c>
      <c r="AA555" s="22"/>
    </row>
    <row r="556" ht="21.0" hidden="1" customHeight="1" outlineLevel="1">
      <c r="A556" s="9" t="str">
        <f t="shared" si="10"/>
        <v>6833721</v>
      </c>
      <c r="B556" s="18">
        <v>683372.0</v>
      </c>
      <c r="C556" s="19" t="s">
        <v>611</v>
      </c>
      <c r="D556" s="9" t="s">
        <v>28</v>
      </c>
      <c r="E556" s="9">
        <v>18.0</v>
      </c>
      <c r="F556" s="9">
        <v>83.0</v>
      </c>
      <c r="G556" s="20" t="s">
        <v>35</v>
      </c>
      <c r="H556" s="18" t="s">
        <v>103</v>
      </c>
      <c r="I556" s="9" t="s">
        <v>31</v>
      </c>
      <c r="J556" s="9" t="s">
        <v>32</v>
      </c>
      <c r="K556" s="21">
        <v>45316.0</v>
      </c>
      <c r="L556" s="25">
        <v>45316.0</v>
      </c>
      <c r="M556" s="21">
        <v>45316.0</v>
      </c>
      <c r="N556" s="9">
        <v>1.0</v>
      </c>
      <c r="O556" s="21">
        <v>45318.0</v>
      </c>
      <c r="P556" s="19" t="s">
        <v>33</v>
      </c>
      <c r="Q556" s="9" t="s">
        <v>42</v>
      </c>
      <c r="R556" s="9" t="s">
        <v>42</v>
      </c>
      <c r="S556" s="9"/>
      <c r="T556" s="22" t="str">
        <f t="shared" si="31"/>
        <v>-</v>
      </c>
      <c r="U556" s="22" t="str">
        <f t="shared" si="32"/>
        <v>-</v>
      </c>
      <c r="V556" s="22">
        <f t="shared" si="4"/>
        <v>2</v>
      </c>
      <c r="W556" s="22" t="str">
        <f t="shared" si="5"/>
        <v/>
      </c>
      <c r="X556" s="22">
        <f t="shared" si="33"/>
        <v>2</v>
      </c>
      <c r="Y556" s="22" t="str">
        <f>IFERROR(VLOOKUP(CONCATENATE(A556,"si"),TQT!$1:$111,17,0))</f>
        <v/>
      </c>
      <c r="Z556" s="22" t="str">
        <f>IFERROR(VLOOKUP(CONCATENATE(A556,"si"),PVE!$A$2:$X$279,16,0))</f>
        <v/>
      </c>
      <c r="AA556" s="22"/>
    </row>
    <row r="557" hidden="1" outlineLevel="1">
      <c r="A557" s="9" t="str">
        <f t="shared" si="10"/>
        <v>6848461</v>
      </c>
      <c r="B557" s="18">
        <v>684846.0</v>
      </c>
      <c r="C557" s="19" t="s">
        <v>612</v>
      </c>
      <c r="D557" s="9" t="s">
        <v>28</v>
      </c>
      <c r="E557" s="9">
        <v>5.0</v>
      </c>
      <c r="F557" s="9">
        <v>60.0</v>
      </c>
      <c r="G557" s="20" t="s">
        <v>35</v>
      </c>
      <c r="H557" s="18" t="s">
        <v>68</v>
      </c>
      <c r="I557" s="9" t="s">
        <v>40</v>
      </c>
      <c r="J557" s="9" t="s">
        <v>32</v>
      </c>
      <c r="K557" s="24">
        <v>45318.0</v>
      </c>
      <c r="L557" s="24">
        <v>45321.0</v>
      </c>
      <c r="M557" s="24">
        <v>45322.0</v>
      </c>
      <c r="N557" s="9">
        <v>1.0</v>
      </c>
      <c r="O557" s="24">
        <v>45326.0</v>
      </c>
      <c r="P557" s="19" t="s">
        <v>41</v>
      </c>
      <c r="Q557" s="9">
        <v>10.0</v>
      </c>
      <c r="R557" s="9">
        <v>33.0</v>
      </c>
      <c r="S557" s="9"/>
      <c r="T557" s="22" t="str">
        <f t="shared" si="31"/>
        <v>15%</v>
      </c>
      <c r="U557" s="22" t="str">
        <f t="shared" si="32"/>
        <v>1-10%</v>
      </c>
      <c r="V557" s="22">
        <f t="shared" si="4"/>
        <v>425</v>
      </c>
      <c r="W557" s="22" t="str">
        <f t="shared" si="5"/>
        <v/>
      </c>
      <c r="X557" s="22" t="str">
        <f t="shared" si="33"/>
        <v/>
      </c>
      <c r="Y557" s="22" t="str">
        <f>IFERROR(VLOOKUP(CONCATENATE(A557,"si"),TQT!$1:$111,17,0))</f>
        <v/>
      </c>
      <c r="Z557" s="22" t="str">
        <f>IFERROR(VLOOKUP(CONCATENATE(A557,"si"),PVE!$A$2:$X$279,16,0))</f>
        <v/>
      </c>
      <c r="AA557" s="22"/>
    </row>
    <row r="558" ht="21.0" hidden="1" customHeight="1" outlineLevel="1">
      <c r="A558" s="9" t="str">
        <f t="shared" si="10"/>
        <v>6849111</v>
      </c>
      <c r="B558" s="18">
        <v>684911.0</v>
      </c>
      <c r="C558" s="19" t="s">
        <v>613</v>
      </c>
      <c r="D558" s="9" t="s">
        <v>28</v>
      </c>
      <c r="E558" s="9">
        <v>12.0</v>
      </c>
      <c r="F558" s="9">
        <v>52.0</v>
      </c>
      <c r="G558" s="20" t="s">
        <v>35</v>
      </c>
      <c r="H558" s="18" t="s">
        <v>30</v>
      </c>
      <c r="I558" s="9" t="s">
        <v>36</v>
      </c>
      <c r="J558" s="9" t="s">
        <v>46</v>
      </c>
      <c r="K558" s="21">
        <v>45319.0</v>
      </c>
      <c r="L558" s="21">
        <v>45327.0</v>
      </c>
      <c r="M558" s="21">
        <v>45329.0</v>
      </c>
      <c r="N558" s="9">
        <v>1.0</v>
      </c>
      <c r="O558" s="24">
        <v>45331.0</v>
      </c>
      <c r="P558" s="19" t="s">
        <v>33</v>
      </c>
      <c r="Q558" s="9">
        <v>16.0</v>
      </c>
      <c r="R558" s="9">
        <v>51.0</v>
      </c>
      <c r="S558" s="9"/>
      <c r="T558" s="22" t="str">
        <f t="shared" si="31"/>
        <v>24%</v>
      </c>
      <c r="U558" s="22" t="str">
        <f t="shared" si="32"/>
        <v>10-20%</v>
      </c>
      <c r="V558" s="22">
        <f t="shared" si="4"/>
        <v>2</v>
      </c>
      <c r="W558" s="22" t="str">
        <f t="shared" si="5"/>
        <v/>
      </c>
      <c r="X558" s="22">
        <f t="shared" si="33"/>
        <v>2</v>
      </c>
      <c r="Y558" s="22" t="str">
        <f>IFERROR(VLOOKUP(CONCATENATE(A558,"si"),TQT!$1:$111,17,0))</f>
        <v/>
      </c>
      <c r="Z558" s="22" t="str">
        <f>IFERROR(VLOOKUP(CONCATENATE(A558,"si"),PVE!$A$2:$X$279,16,0))</f>
        <v/>
      </c>
      <c r="AA558" s="22"/>
    </row>
    <row r="559" ht="21.0" hidden="1" customHeight="1" outlineLevel="1">
      <c r="A559" s="9" t="str">
        <f t="shared" si="10"/>
        <v>6849531</v>
      </c>
      <c r="B559" s="18">
        <v>684953.0</v>
      </c>
      <c r="C559" s="19" t="s">
        <v>614</v>
      </c>
      <c r="D559" s="9" t="s">
        <v>28</v>
      </c>
      <c r="E559" s="9">
        <v>4.0</v>
      </c>
      <c r="F559" s="9">
        <v>74.0</v>
      </c>
      <c r="G559" s="20" t="s">
        <v>35</v>
      </c>
      <c r="H559" s="18" t="s">
        <v>53</v>
      </c>
      <c r="I559" s="9" t="s">
        <v>40</v>
      </c>
      <c r="J559" s="9" t="s">
        <v>32</v>
      </c>
      <c r="K559" s="21">
        <v>45319.0</v>
      </c>
      <c r="L559" s="25">
        <v>45319.0</v>
      </c>
      <c r="M559" s="21">
        <v>45319.0</v>
      </c>
      <c r="N559" s="9">
        <v>1.0</v>
      </c>
      <c r="O559" s="21">
        <v>45321.0</v>
      </c>
      <c r="P559" s="19" t="s">
        <v>41</v>
      </c>
      <c r="Q559" s="9">
        <v>27.0</v>
      </c>
      <c r="R559" s="9">
        <v>94.0</v>
      </c>
      <c r="S559" s="9"/>
      <c r="T559" s="22" t="str">
        <f t="shared" si="31"/>
        <v>55%</v>
      </c>
      <c r="U559" s="22" t="str">
        <f t="shared" si="32"/>
        <v>80-90%</v>
      </c>
      <c r="V559" s="22">
        <f t="shared" si="4"/>
        <v>428</v>
      </c>
      <c r="W559" s="22" t="str">
        <f t="shared" si="5"/>
        <v/>
      </c>
      <c r="X559" s="22" t="str">
        <f t="shared" si="33"/>
        <v/>
      </c>
      <c r="Y559" s="22" t="str">
        <f>IFERROR(VLOOKUP(CONCATENATE(A559,"si"),TQT!$1:$111,17,0))</f>
        <v/>
      </c>
      <c r="Z559" s="22" t="str">
        <f>IFERROR(VLOOKUP(CONCATENATE(A559,"si"),PVE!$A$2:$X$279,16,0))</f>
        <v/>
      </c>
      <c r="AA559" s="22"/>
    </row>
    <row r="560" ht="21.0" hidden="1" customHeight="1" outlineLevel="1">
      <c r="A560" s="9" t="str">
        <f t="shared" si="10"/>
        <v>6861961</v>
      </c>
      <c r="B560" s="18">
        <v>686196.0</v>
      </c>
      <c r="C560" s="19" t="s">
        <v>615</v>
      </c>
      <c r="D560" s="9" t="s">
        <v>28</v>
      </c>
      <c r="E560" s="9">
        <v>2.0</v>
      </c>
      <c r="F560" s="9">
        <v>47.0</v>
      </c>
      <c r="G560" s="20" t="s">
        <v>35</v>
      </c>
      <c r="H560" s="18" t="s">
        <v>68</v>
      </c>
      <c r="I560" s="9" t="s">
        <v>40</v>
      </c>
      <c r="J560" s="9" t="s">
        <v>32</v>
      </c>
      <c r="K560" s="21">
        <v>45312.0</v>
      </c>
      <c r="L560" s="21">
        <v>45328.0</v>
      </c>
      <c r="M560" s="21">
        <v>45328.0</v>
      </c>
      <c r="N560" s="9">
        <v>1.0</v>
      </c>
      <c r="O560" s="21">
        <v>45329.0</v>
      </c>
      <c r="P560" s="19" t="s">
        <v>41</v>
      </c>
      <c r="Q560" s="9">
        <v>19.0</v>
      </c>
      <c r="R560" s="9">
        <v>58.0</v>
      </c>
      <c r="S560" s="9"/>
      <c r="T560" s="22" t="str">
        <f t="shared" si="31"/>
        <v>24%</v>
      </c>
      <c r="U560" s="22" t="str">
        <f t="shared" si="32"/>
        <v>30-40%</v>
      </c>
      <c r="V560" s="22">
        <f t="shared" si="4"/>
        <v>419</v>
      </c>
      <c r="W560" s="22" t="str">
        <f t="shared" si="5"/>
        <v/>
      </c>
      <c r="X560" s="22" t="str">
        <f t="shared" si="33"/>
        <v/>
      </c>
      <c r="Y560" s="22" t="str">
        <f>IFERROR(VLOOKUP(CONCATENATE(A560,"si"),TQT!$1:$111,17,0))</f>
        <v/>
      </c>
      <c r="Z560" s="22" t="str">
        <f>IFERROR(VLOOKUP(CONCATENATE(A560,"si"),PVE!$A$2:$X$279,16,0))</f>
        <v/>
      </c>
      <c r="AA560" s="22"/>
    </row>
    <row r="561" ht="21.0" hidden="1" customHeight="1" outlineLevel="1">
      <c r="A561" s="9" t="str">
        <f t="shared" si="10"/>
        <v>6862861</v>
      </c>
      <c r="B561" s="18">
        <v>686286.0</v>
      </c>
      <c r="C561" s="19" t="s">
        <v>616</v>
      </c>
      <c r="D561" s="9" t="s">
        <v>28</v>
      </c>
      <c r="E561" s="9">
        <v>13.0</v>
      </c>
      <c r="F561" s="9">
        <v>53.0</v>
      </c>
      <c r="G561" s="20" t="s">
        <v>35</v>
      </c>
      <c r="H561" s="18" t="s">
        <v>68</v>
      </c>
      <c r="I561" s="9" t="s">
        <v>40</v>
      </c>
      <c r="J561" s="9" t="s">
        <v>32</v>
      </c>
      <c r="K561" s="21">
        <v>45319.0</v>
      </c>
      <c r="L561" s="25">
        <v>45321.0</v>
      </c>
      <c r="M561" s="21">
        <v>45321.0</v>
      </c>
      <c r="N561" s="9">
        <v>1.0</v>
      </c>
      <c r="O561" s="21">
        <v>45322.0</v>
      </c>
      <c r="P561" s="19" t="s">
        <v>41</v>
      </c>
      <c r="Q561" s="9">
        <v>10.0</v>
      </c>
      <c r="R561" s="9">
        <v>51.0</v>
      </c>
      <c r="S561" s="9"/>
      <c r="T561" s="22" t="str">
        <f t="shared" si="31"/>
        <v>15%</v>
      </c>
      <c r="U561" s="22" t="str">
        <f t="shared" si="32"/>
        <v>10-20%</v>
      </c>
      <c r="V561" s="22">
        <f t="shared" si="4"/>
        <v>426</v>
      </c>
      <c r="W561" s="22" t="str">
        <f t="shared" si="5"/>
        <v/>
      </c>
      <c r="X561" s="22" t="str">
        <f t="shared" si="33"/>
        <v/>
      </c>
      <c r="Y561" s="22" t="str">
        <f>IFERROR(VLOOKUP(CONCATENATE(A561,"si"),TQT!$1:$111,17,0))</f>
        <v/>
      </c>
      <c r="Z561" s="22" t="str">
        <f>IFERROR(VLOOKUP(CONCATENATE(A561,"si"),PVE!$A$2:$X$279,16,0))</f>
        <v/>
      </c>
      <c r="AA561" s="22"/>
    </row>
    <row r="562" ht="21.0" hidden="1" customHeight="1" outlineLevel="1">
      <c r="A562" s="9" t="str">
        <f t="shared" si="10"/>
        <v>6862862</v>
      </c>
      <c r="B562" s="18">
        <v>686286.0</v>
      </c>
      <c r="C562" s="19" t="s">
        <v>617</v>
      </c>
      <c r="D562" s="9" t="s">
        <v>28</v>
      </c>
      <c r="E562" s="9">
        <v>3.0</v>
      </c>
      <c r="F562" s="9">
        <v>53.0</v>
      </c>
      <c r="G562" s="20" t="s">
        <v>35</v>
      </c>
      <c r="H562" s="18" t="s">
        <v>68</v>
      </c>
      <c r="I562" s="9" t="s">
        <v>36</v>
      </c>
      <c r="J562" s="9" t="s">
        <v>46</v>
      </c>
      <c r="K562" s="21">
        <v>45320.0</v>
      </c>
      <c r="L562" s="21">
        <v>45327.0</v>
      </c>
      <c r="M562" s="21">
        <v>45327.0</v>
      </c>
      <c r="N562" s="9">
        <v>2.0</v>
      </c>
      <c r="O562" s="21">
        <v>45329.0</v>
      </c>
      <c r="P562" s="19" t="s">
        <v>33</v>
      </c>
      <c r="Q562" s="9">
        <v>22.0</v>
      </c>
      <c r="R562" s="9">
        <v>77.0</v>
      </c>
      <c r="S562" s="9"/>
      <c r="T562" s="22" t="str">
        <f t="shared" si="31"/>
        <v>40%</v>
      </c>
      <c r="U562" s="22" t="str">
        <f t="shared" si="32"/>
        <v>60-70</v>
      </c>
      <c r="V562" s="22">
        <f t="shared" si="4"/>
        <v>2</v>
      </c>
      <c r="W562" s="22" t="str">
        <f t="shared" si="5"/>
        <v/>
      </c>
      <c r="X562" s="22">
        <f t="shared" si="33"/>
        <v>2</v>
      </c>
      <c r="Y562" s="22" t="str">
        <f>IFERROR(VLOOKUP(CONCATENATE(A562,"si"),TQT!$1:$111,17,0))</f>
        <v/>
      </c>
      <c r="Z562" s="22" t="str">
        <f>IFERROR(VLOOKUP(CONCATENATE(A562,"si"),PVE!$A$2:$X$279,16,0))</f>
        <v/>
      </c>
      <c r="AA562" s="22"/>
    </row>
    <row r="563" ht="21.0" hidden="1" customHeight="1" outlineLevel="1">
      <c r="A563" s="9" t="str">
        <f t="shared" si="10"/>
        <v>6867651</v>
      </c>
      <c r="B563" s="18">
        <v>686765.0</v>
      </c>
      <c r="C563" s="19" t="s">
        <v>618</v>
      </c>
      <c r="D563" s="9" t="s">
        <v>28</v>
      </c>
      <c r="E563" s="9">
        <v>3.0</v>
      </c>
      <c r="F563" s="9">
        <v>58.0</v>
      </c>
      <c r="G563" s="20" t="s">
        <v>35</v>
      </c>
      <c r="H563" s="18" t="s">
        <v>53</v>
      </c>
      <c r="I563" s="9" t="s">
        <v>40</v>
      </c>
      <c r="J563" s="9" t="s">
        <v>32</v>
      </c>
      <c r="K563" s="21">
        <v>45321.0</v>
      </c>
      <c r="L563" s="21">
        <v>45324.0</v>
      </c>
      <c r="M563" s="21">
        <v>45324.0</v>
      </c>
      <c r="N563" s="9">
        <v>1.0</v>
      </c>
      <c r="O563" s="21">
        <v>45326.0</v>
      </c>
      <c r="P563" s="19" t="s">
        <v>41</v>
      </c>
      <c r="Q563" s="9">
        <v>17.0</v>
      </c>
      <c r="R563" s="9">
        <v>68.0</v>
      </c>
      <c r="S563" s="9"/>
      <c r="T563" s="22" t="str">
        <f t="shared" si="31"/>
        <v>24%</v>
      </c>
      <c r="U563" s="22" t="str">
        <f t="shared" si="32"/>
        <v>50-60%</v>
      </c>
      <c r="V563" s="22">
        <f t="shared" si="4"/>
        <v>423</v>
      </c>
      <c r="W563" s="22" t="str">
        <f t="shared" si="5"/>
        <v/>
      </c>
      <c r="X563" s="22" t="str">
        <f t="shared" si="33"/>
        <v/>
      </c>
      <c r="Y563" s="22" t="str">
        <f>IFERROR(VLOOKUP(CONCATENATE(A563,"si"),TQT!$1:$111,17,0))</f>
        <v/>
      </c>
      <c r="Z563" s="22" t="str">
        <f>IFERROR(VLOOKUP(CONCATENATE(A563,"si"),PVE!$A$2:$X$279,16,0))</f>
        <v/>
      </c>
      <c r="AA563" s="22"/>
    </row>
    <row r="564" ht="21.0" hidden="1" customHeight="1" outlineLevel="1">
      <c r="A564" s="9" t="str">
        <f t="shared" si="10"/>
        <v>6874001</v>
      </c>
      <c r="B564" s="18">
        <v>687400.0</v>
      </c>
      <c r="C564" s="19" t="s">
        <v>619</v>
      </c>
      <c r="D564" s="9" t="s">
        <v>28</v>
      </c>
      <c r="E564" s="9">
        <v>4.0</v>
      </c>
      <c r="F564" s="9">
        <v>70.0</v>
      </c>
      <c r="G564" s="20" t="s">
        <v>29</v>
      </c>
      <c r="H564" s="18" t="s">
        <v>30</v>
      </c>
      <c r="I564" s="9" t="s">
        <v>31</v>
      </c>
      <c r="J564" s="9" t="s">
        <v>32</v>
      </c>
      <c r="K564" s="21">
        <v>45322.0</v>
      </c>
      <c r="L564" s="25">
        <v>45322.0</v>
      </c>
      <c r="M564" s="21">
        <v>45322.0</v>
      </c>
      <c r="N564" s="9">
        <v>1.0</v>
      </c>
      <c r="O564" s="21">
        <v>45323.0</v>
      </c>
      <c r="P564" s="19" t="s">
        <v>33</v>
      </c>
      <c r="Q564" s="9">
        <v>20.0</v>
      </c>
      <c r="R564" s="9">
        <v>62.0</v>
      </c>
      <c r="S564" s="9"/>
      <c r="T564" s="22" t="str">
        <f t="shared" si="31"/>
        <v>40%</v>
      </c>
      <c r="U564" s="22" t="str">
        <f t="shared" si="32"/>
        <v>30-40%</v>
      </c>
      <c r="V564" s="22">
        <f t="shared" si="4"/>
        <v>1</v>
      </c>
      <c r="W564" s="22" t="str">
        <f t="shared" si="5"/>
        <v/>
      </c>
      <c r="X564" s="22">
        <f t="shared" si="33"/>
        <v>1</v>
      </c>
      <c r="Y564" s="22" t="str">
        <f>IFERROR(VLOOKUP(CONCATENATE(A564,"si"),TQT!$1:$111,17,0))</f>
        <v/>
      </c>
      <c r="Z564" s="22" t="str">
        <f>IFERROR(VLOOKUP(CONCATENATE(A564,"si"),PVE!$A$2:$X$279,16,0))</f>
        <v/>
      </c>
      <c r="AA564" s="22"/>
    </row>
    <row r="565" ht="21.0" hidden="1" customHeight="1" outlineLevel="1">
      <c r="A565" s="9" t="str">
        <f t="shared" si="10"/>
        <v>6907191</v>
      </c>
      <c r="B565" s="18">
        <v>690719.0</v>
      </c>
      <c r="C565" s="19" t="s">
        <v>620</v>
      </c>
      <c r="D565" s="9" t="s">
        <v>28</v>
      </c>
      <c r="E565" s="9">
        <v>14.0</v>
      </c>
      <c r="F565" s="9">
        <v>72.0</v>
      </c>
      <c r="G565" s="20" t="s">
        <v>35</v>
      </c>
      <c r="H565" s="18" t="s">
        <v>48</v>
      </c>
      <c r="I565" s="9" t="s">
        <v>31</v>
      </c>
      <c r="J565" s="9" t="s">
        <v>32</v>
      </c>
      <c r="K565" s="21">
        <v>45325.0</v>
      </c>
      <c r="L565" s="21">
        <v>45325.0</v>
      </c>
      <c r="M565" s="21">
        <v>45325.0</v>
      </c>
      <c r="N565" s="9">
        <v>1.0</v>
      </c>
      <c r="O565" s="21">
        <v>45332.0</v>
      </c>
      <c r="P565" s="19" t="s">
        <v>41</v>
      </c>
      <c r="Q565" s="9" t="s">
        <v>42</v>
      </c>
      <c r="R565" s="9" t="s">
        <v>42</v>
      </c>
      <c r="S565" s="9"/>
      <c r="T565" s="22" t="str">
        <f t="shared" si="31"/>
        <v>-</v>
      </c>
      <c r="U565" s="22" t="str">
        <f t="shared" si="32"/>
        <v>-</v>
      </c>
      <c r="V565" s="22">
        <f t="shared" si="4"/>
        <v>422</v>
      </c>
      <c r="W565" s="22" t="str">
        <f t="shared" si="5"/>
        <v/>
      </c>
      <c r="X565" s="22" t="str">
        <f t="shared" si="33"/>
        <v/>
      </c>
      <c r="Y565" s="22" t="str">
        <f>IFERROR(VLOOKUP(CONCATENATE(A565,"si"),TQT!$1:$111,17,0))</f>
        <v/>
      </c>
      <c r="Z565" s="22" t="str">
        <f>IFERROR(VLOOKUP(CONCATENATE(A565,"si"),PVE!$A$2:$X$279,16,0))</f>
        <v/>
      </c>
      <c r="AA565" s="22"/>
    </row>
    <row r="566" ht="21.0" hidden="1" customHeight="1" outlineLevel="1">
      <c r="A566" s="9" t="str">
        <f t="shared" si="10"/>
        <v>6907191</v>
      </c>
      <c r="B566" s="18">
        <v>690719.0</v>
      </c>
      <c r="C566" s="19" t="s">
        <v>621</v>
      </c>
      <c r="D566" s="9" t="s">
        <v>28</v>
      </c>
      <c r="E566" s="9">
        <v>14.0</v>
      </c>
      <c r="F566" s="9">
        <v>72.0</v>
      </c>
      <c r="G566" s="20" t="s">
        <v>35</v>
      </c>
      <c r="H566" s="18" t="s">
        <v>97</v>
      </c>
      <c r="I566" s="9" t="s">
        <v>31</v>
      </c>
      <c r="J566" s="9" t="s">
        <v>272</v>
      </c>
      <c r="K566" s="21">
        <v>45325.0</v>
      </c>
      <c r="L566" s="21">
        <v>45325.0</v>
      </c>
      <c r="M566" s="21">
        <v>45325.0</v>
      </c>
      <c r="N566" s="9">
        <v>1.0</v>
      </c>
      <c r="O566" s="21">
        <v>45333.0</v>
      </c>
      <c r="P566" s="19" t="s">
        <v>41</v>
      </c>
      <c r="Q566" s="9" t="s">
        <v>42</v>
      </c>
      <c r="R566" s="9" t="s">
        <v>42</v>
      </c>
      <c r="S566" s="9"/>
      <c r="T566" s="22" t="str">
        <f t="shared" si="31"/>
        <v>-</v>
      </c>
      <c r="U566" s="22" t="str">
        <f t="shared" si="32"/>
        <v>-</v>
      </c>
      <c r="V566" s="22">
        <f t="shared" si="4"/>
        <v>422</v>
      </c>
      <c r="W566" s="22" t="str">
        <f t="shared" si="5"/>
        <v/>
      </c>
      <c r="X566" s="22" t="str">
        <f t="shared" si="33"/>
        <v/>
      </c>
      <c r="Y566" s="22" t="str">
        <f>IFERROR(VLOOKUP(CONCATENATE(A566,"si"),TQT!$1:$111,17,0))</f>
        <v/>
      </c>
      <c r="Z566" s="22" t="str">
        <f>IFERROR(VLOOKUP(CONCATENATE(A566,"si"),PVE!$A$2:$X$279,16,0))</f>
        <v/>
      </c>
      <c r="AA566" s="22"/>
    </row>
    <row r="567" ht="21.0" hidden="1" customHeight="1" outlineLevel="1">
      <c r="A567" s="9" t="str">
        <f t="shared" si="10"/>
        <v>6909471</v>
      </c>
      <c r="B567" s="18">
        <v>690947.0</v>
      </c>
      <c r="C567" s="19" t="s">
        <v>622</v>
      </c>
      <c r="D567" s="9" t="s">
        <v>28</v>
      </c>
      <c r="E567" s="9">
        <v>15.0</v>
      </c>
      <c r="F567" s="9">
        <v>48.0</v>
      </c>
      <c r="G567" s="20" t="s">
        <v>35</v>
      </c>
      <c r="H567" s="18" t="s">
        <v>50</v>
      </c>
      <c r="I567" s="9" t="s">
        <v>31</v>
      </c>
      <c r="J567" s="9" t="s">
        <v>32</v>
      </c>
      <c r="K567" s="21">
        <v>45326.0</v>
      </c>
      <c r="L567" s="25">
        <v>45326.0</v>
      </c>
      <c r="M567" s="21">
        <v>45326.0</v>
      </c>
      <c r="N567" s="9">
        <v>1.0</v>
      </c>
      <c r="O567" s="21">
        <v>45346.0</v>
      </c>
      <c r="P567" s="19" t="s">
        <v>41</v>
      </c>
      <c r="Q567" s="9">
        <v>15.0</v>
      </c>
      <c r="R567" s="9">
        <v>62.0</v>
      </c>
      <c r="S567" s="9"/>
      <c r="T567" s="22" t="str">
        <f t="shared" si="31"/>
        <v>24%</v>
      </c>
      <c r="U567" s="22" t="str">
        <f t="shared" si="32"/>
        <v>30-40%</v>
      </c>
      <c r="V567" s="22">
        <f t="shared" si="4"/>
        <v>421</v>
      </c>
      <c r="W567" s="22" t="str">
        <f t="shared" si="5"/>
        <v/>
      </c>
      <c r="X567" s="22" t="str">
        <f t="shared" si="33"/>
        <v/>
      </c>
      <c r="Y567" s="22" t="str">
        <f>IFERROR(VLOOKUP(CONCATENATE(A567,"si"),TQT!$1:$111,17,0))</f>
        <v/>
      </c>
      <c r="Z567" s="22" t="str">
        <f>IFERROR(VLOOKUP(CONCATENATE(A567,"si"),PVE!$A$2:$X$279,16,0))</f>
        <v/>
      </c>
      <c r="AA567" s="22"/>
    </row>
    <row r="568" ht="21.0" hidden="1" customHeight="1" outlineLevel="1">
      <c r="A568" s="9" t="str">
        <f t="shared" si="10"/>
        <v>6910151</v>
      </c>
      <c r="B568" s="18">
        <v>691015.0</v>
      </c>
      <c r="C568" s="19" t="s">
        <v>623</v>
      </c>
      <c r="D568" s="9" t="s">
        <v>28</v>
      </c>
      <c r="E568" s="9">
        <v>4.0</v>
      </c>
      <c r="F568" s="9">
        <v>69.0</v>
      </c>
      <c r="G568" s="20" t="s">
        <v>35</v>
      </c>
      <c r="H568" s="18" t="s">
        <v>30</v>
      </c>
      <c r="I568" s="9" t="s">
        <v>31</v>
      </c>
      <c r="J568" s="9" t="s">
        <v>32</v>
      </c>
      <c r="K568" s="21">
        <v>45326.0</v>
      </c>
      <c r="L568" s="21">
        <v>45326.0</v>
      </c>
      <c r="M568" s="21">
        <v>45326.0</v>
      </c>
      <c r="N568" s="9">
        <v>1.0</v>
      </c>
      <c r="O568" s="21">
        <v>45329.0</v>
      </c>
      <c r="P568" s="19" t="s">
        <v>33</v>
      </c>
      <c r="Q568" s="9">
        <v>19.0</v>
      </c>
      <c r="R568" s="9">
        <v>62.0</v>
      </c>
      <c r="S568" s="9"/>
      <c r="T568" s="22" t="str">
        <f t="shared" si="31"/>
        <v>24%</v>
      </c>
      <c r="U568" s="22" t="str">
        <f t="shared" si="32"/>
        <v>30-40%</v>
      </c>
      <c r="V568" s="22">
        <f t="shared" si="4"/>
        <v>3</v>
      </c>
      <c r="W568" s="22" t="str">
        <f t="shared" si="5"/>
        <v/>
      </c>
      <c r="X568" s="22">
        <f t="shared" si="33"/>
        <v>3</v>
      </c>
      <c r="Y568" s="22" t="str">
        <f>IFERROR(VLOOKUP(CONCATENATE(A568,"si"),TQT!$1:$111,17,0))</f>
        <v/>
      </c>
      <c r="Z568" s="22" t="str">
        <f>IFERROR(VLOOKUP(CONCATENATE(A568,"si"),PVE!$A$2:$X$279,16,0))</f>
        <v/>
      </c>
      <c r="AA568" s="22"/>
    </row>
    <row r="569" ht="21.0" hidden="1" customHeight="1" outlineLevel="1">
      <c r="A569" s="9" t="str">
        <f t="shared" si="10"/>
        <v>6912761</v>
      </c>
      <c r="B569" s="18">
        <v>691276.0</v>
      </c>
      <c r="C569" s="19" t="s">
        <v>624</v>
      </c>
      <c r="D569" s="9" t="s">
        <v>28</v>
      </c>
      <c r="E569" s="9">
        <v>12.0</v>
      </c>
      <c r="F569" s="9">
        <v>40.0</v>
      </c>
      <c r="G569" s="20" t="s">
        <v>29</v>
      </c>
      <c r="H569" s="18" t="s">
        <v>30</v>
      </c>
      <c r="I569" s="9" t="s">
        <v>36</v>
      </c>
      <c r="J569" s="9" t="s">
        <v>32</v>
      </c>
      <c r="K569" s="21">
        <v>45327.0</v>
      </c>
      <c r="L569" s="21">
        <v>45336.0</v>
      </c>
      <c r="M569" s="21">
        <v>45336.0</v>
      </c>
      <c r="N569" s="9">
        <v>1.0</v>
      </c>
      <c r="O569" s="21">
        <v>45336.0</v>
      </c>
      <c r="P569" s="19" t="s">
        <v>33</v>
      </c>
      <c r="Q569" s="9">
        <v>29.0</v>
      </c>
      <c r="R569" s="9">
        <v>98.0</v>
      </c>
      <c r="S569" s="9"/>
      <c r="T569" s="22" t="str">
        <f t="shared" si="31"/>
        <v>55%</v>
      </c>
      <c r="U569" s="22" t="str">
        <f t="shared" si="32"/>
        <v>90-95%</v>
      </c>
      <c r="V569" s="22">
        <f t="shared" si="4"/>
        <v>0</v>
      </c>
      <c r="W569" s="22" t="str">
        <f t="shared" si="5"/>
        <v/>
      </c>
      <c r="X569" s="22">
        <f t="shared" si="33"/>
        <v>0</v>
      </c>
      <c r="Y569" s="22" t="str">
        <f>IFERROR(VLOOKUP(CONCATENATE(A569,"si"),TQT!$1:$111,17,0))</f>
        <v/>
      </c>
      <c r="Z569" s="22" t="str">
        <f>IFERROR(VLOOKUP(CONCATENATE(A569,"si"),PVE!$A$2:$X$279,16,0))</f>
        <v/>
      </c>
      <c r="AA569" s="22"/>
    </row>
    <row r="570" ht="21.0" hidden="1" customHeight="1" outlineLevel="1">
      <c r="A570" s="9" t="str">
        <f t="shared" si="10"/>
        <v>6917901</v>
      </c>
      <c r="B570" s="18">
        <v>691790.0</v>
      </c>
      <c r="C570" s="19" t="s">
        <v>625</v>
      </c>
      <c r="D570" s="9" t="s">
        <v>28</v>
      </c>
      <c r="E570" s="9">
        <v>6.0</v>
      </c>
      <c r="F570" s="9">
        <v>76.0</v>
      </c>
      <c r="G570" s="20" t="s">
        <v>29</v>
      </c>
      <c r="H570" s="18" t="s">
        <v>30</v>
      </c>
      <c r="I570" s="9" t="s">
        <v>31</v>
      </c>
      <c r="J570" s="9" t="s">
        <v>32</v>
      </c>
      <c r="K570" s="21">
        <v>45327.0</v>
      </c>
      <c r="L570" s="21">
        <v>45327.0</v>
      </c>
      <c r="M570" s="21">
        <v>45327.0</v>
      </c>
      <c r="N570" s="9">
        <v>1.0</v>
      </c>
      <c r="O570" s="21">
        <v>45328.0</v>
      </c>
      <c r="P570" s="19" t="s">
        <v>33</v>
      </c>
      <c r="Q570" s="9">
        <v>16.0</v>
      </c>
      <c r="R570" s="9">
        <v>58.0</v>
      </c>
      <c r="S570" s="9"/>
      <c r="T570" s="22" t="str">
        <f t="shared" si="31"/>
        <v>24%</v>
      </c>
      <c r="U570" s="22" t="str">
        <f t="shared" si="32"/>
        <v>30-40%</v>
      </c>
      <c r="V570" s="22">
        <f t="shared" si="4"/>
        <v>1</v>
      </c>
      <c r="W570" s="22" t="str">
        <f t="shared" si="5"/>
        <v/>
      </c>
      <c r="X570" s="22">
        <f t="shared" si="33"/>
        <v>1</v>
      </c>
      <c r="Y570" s="22" t="str">
        <f>IFERROR(VLOOKUP(CONCATENATE(A570,"si"),TQT!$1:$111,17,0))</f>
        <v/>
      </c>
      <c r="Z570" s="22" t="str">
        <f>IFERROR(VLOOKUP(CONCATENATE(A570,"si"),PVE!$A$2:$X$279,16,0))</f>
        <v/>
      </c>
      <c r="AA570" s="22"/>
    </row>
    <row r="571" ht="21.0" hidden="1" customHeight="1" outlineLevel="1">
      <c r="A571" s="9" t="str">
        <f t="shared" si="10"/>
        <v>6920991</v>
      </c>
      <c r="B571" s="18">
        <v>692099.0</v>
      </c>
      <c r="C571" s="19" t="s">
        <v>626</v>
      </c>
      <c r="D571" s="9" t="s">
        <v>28</v>
      </c>
      <c r="E571" s="9">
        <v>4.0</v>
      </c>
      <c r="F571" s="9">
        <v>66.0</v>
      </c>
      <c r="G571" s="20" t="s">
        <v>35</v>
      </c>
      <c r="H571" s="18" t="s">
        <v>53</v>
      </c>
      <c r="I571" s="9" t="s">
        <v>40</v>
      </c>
      <c r="J571" s="9" t="s">
        <v>32</v>
      </c>
      <c r="K571" s="21">
        <v>45331.0</v>
      </c>
      <c r="L571" s="24">
        <v>45331.0</v>
      </c>
      <c r="M571" s="21">
        <v>45331.0</v>
      </c>
      <c r="N571" s="9">
        <v>1.0</v>
      </c>
      <c r="O571" s="21">
        <v>45346.0</v>
      </c>
      <c r="P571" s="19" t="s">
        <v>41</v>
      </c>
      <c r="Q571" s="9">
        <v>13.0</v>
      </c>
      <c r="R571" s="9">
        <v>3.0</v>
      </c>
      <c r="S571" s="9"/>
      <c r="T571" s="22" t="str">
        <f t="shared" si="31"/>
        <v>15%</v>
      </c>
      <c r="U571" s="22" t="str">
        <f t="shared" si="32"/>
        <v>0%</v>
      </c>
      <c r="V571" s="22">
        <f t="shared" si="4"/>
        <v>416</v>
      </c>
      <c r="W571" s="22" t="str">
        <f t="shared" si="5"/>
        <v/>
      </c>
      <c r="X571" s="22" t="str">
        <f t="shared" si="33"/>
        <v/>
      </c>
      <c r="Y571" s="22" t="str">
        <f>IFERROR(VLOOKUP(CONCATENATE(A571,"si"),TQT!$1:$111,17,0))</f>
        <v/>
      </c>
      <c r="Z571" s="22" t="str">
        <f>IFERROR(VLOOKUP(CONCATENATE(A571,"si"),PVE!$A$2:$X$279,16,0))</f>
        <v/>
      </c>
      <c r="AA571" s="22"/>
    </row>
    <row r="572" ht="21.0" hidden="1" customHeight="1" outlineLevel="1">
      <c r="A572" s="9" t="str">
        <f t="shared" si="10"/>
        <v>6923471</v>
      </c>
      <c r="B572" s="18">
        <v>692347.0</v>
      </c>
      <c r="C572" s="19" t="s">
        <v>627</v>
      </c>
      <c r="D572" s="9" t="s">
        <v>28</v>
      </c>
      <c r="E572" s="9">
        <v>16.0</v>
      </c>
      <c r="F572" s="9">
        <v>35.0</v>
      </c>
      <c r="G572" s="20" t="s">
        <v>29</v>
      </c>
      <c r="H572" s="18" t="s">
        <v>628</v>
      </c>
      <c r="I572" s="9" t="s">
        <v>629</v>
      </c>
      <c r="J572" s="9" t="s">
        <v>630</v>
      </c>
      <c r="K572" s="21">
        <v>45328.0</v>
      </c>
      <c r="L572" s="21">
        <v>45328.0</v>
      </c>
      <c r="M572" s="21">
        <v>45328.0</v>
      </c>
      <c r="N572" s="9">
        <v>1.0</v>
      </c>
      <c r="O572" s="21">
        <v>45334.0</v>
      </c>
      <c r="P572" s="19" t="s">
        <v>41</v>
      </c>
      <c r="Q572" s="9">
        <v>10.0</v>
      </c>
      <c r="R572" s="9">
        <v>41.0</v>
      </c>
      <c r="S572" s="9"/>
      <c r="T572" s="22" t="str">
        <f t="shared" si="31"/>
        <v>15%</v>
      </c>
      <c r="U572" s="22" t="str">
        <f t="shared" si="32"/>
        <v>1-10%</v>
      </c>
      <c r="V572" s="22">
        <f t="shared" si="4"/>
        <v>419</v>
      </c>
      <c r="W572" s="22" t="str">
        <f t="shared" si="5"/>
        <v/>
      </c>
      <c r="X572" s="22" t="str">
        <f t="shared" si="33"/>
        <v/>
      </c>
      <c r="Y572" s="22" t="str">
        <f>IFERROR(VLOOKUP(CONCATENATE(A572,"si"),TQT!$1:$111,17,0))</f>
        <v/>
      </c>
      <c r="Z572" s="22" t="str">
        <f>IFERROR(VLOOKUP(CONCATENATE(A572,"si"),PVE!$A$2:$X$279,16,0))</f>
        <v/>
      </c>
      <c r="AA572" s="22"/>
    </row>
    <row r="573" ht="21.0" hidden="1" customHeight="1" outlineLevel="1">
      <c r="A573" s="9" t="str">
        <f t="shared" si="10"/>
        <v>6931861</v>
      </c>
      <c r="B573" s="18">
        <v>693186.0</v>
      </c>
      <c r="C573" s="19" t="s">
        <v>631</v>
      </c>
      <c r="D573" s="9" t="s">
        <v>28</v>
      </c>
      <c r="E573" s="9">
        <v>14.0</v>
      </c>
      <c r="F573" s="9">
        <v>73.0</v>
      </c>
      <c r="G573" s="20" t="s">
        <v>35</v>
      </c>
      <c r="H573" s="18" t="s">
        <v>30</v>
      </c>
      <c r="I573" s="9" t="s">
        <v>36</v>
      </c>
      <c r="J573" s="9" t="s">
        <v>32</v>
      </c>
      <c r="K573" s="21">
        <v>45328.0</v>
      </c>
      <c r="L573" s="21">
        <v>45337.0</v>
      </c>
      <c r="M573" s="21">
        <v>45337.0</v>
      </c>
      <c r="N573" s="9">
        <v>1.0</v>
      </c>
      <c r="O573" s="21">
        <v>45337.0</v>
      </c>
      <c r="P573" s="19" t="s">
        <v>33</v>
      </c>
      <c r="Q573" s="9">
        <v>17.0</v>
      </c>
      <c r="R573" s="9">
        <v>76.0</v>
      </c>
      <c r="S573" s="9"/>
      <c r="T573" s="22" t="str">
        <f t="shared" si="31"/>
        <v>24%</v>
      </c>
      <c r="U573" s="22" t="str">
        <f t="shared" si="32"/>
        <v>60-70</v>
      </c>
      <c r="V573" s="22">
        <f t="shared" si="4"/>
        <v>0</v>
      </c>
      <c r="W573" s="22" t="str">
        <f t="shared" si="5"/>
        <v/>
      </c>
      <c r="X573" s="22">
        <f t="shared" si="33"/>
        <v>0</v>
      </c>
      <c r="Y573" s="22" t="str">
        <f>IFERROR(VLOOKUP(CONCATENATE(A573,"si"),TQT!$1:$111,17,0))</f>
        <v/>
      </c>
      <c r="Z573" s="22" t="str">
        <f>IFERROR(VLOOKUP(CONCATENATE(A573,"si"),PVE!$A$2:$X$279,16,0))</f>
        <v/>
      </c>
      <c r="AA573" s="22"/>
    </row>
    <row r="574" ht="21.0" hidden="1" customHeight="1" outlineLevel="1">
      <c r="A574" s="9" t="str">
        <f t="shared" si="10"/>
        <v>6942071</v>
      </c>
      <c r="B574" s="18">
        <v>694207.0</v>
      </c>
      <c r="C574" s="19" t="s">
        <v>632</v>
      </c>
      <c r="D574" s="9" t="s">
        <v>28</v>
      </c>
      <c r="E574" s="9">
        <v>11.0</v>
      </c>
      <c r="F574" s="9">
        <v>22.0</v>
      </c>
      <c r="G574" s="20" t="s">
        <v>29</v>
      </c>
      <c r="H574" s="18" t="s">
        <v>97</v>
      </c>
      <c r="I574" s="9" t="s">
        <v>40</v>
      </c>
      <c r="J574" s="9" t="s">
        <v>32</v>
      </c>
      <c r="K574" s="21">
        <v>45329.0</v>
      </c>
      <c r="L574" s="21">
        <v>45329.0</v>
      </c>
      <c r="M574" s="21">
        <v>45329.0</v>
      </c>
      <c r="N574" s="9">
        <v>1.0</v>
      </c>
      <c r="O574" s="24">
        <v>45331.0</v>
      </c>
      <c r="P574" s="19" t="s">
        <v>41</v>
      </c>
      <c r="Q574" s="9" t="s">
        <v>42</v>
      </c>
      <c r="R574" s="9" t="s">
        <v>42</v>
      </c>
      <c r="S574" s="9"/>
      <c r="T574" s="22" t="str">
        <f t="shared" si="31"/>
        <v>-</v>
      </c>
      <c r="U574" s="22" t="str">
        <f t="shared" si="32"/>
        <v>-</v>
      </c>
      <c r="V574" s="22">
        <f t="shared" si="4"/>
        <v>418</v>
      </c>
      <c r="W574" s="22" t="str">
        <f t="shared" si="5"/>
        <v/>
      </c>
      <c r="X574" s="22" t="str">
        <f t="shared" si="33"/>
        <v/>
      </c>
      <c r="Y574" s="22" t="str">
        <f>IFERROR(VLOOKUP(CONCATENATE(A574,"si"),TQT!$1:$111,17,0))</f>
        <v/>
      </c>
      <c r="Z574" s="22" t="str">
        <f>IFERROR(VLOOKUP(CONCATENATE(A574,"si"),PVE!$A$2:$X$279,16,0))</f>
        <v/>
      </c>
      <c r="AA574" s="22"/>
    </row>
    <row r="575" ht="21.0" hidden="1" customHeight="1" outlineLevel="1">
      <c r="A575" s="9" t="str">
        <f t="shared" si="10"/>
        <v>6942361</v>
      </c>
      <c r="B575" s="18">
        <v>694236.0</v>
      </c>
      <c r="C575" s="19" t="s">
        <v>633</v>
      </c>
      <c r="D575" s="9" t="s">
        <v>28</v>
      </c>
      <c r="E575" s="9">
        <v>2.0</v>
      </c>
      <c r="F575" s="9">
        <v>46.0</v>
      </c>
      <c r="G575" s="20" t="s">
        <v>29</v>
      </c>
      <c r="H575" s="18" t="s">
        <v>50</v>
      </c>
      <c r="I575" s="9" t="s">
        <v>36</v>
      </c>
      <c r="J575" s="9" t="s">
        <v>32</v>
      </c>
      <c r="K575" s="24">
        <v>45329.0</v>
      </c>
      <c r="L575" s="24">
        <v>45330.0</v>
      </c>
      <c r="M575" s="24">
        <v>45331.0</v>
      </c>
      <c r="N575" s="9">
        <v>1.0</v>
      </c>
      <c r="O575" s="24">
        <v>45332.0</v>
      </c>
      <c r="P575" s="19" t="s">
        <v>33</v>
      </c>
      <c r="Q575" s="9">
        <v>18.0</v>
      </c>
      <c r="R575" s="9">
        <v>57.0</v>
      </c>
      <c r="S575" s="9"/>
      <c r="T575" s="22" t="str">
        <f t="shared" si="31"/>
        <v>24%</v>
      </c>
      <c r="U575" s="22" t="str">
        <f t="shared" si="32"/>
        <v>20-30%</v>
      </c>
      <c r="V575" s="22">
        <f t="shared" si="4"/>
        <v>1</v>
      </c>
      <c r="W575" s="22" t="str">
        <f t="shared" si="5"/>
        <v/>
      </c>
      <c r="X575" s="22">
        <f t="shared" si="33"/>
        <v>1</v>
      </c>
      <c r="Y575" s="22" t="str">
        <f>IFERROR(VLOOKUP(CONCATENATE(A575,"si"),TQT!$1:$111,17,0))</f>
        <v/>
      </c>
      <c r="Z575" s="22" t="str">
        <f>IFERROR(VLOOKUP(CONCATENATE(A575,"si"),PVE!$A$2:$X$279,16,0))</f>
        <v/>
      </c>
      <c r="AA575" s="22"/>
    </row>
    <row r="576" ht="21.0" hidden="1" customHeight="1" outlineLevel="1">
      <c r="A576" s="9" t="str">
        <f t="shared" si="10"/>
        <v>6961951</v>
      </c>
      <c r="B576" s="18">
        <v>696195.0</v>
      </c>
      <c r="C576" s="19" t="s">
        <v>634</v>
      </c>
      <c r="D576" s="9" t="s">
        <v>28</v>
      </c>
      <c r="E576" s="9">
        <v>3.0</v>
      </c>
      <c r="F576" s="9">
        <v>54.0</v>
      </c>
      <c r="G576" s="20" t="s">
        <v>35</v>
      </c>
      <c r="H576" s="18" t="s">
        <v>628</v>
      </c>
      <c r="I576" s="9" t="s">
        <v>31</v>
      </c>
      <c r="J576" s="9" t="s">
        <v>32</v>
      </c>
      <c r="K576" s="24">
        <v>45331.0</v>
      </c>
      <c r="L576" s="24">
        <v>45331.0</v>
      </c>
      <c r="M576" s="24">
        <v>45331.0</v>
      </c>
      <c r="N576" s="9">
        <v>1.0</v>
      </c>
      <c r="O576" s="21">
        <v>45356.0</v>
      </c>
      <c r="P576" s="19" t="s">
        <v>33</v>
      </c>
      <c r="Q576" s="9" t="s">
        <v>42</v>
      </c>
      <c r="R576" s="9" t="s">
        <v>42</v>
      </c>
      <c r="S576" s="35"/>
      <c r="T576" s="22" t="str">
        <f t="shared" si="31"/>
        <v>-</v>
      </c>
      <c r="U576" s="22" t="str">
        <f t="shared" si="32"/>
        <v>-</v>
      </c>
      <c r="V576" s="22">
        <f t="shared" si="4"/>
        <v>25</v>
      </c>
      <c r="W576" s="22" t="str">
        <f t="shared" si="5"/>
        <v/>
      </c>
      <c r="X576" s="22">
        <f t="shared" si="33"/>
        <v>25</v>
      </c>
      <c r="Y576" s="22" t="str">
        <f>IFERROR(VLOOKUP(CONCATENATE(A576,"si"),TQT!$1:$111,17,0))</f>
        <v/>
      </c>
      <c r="Z576" s="22" t="str">
        <f>IFERROR(VLOOKUP(CONCATENATE(A576,"si"),PVE!$A$2:$X$279,16,0))</f>
        <v/>
      </c>
      <c r="AA576" s="22"/>
    </row>
    <row r="577" ht="21.0" hidden="1" customHeight="1" outlineLevel="1">
      <c r="A577" s="9" t="str">
        <f t="shared" si="10"/>
        <v>6970181</v>
      </c>
      <c r="B577" s="18">
        <v>697018.0</v>
      </c>
      <c r="C577" s="19" t="s">
        <v>635</v>
      </c>
      <c r="D577" s="9" t="s">
        <v>28</v>
      </c>
      <c r="E577" s="9">
        <v>9.0</v>
      </c>
      <c r="F577" s="9">
        <v>67.0</v>
      </c>
      <c r="G577" s="20" t="s">
        <v>35</v>
      </c>
      <c r="H577" s="18" t="s">
        <v>48</v>
      </c>
      <c r="I577" s="9" t="s">
        <v>36</v>
      </c>
      <c r="J577" s="9" t="s">
        <v>32</v>
      </c>
      <c r="K577" s="21">
        <v>45332.0</v>
      </c>
      <c r="L577" s="25">
        <v>45334.0</v>
      </c>
      <c r="M577" s="21">
        <v>45334.0</v>
      </c>
      <c r="N577" s="9">
        <v>1.0</v>
      </c>
      <c r="O577" s="21">
        <v>45346.0</v>
      </c>
      <c r="P577" s="19" t="s">
        <v>33</v>
      </c>
      <c r="Q577" s="9">
        <v>10.0</v>
      </c>
      <c r="R577" s="9">
        <v>56.0</v>
      </c>
      <c r="S577" s="9"/>
      <c r="T577" s="22" t="str">
        <f t="shared" si="31"/>
        <v>15%</v>
      </c>
      <c r="U577" s="22" t="str">
        <f t="shared" si="32"/>
        <v>20-30%</v>
      </c>
      <c r="V577" s="22">
        <f t="shared" si="4"/>
        <v>12</v>
      </c>
      <c r="W577" s="22" t="str">
        <f t="shared" si="5"/>
        <v/>
      </c>
      <c r="X577" s="22">
        <f t="shared" si="33"/>
        <v>12</v>
      </c>
      <c r="Y577" s="22" t="str">
        <f>IFERROR(VLOOKUP(CONCATENATE(A577,"si"),TQT!$1:$111,17,0))</f>
        <v/>
      </c>
      <c r="Z577" s="22" t="str">
        <f>IFERROR(VLOOKUP(CONCATENATE(A577,"si"),PVE!$A$2:$X$279,16,0))</f>
        <v/>
      </c>
      <c r="AA577" s="22"/>
    </row>
    <row r="578" ht="21.0" hidden="1" customHeight="1" outlineLevel="1">
      <c r="A578" s="9" t="str">
        <f t="shared" si="10"/>
        <v>6971631</v>
      </c>
      <c r="B578" s="18">
        <v>697163.0</v>
      </c>
      <c r="C578" s="19" t="s">
        <v>636</v>
      </c>
      <c r="D578" s="9" t="s">
        <v>28</v>
      </c>
      <c r="E578" s="9">
        <v>14.0</v>
      </c>
      <c r="F578" s="9">
        <v>65.0</v>
      </c>
      <c r="G578" s="20" t="s">
        <v>29</v>
      </c>
      <c r="H578" s="18" t="s">
        <v>53</v>
      </c>
      <c r="I578" s="9" t="s">
        <v>40</v>
      </c>
      <c r="J578" s="9" t="s">
        <v>32</v>
      </c>
      <c r="K578" s="21">
        <v>45333.0</v>
      </c>
      <c r="L578" s="21">
        <v>45334.0</v>
      </c>
      <c r="M578" s="21">
        <v>45334.0</v>
      </c>
      <c r="N578" s="9">
        <v>1.0</v>
      </c>
      <c r="O578" s="21">
        <v>45363.0</v>
      </c>
      <c r="P578" s="19" t="s">
        <v>33</v>
      </c>
      <c r="Q578" s="9" t="s">
        <v>42</v>
      </c>
      <c r="R578" s="9" t="s">
        <v>42</v>
      </c>
      <c r="S578" s="9"/>
      <c r="T578" s="22" t="str">
        <f t="shared" si="31"/>
        <v>-</v>
      </c>
      <c r="U578" s="22" t="str">
        <f t="shared" si="32"/>
        <v>-</v>
      </c>
      <c r="V578" s="22">
        <f t="shared" si="4"/>
        <v>29</v>
      </c>
      <c r="W578" s="22" t="str">
        <f t="shared" si="5"/>
        <v/>
      </c>
      <c r="X578" s="22">
        <f t="shared" si="33"/>
        <v>29</v>
      </c>
      <c r="Y578" s="22" t="str">
        <f>IFERROR(VLOOKUP(CONCATENATE(A578,"si"),TQT!$1:$111,17,0))</f>
        <v/>
      </c>
      <c r="Z578" s="22" t="str">
        <f>IFERROR(VLOOKUP(CONCATENATE(A578,"si"),PVE!$A$2:$X$279,16,0))</f>
        <v/>
      </c>
      <c r="AA578" s="22"/>
    </row>
    <row r="579" ht="21.0" hidden="1" customHeight="1" outlineLevel="1">
      <c r="A579" s="9" t="str">
        <f t="shared" si="10"/>
        <v>6972901</v>
      </c>
      <c r="B579" s="36">
        <v>697290.0</v>
      </c>
      <c r="C579" s="19" t="s">
        <v>637</v>
      </c>
      <c r="D579" s="9" t="s">
        <v>28</v>
      </c>
      <c r="E579" s="9">
        <v>11.0</v>
      </c>
      <c r="F579" s="9">
        <v>40.0</v>
      </c>
      <c r="G579" s="20" t="s">
        <v>29</v>
      </c>
      <c r="H579" s="18" t="s">
        <v>30</v>
      </c>
      <c r="I579" s="9" t="s">
        <v>44</v>
      </c>
      <c r="J579" s="9" t="s">
        <v>32</v>
      </c>
      <c r="K579" s="21">
        <v>45334.0</v>
      </c>
      <c r="L579" s="21">
        <v>45334.0</v>
      </c>
      <c r="M579" s="21">
        <v>45335.0</v>
      </c>
      <c r="N579" s="9">
        <v>1.0</v>
      </c>
      <c r="O579" s="21">
        <v>45337.0</v>
      </c>
      <c r="P579" s="19" t="s">
        <v>33</v>
      </c>
      <c r="Q579" s="9">
        <v>20.0</v>
      </c>
      <c r="R579" s="9">
        <v>71.0</v>
      </c>
      <c r="S579" s="9"/>
      <c r="T579" s="22" t="str">
        <f t="shared" si="31"/>
        <v>40%</v>
      </c>
      <c r="U579" s="22" t="str">
        <f t="shared" si="32"/>
        <v>50-60%</v>
      </c>
      <c r="V579" s="22">
        <f t="shared" si="4"/>
        <v>2</v>
      </c>
      <c r="W579" s="22" t="str">
        <f t="shared" si="5"/>
        <v/>
      </c>
      <c r="X579" s="22">
        <f t="shared" si="33"/>
        <v>2</v>
      </c>
      <c r="Y579" s="22" t="str">
        <f>IFERROR(VLOOKUP(CONCATENATE(A579,"si"),TQT!$1:$111,17,0))</f>
        <v/>
      </c>
      <c r="Z579" s="22" t="str">
        <f>IFERROR(VLOOKUP(CONCATENATE(A579,"si"),PVE!$A$2:$X$279,16,0))</f>
        <v/>
      </c>
      <c r="AA579" s="22"/>
    </row>
    <row r="580" ht="21.0" hidden="1" customHeight="1" outlineLevel="1">
      <c r="A580" s="9" t="str">
        <f t="shared" si="10"/>
        <v>6978201</v>
      </c>
      <c r="B580" s="18">
        <v>697820.0</v>
      </c>
      <c r="C580" s="23" t="s">
        <v>638</v>
      </c>
      <c r="D580" s="9" t="s">
        <v>28</v>
      </c>
      <c r="E580" s="9">
        <v>11.0</v>
      </c>
      <c r="F580" s="9">
        <v>61.0</v>
      </c>
      <c r="G580" s="20" t="s">
        <v>29</v>
      </c>
      <c r="H580" s="18" t="s">
        <v>48</v>
      </c>
      <c r="I580" s="9" t="s">
        <v>36</v>
      </c>
      <c r="J580" s="9" t="s">
        <v>46</v>
      </c>
      <c r="K580" s="21">
        <v>45336.0</v>
      </c>
      <c r="L580" s="24">
        <v>45344.0</v>
      </c>
      <c r="M580" s="21">
        <v>45350.0</v>
      </c>
      <c r="N580" s="9">
        <v>1.0</v>
      </c>
      <c r="O580" s="21">
        <v>45370.0</v>
      </c>
      <c r="P580" s="19" t="s">
        <v>41</v>
      </c>
      <c r="Q580" s="9" t="s">
        <v>42</v>
      </c>
      <c r="R580" s="9" t="s">
        <v>42</v>
      </c>
      <c r="S580" s="9"/>
      <c r="T580" s="22" t="str">
        <f t="shared" si="31"/>
        <v>-</v>
      </c>
      <c r="U580" s="22" t="str">
        <f t="shared" si="32"/>
        <v>-</v>
      </c>
      <c r="V580" s="22">
        <f t="shared" si="4"/>
        <v>397</v>
      </c>
      <c r="W580" s="22" t="str">
        <f t="shared" si="5"/>
        <v/>
      </c>
      <c r="X580" s="22" t="str">
        <f t="shared" si="33"/>
        <v/>
      </c>
      <c r="Y580" s="22" t="str">
        <f>IFERROR(VLOOKUP(CONCATENATE(A580,"si"),TQT!$1:$111,17,0))</f>
        <v/>
      </c>
      <c r="Z580" s="22" t="str">
        <f>IFERROR(VLOOKUP(CONCATENATE(A580,"si"),PVE!$A$2:$X$279,16,0))</f>
        <v/>
      </c>
      <c r="AA580" s="22"/>
    </row>
    <row r="581" ht="21.0" hidden="1" customHeight="1" outlineLevel="1">
      <c r="A581" s="9" t="str">
        <f t="shared" si="10"/>
        <v>6987401</v>
      </c>
      <c r="B581" s="18">
        <v>698740.0</v>
      </c>
      <c r="C581" s="19" t="s">
        <v>639</v>
      </c>
      <c r="D581" s="9" t="s">
        <v>28</v>
      </c>
      <c r="E581" s="9">
        <v>14.0</v>
      </c>
      <c r="F581" s="9">
        <v>59.0</v>
      </c>
      <c r="G581" s="20" t="s">
        <v>29</v>
      </c>
      <c r="H581" s="18" t="s">
        <v>53</v>
      </c>
      <c r="I581" s="9" t="s">
        <v>40</v>
      </c>
      <c r="J581" s="9" t="s">
        <v>272</v>
      </c>
      <c r="K581" s="21">
        <v>45337.0</v>
      </c>
      <c r="L581" s="21">
        <v>45342.0</v>
      </c>
      <c r="M581" s="21">
        <v>45342.0</v>
      </c>
      <c r="N581" s="9">
        <v>1.0</v>
      </c>
      <c r="O581" s="21">
        <v>45345.0</v>
      </c>
      <c r="P581" s="19" t="s">
        <v>41</v>
      </c>
      <c r="Q581" s="9" t="s">
        <v>42</v>
      </c>
      <c r="R581" s="9" t="s">
        <v>42</v>
      </c>
      <c r="S581" s="9"/>
      <c r="T581" s="22" t="str">
        <f t="shared" si="31"/>
        <v>-</v>
      </c>
      <c r="U581" s="22" t="str">
        <f t="shared" si="32"/>
        <v>-</v>
      </c>
      <c r="V581" s="22">
        <f t="shared" si="4"/>
        <v>405</v>
      </c>
      <c r="W581" s="22" t="str">
        <f t="shared" si="5"/>
        <v/>
      </c>
      <c r="X581" s="22" t="str">
        <f t="shared" si="33"/>
        <v/>
      </c>
      <c r="Y581" s="22" t="str">
        <f>IFERROR(VLOOKUP(CONCATENATE(A581,"si"),TQT!$1:$111,17,0))</f>
        <v/>
      </c>
      <c r="Z581" s="22" t="str">
        <f>IFERROR(VLOOKUP(CONCATENATE(A581,"si"),PVE!$A$2:$X$279,16,0))</f>
        <v/>
      </c>
      <c r="AA581" s="22"/>
    </row>
    <row r="582" ht="21.0" hidden="1" customHeight="1" outlineLevel="1">
      <c r="A582" s="9" t="str">
        <f t="shared" si="10"/>
        <v>6992191</v>
      </c>
      <c r="B582" s="18">
        <v>699219.0</v>
      </c>
      <c r="C582" s="19" t="s">
        <v>640</v>
      </c>
      <c r="D582" s="9" t="s">
        <v>28</v>
      </c>
      <c r="E582" s="9">
        <v>5.0</v>
      </c>
      <c r="F582" s="9">
        <v>56.0</v>
      </c>
      <c r="G582" s="20" t="s">
        <v>35</v>
      </c>
      <c r="H582" s="18" t="s">
        <v>53</v>
      </c>
      <c r="I582" s="9" t="s">
        <v>36</v>
      </c>
      <c r="J582" s="9" t="s">
        <v>32</v>
      </c>
      <c r="K582" s="21">
        <v>45297.0</v>
      </c>
      <c r="L582" s="21">
        <v>45299.0</v>
      </c>
      <c r="M582" s="21">
        <v>45299.0</v>
      </c>
      <c r="N582" s="9">
        <v>1.0</v>
      </c>
      <c r="O582" s="21">
        <v>45303.0</v>
      </c>
      <c r="P582" s="19" t="s">
        <v>41</v>
      </c>
      <c r="Q582" s="9" t="s">
        <v>42</v>
      </c>
      <c r="R582" s="9" t="s">
        <v>42</v>
      </c>
      <c r="S582" s="9"/>
      <c r="T582" s="22" t="str">
        <f t="shared" si="31"/>
        <v>-</v>
      </c>
      <c r="U582" s="22" t="str">
        <f t="shared" si="32"/>
        <v>-</v>
      </c>
      <c r="V582" s="22">
        <f t="shared" si="4"/>
        <v>448</v>
      </c>
      <c r="W582" s="22" t="str">
        <f t="shared" si="5"/>
        <v/>
      </c>
      <c r="X582" s="22" t="str">
        <f t="shared" si="33"/>
        <v/>
      </c>
      <c r="Y582" s="22" t="str">
        <f>IFERROR(VLOOKUP(CONCATENATE(A582,"si"),TQT!$1:$111,17,0))</f>
        <v/>
      </c>
      <c r="Z582" s="22" t="str">
        <f>IFERROR(VLOOKUP(CONCATENATE(A582,"si"),PVE!$A$2:$X$279,16,0))</f>
        <v/>
      </c>
      <c r="AA582" s="22"/>
    </row>
    <row r="583" ht="21.0" hidden="1" customHeight="1" outlineLevel="1">
      <c r="A583" s="9" t="str">
        <f t="shared" si="10"/>
        <v>7013331</v>
      </c>
      <c r="B583" s="18">
        <v>701333.0</v>
      </c>
      <c r="C583" s="23" t="s">
        <v>641</v>
      </c>
      <c r="D583" s="9" t="s">
        <v>28</v>
      </c>
      <c r="E583" s="9">
        <v>1.0</v>
      </c>
      <c r="F583" s="9">
        <v>64.0</v>
      </c>
      <c r="G583" s="20" t="s">
        <v>29</v>
      </c>
      <c r="H583" s="18" t="s">
        <v>30</v>
      </c>
      <c r="I583" s="9" t="s">
        <v>36</v>
      </c>
      <c r="J583" s="9" t="s">
        <v>32</v>
      </c>
      <c r="K583" s="21">
        <v>45340.0</v>
      </c>
      <c r="L583" s="24">
        <v>45395.0</v>
      </c>
      <c r="M583" s="21">
        <v>45395.0</v>
      </c>
      <c r="N583" s="9">
        <v>1.0</v>
      </c>
      <c r="O583" s="21">
        <v>45404.0</v>
      </c>
      <c r="P583" s="19" t="s">
        <v>33</v>
      </c>
      <c r="Q583" s="9">
        <v>21.0</v>
      </c>
      <c r="R583" s="9">
        <v>89.0</v>
      </c>
      <c r="S583" s="9"/>
      <c r="T583" s="22" t="str">
        <f t="shared" si="31"/>
        <v>40%</v>
      </c>
      <c r="U583" s="22" t="str">
        <f t="shared" si="32"/>
        <v>80-90%</v>
      </c>
      <c r="V583" s="22">
        <f t="shared" si="4"/>
        <v>9</v>
      </c>
      <c r="W583" s="22" t="str">
        <f t="shared" si="5"/>
        <v/>
      </c>
      <c r="X583" s="22">
        <f t="shared" si="33"/>
        <v>9</v>
      </c>
      <c r="Y583" s="22" t="str">
        <f>IFERROR(VLOOKUP(CONCATENATE(A583,"si"),TQT!$1:$111,17,0))</f>
        <v/>
      </c>
      <c r="Z583" s="22" t="str">
        <f>IFERROR(VLOOKUP(CONCATENATE(A583,"si"),PVE!$A$2:$X$279,16,0))</f>
        <v/>
      </c>
      <c r="AA583" s="22"/>
    </row>
    <row r="584" ht="21.0" hidden="1" customHeight="1" outlineLevel="1">
      <c r="A584" s="9" t="str">
        <f t="shared" si="10"/>
        <v>7025801</v>
      </c>
      <c r="B584" s="18">
        <v>702580.0</v>
      </c>
      <c r="C584" s="19" t="s">
        <v>642</v>
      </c>
      <c r="D584" s="9" t="s">
        <v>28</v>
      </c>
      <c r="E584" s="9">
        <v>2.0</v>
      </c>
      <c r="F584" s="9">
        <v>71.0</v>
      </c>
      <c r="G584" s="20" t="s">
        <v>35</v>
      </c>
      <c r="H584" s="18" t="s">
        <v>68</v>
      </c>
      <c r="I584" s="9" t="s">
        <v>31</v>
      </c>
      <c r="J584" s="9" t="s">
        <v>32</v>
      </c>
      <c r="K584" s="21">
        <v>45342.0</v>
      </c>
      <c r="L584" s="21">
        <v>45342.0</v>
      </c>
      <c r="M584" s="21">
        <v>45342.0</v>
      </c>
      <c r="N584" s="9">
        <v>1.0</v>
      </c>
      <c r="O584" s="21">
        <v>45344.0</v>
      </c>
      <c r="P584" s="19" t="s">
        <v>33</v>
      </c>
      <c r="Q584" s="9">
        <v>8.0</v>
      </c>
      <c r="R584" s="9">
        <v>62.0</v>
      </c>
      <c r="S584" s="9"/>
      <c r="T584" s="22" t="str">
        <f t="shared" si="31"/>
        <v>8%</v>
      </c>
      <c r="U584" s="22" t="str">
        <f t="shared" si="32"/>
        <v>30-40%</v>
      </c>
      <c r="V584" s="22">
        <f t="shared" si="4"/>
        <v>2</v>
      </c>
      <c r="W584" s="22" t="str">
        <f t="shared" si="5"/>
        <v/>
      </c>
      <c r="X584" s="22">
        <f t="shared" si="33"/>
        <v>2</v>
      </c>
      <c r="Y584" s="22" t="str">
        <f>IFERROR(VLOOKUP(CONCATENATE(A584,"si"),TQT!$1:$111,17,0))</f>
        <v/>
      </c>
      <c r="Z584" s="22" t="str">
        <f>IFERROR(VLOOKUP(CONCATENATE(A584,"si"),PVE!$A$2:$X$279,16,0))</f>
        <v/>
      </c>
      <c r="AA584" s="22"/>
    </row>
    <row r="585" ht="21.0" hidden="1" customHeight="1" outlineLevel="1">
      <c r="A585" s="9" t="str">
        <f t="shared" si="10"/>
        <v>7041591</v>
      </c>
      <c r="B585" s="18">
        <v>704159.0</v>
      </c>
      <c r="C585" s="19" t="s">
        <v>643</v>
      </c>
      <c r="D585" s="9" t="s">
        <v>28</v>
      </c>
      <c r="E585" s="9">
        <v>12.0</v>
      </c>
      <c r="F585" s="9">
        <v>25.0</v>
      </c>
      <c r="G585" s="20" t="s">
        <v>35</v>
      </c>
      <c r="H585" s="18" t="s">
        <v>68</v>
      </c>
      <c r="I585" s="9" t="s">
        <v>40</v>
      </c>
      <c r="J585" s="9" t="s">
        <v>32</v>
      </c>
      <c r="K585" s="21">
        <v>45343.0</v>
      </c>
      <c r="L585" s="25">
        <v>45343.0</v>
      </c>
      <c r="M585" s="21">
        <v>45343.0</v>
      </c>
      <c r="N585" s="9">
        <v>1.0</v>
      </c>
      <c r="O585" s="21">
        <v>45349.0</v>
      </c>
      <c r="P585" s="19" t="s">
        <v>41</v>
      </c>
      <c r="Q585" s="9" t="s">
        <v>42</v>
      </c>
      <c r="R585" s="9" t="s">
        <v>42</v>
      </c>
      <c r="S585" s="9"/>
      <c r="T585" s="22" t="str">
        <f t="shared" si="31"/>
        <v>-</v>
      </c>
      <c r="U585" s="22" t="str">
        <f t="shared" si="32"/>
        <v>-</v>
      </c>
      <c r="V585" s="22">
        <f t="shared" si="4"/>
        <v>404</v>
      </c>
      <c r="W585" s="22" t="str">
        <f t="shared" si="5"/>
        <v/>
      </c>
      <c r="X585" s="22" t="str">
        <f t="shared" si="33"/>
        <v/>
      </c>
      <c r="Y585" s="22" t="str">
        <f>IFERROR(VLOOKUP(CONCATENATE(A585,"si"),TQT!$1:$111,17,0))</f>
        <v/>
      </c>
      <c r="Z585" s="22" t="str">
        <f>IFERROR(VLOOKUP(CONCATENATE(A585,"si"),PVE!$A$2:$X$279,16,0))</f>
        <v/>
      </c>
      <c r="AA585" s="22"/>
    </row>
    <row r="586" ht="21.0" hidden="1" customHeight="1" outlineLevel="1">
      <c r="A586" s="9" t="str">
        <f t="shared" si="10"/>
        <v>7045161</v>
      </c>
      <c r="B586" s="18">
        <v>704516.0</v>
      </c>
      <c r="C586" s="19" t="s">
        <v>644</v>
      </c>
      <c r="D586" s="9" t="s">
        <v>28</v>
      </c>
      <c r="E586" s="9">
        <v>5.0</v>
      </c>
      <c r="F586" s="9">
        <v>75.0</v>
      </c>
      <c r="G586" s="20" t="s">
        <v>35</v>
      </c>
      <c r="H586" s="18" t="s">
        <v>53</v>
      </c>
      <c r="I586" s="9" t="s">
        <v>40</v>
      </c>
      <c r="J586" s="9" t="s">
        <v>32</v>
      </c>
      <c r="K586" s="21">
        <v>45343.0</v>
      </c>
      <c r="L586" s="25">
        <v>45343.0</v>
      </c>
      <c r="M586" s="21">
        <v>45343.0</v>
      </c>
      <c r="N586" s="9">
        <v>1.0</v>
      </c>
      <c r="O586" s="21">
        <v>45345.0</v>
      </c>
      <c r="P586" s="19" t="s">
        <v>41</v>
      </c>
      <c r="Q586" s="9">
        <v>16.0</v>
      </c>
      <c r="R586" s="9">
        <v>77.0</v>
      </c>
      <c r="S586" s="9"/>
      <c r="T586" s="22" t="str">
        <f t="shared" si="31"/>
        <v>24%</v>
      </c>
      <c r="U586" s="22" t="str">
        <f t="shared" si="32"/>
        <v>60-70</v>
      </c>
      <c r="V586" s="22">
        <f t="shared" si="4"/>
        <v>404</v>
      </c>
      <c r="W586" s="22" t="str">
        <f t="shared" si="5"/>
        <v/>
      </c>
      <c r="X586" s="22" t="str">
        <f t="shared" si="33"/>
        <v/>
      </c>
      <c r="Y586" s="22" t="str">
        <f>IFERROR(VLOOKUP(CONCATENATE(A586,"si"),TQT!$1:$111,17,0))</f>
        <v/>
      </c>
      <c r="Z586" s="22" t="str">
        <f>IFERROR(VLOOKUP(CONCATENATE(A586,"si"),PVE!$A$2:$X$279,16,0))</f>
        <v/>
      </c>
      <c r="AA586" s="22"/>
    </row>
    <row r="587" ht="21.0" hidden="1" customHeight="1" outlineLevel="1">
      <c r="A587" s="9" t="str">
        <f t="shared" si="10"/>
        <v>7059121</v>
      </c>
      <c r="B587" s="18">
        <v>705912.0</v>
      </c>
      <c r="C587" s="19" t="s">
        <v>645</v>
      </c>
      <c r="D587" s="9" t="s">
        <v>28</v>
      </c>
      <c r="E587" s="9">
        <v>6.0</v>
      </c>
      <c r="F587" s="9">
        <v>84.0</v>
      </c>
      <c r="G587" s="20" t="s">
        <v>29</v>
      </c>
      <c r="H587" s="18" t="s">
        <v>53</v>
      </c>
      <c r="I587" s="9" t="s">
        <v>40</v>
      </c>
      <c r="J587" s="9" t="s">
        <v>32</v>
      </c>
      <c r="K587" s="21">
        <v>45345.0</v>
      </c>
      <c r="L587" s="25">
        <v>45345.0</v>
      </c>
      <c r="M587" s="21">
        <v>45345.0</v>
      </c>
      <c r="N587" s="9">
        <v>1.0</v>
      </c>
      <c r="O587" s="21">
        <v>45345.0</v>
      </c>
      <c r="P587" s="19" t="s">
        <v>33</v>
      </c>
      <c r="Q587" s="9">
        <v>28.0</v>
      </c>
      <c r="R587" s="9">
        <v>83.0</v>
      </c>
      <c r="S587" s="9"/>
      <c r="T587" s="22" t="str">
        <f t="shared" si="31"/>
        <v>55%</v>
      </c>
      <c r="U587" s="22" t="str">
        <f t="shared" si="32"/>
        <v>70-80%</v>
      </c>
      <c r="V587" s="22">
        <f t="shared" si="4"/>
        <v>0</v>
      </c>
      <c r="W587" s="22" t="str">
        <f t="shared" si="5"/>
        <v/>
      </c>
      <c r="X587" s="22">
        <f t="shared" si="33"/>
        <v>0</v>
      </c>
      <c r="Y587" s="22" t="str">
        <f>IFERROR(VLOOKUP(CONCATENATE(A587,"si"),TQT!$1:$111,17,0))</f>
        <v/>
      </c>
      <c r="Z587" s="22" t="str">
        <f>IFERROR(VLOOKUP(CONCATENATE(A587,"si"),PVE!$A$2:$X$279,16,0))</f>
        <v/>
      </c>
      <c r="AA587" s="22"/>
    </row>
    <row r="588" ht="21.0" hidden="1" customHeight="1" outlineLevel="1">
      <c r="A588" s="9" t="str">
        <f t="shared" si="10"/>
        <v>7060781</v>
      </c>
      <c r="B588" s="18">
        <v>706078.0</v>
      </c>
      <c r="C588" s="37" t="s">
        <v>646</v>
      </c>
      <c r="D588" s="9" t="s">
        <v>28</v>
      </c>
      <c r="E588" s="9">
        <v>1.0</v>
      </c>
      <c r="F588" s="9">
        <v>78.0</v>
      </c>
      <c r="G588" s="20" t="s">
        <v>35</v>
      </c>
      <c r="H588" s="18" t="s">
        <v>39</v>
      </c>
      <c r="I588" s="9" t="s">
        <v>40</v>
      </c>
      <c r="J588" s="9" t="s">
        <v>32</v>
      </c>
      <c r="K588" s="21">
        <v>45345.0</v>
      </c>
      <c r="L588" s="24">
        <v>45345.0</v>
      </c>
      <c r="M588" s="21">
        <v>45345.0</v>
      </c>
      <c r="N588" s="9">
        <v>1.0</v>
      </c>
      <c r="O588" s="21">
        <v>45349.0</v>
      </c>
      <c r="P588" s="19" t="s">
        <v>33</v>
      </c>
      <c r="Q588" s="9" t="s">
        <v>42</v>
      </c>
      <c r="R588" s="9" t="s">
        <v>42</v>
      </c>
      <c r="S588" s="9"/>
      <c r="T588" s="22" t="str">
        <f t="shared" si="31"/>
        <v>-</v>
      </c>
      <c r="U588" s="22" t="str">
        <f t="shared" si="32"/>
        <v>-</v>
      </c>
      <c r="V588" s="22">
        <f t="shared" si="4"/>
        <v>4</v>
      </c>
      <c r="W588" s="22" t="str">
        <f t="shared" si="5"/>
        <v/>
      </c>
      <c r="X588" s="22">
        <f t="shared" si="33"/>
        <v>4</v>
      </c>
      <c r="Y588" s="22" t="str">
        <f>IFERROR(VLOOKUP(CONCATENATE(A588,"si"),TQT!$1:$111,17,0))</f>
        <v/>
      </c>
      <c r="Z588" s="22" t="str">
        <f>IFERROR(VLOOKUP(CONCATENATE(A588,"si"),PVE!$A$2:$X$279,16,0))</f>
        <v/>
      </c>
      <c r="AA588" s="22"/>
    </row>
    <row r="589" ht="21.0" hidden="1" customHeight="1" outlineLevel="1">
      <c r="A589" s="9" t="str">
        <f t="shared" si="10"/>
        <v>7062621</v>
      </c>
      <c r="B589" s="18">
        <v>706262.0</v>
      </c>
      <c r="C589" s="37" t="s">
        <v>647</v>
      </c>
      <c r="D589" s="9" t="s">
        <v>28</v>
      </c>
      <c r="E589" s="9">
        <v>8.0</v>
      </c>
      <c r="F589" s="9">
        <v>50.0</v>
      </c>
      <c r="G589" s="20" t="s">
        <v>35</v>
      </c>
      <c r="H589" s="18" t="s">
        <v>53</v>
      </c>
      <c r="I589" s="9" t="s">
        <v>40</v>
      </c>
      <c r="J589" s="9" t="s">
        <v>32</v>
      </c>
      <c r="K589" s="24">
        <v>45336.0</v>
      </c>
      <c r="L589" s="24">
        <v>45345.0</v>
      </c>
      <c r="M589" s="21">
        <v>45345.0</v>
      </c>
      <c r="N589" s="9">
        <v>1.0</v>
      </c>
      <c r="O589" s="21">
        <v>45349.0</v>
      </c>
      <c r="P589" s="19" t="s">
        <v>41</v>
      </c>
      <c r="Q589" s="9" t="s">
        <v>42</v>
      </c>
      <c r="R589" s="9" t="s">
        <v>42</v>
      </c>
      <c r="S589" s="9"/>
      <c r="T589" s="22" t="str">
        <f t="shared" si="31"/>
        <v>-</v>
      </c>
      <c r="U589" s="22" t="str">
        <f t="shared" si="32"/>
        <v>-</v>
      </c>
      <c r="V589" s="22">
        <f t="shared" si="4"/>
        <v>402</v>
      </c>
      <c r="W589" s="22" t="str">
        <f t="shared" si="5"/>
        <v/>
      </c>
      <c r="X589" s="22" t="str">
        <f t="shared" si="33"/>
        <v/>
      </c>
      <c r="Y589" s="22" t="str">
        <f>IFERROR(VLOOKUP(CONCATENATE(A589,"si"),TQT!$1:$111,17,0))</f>
        <v/>
      </c>
      <c r="Z589" s="22" t="str">
        <f>IFERROR(VLOOKUP(CONCATENATE(A589,"si"),PVE!$A$2:$X$279,16,0))</f>
        <v/>
      </c>
      <c r="AA589" s="22"/>
    </row>
    <row r="590" ht="21.0" hidden="1" customHeight="1" outlineLevel="1">
      <c r="A590" s="9" t="str">
        <f t="shared" si="10"/>
        <v>7072101</v>
      </c>
      <c r="B590" s="18">
        <v>707210.0</v>
      </c>
      <c r="C590" s="19" t="s">
        <v>648</v>
      </c>
      <c r="D590" s="9" t="s">
        <v>28</v>
      </c>
      <c r="E590" s="9">
        <v>6.0</v>
      </c>
      <c r="F590" s="9">
        <v>84.0</v>
      </c>
      <c r="G590" s="20" t="s">
        <v>29</v>
      </c>
      <c r="H590" s="18" t="s">
        <v>53</v>
      </c>
      <c r="I590" s="9" t="s">
        <v>40</v>
      </c>
      <c r="J590" s="9" t="s">
        <v>32</v>
      </c>
      <c r="K590" s="21">
        <v>45346.0</v>
      </c>
      <c r="L590" s="21">
        <v>45346.0</v>
      </c>
      <c r="M590" s="21">
        <v>45346.0</v>
      </c>
      <c r="N590" s="9">
        <v>1.0</v>
      </c>
      <c r="O590" s="21">
        <v>45346.0</v>
      </c>
      <c r="P590" s="19" t="s">
        <v>33</v>
      </c>
      <c r="Q590" s="9">
        <v>21.0</v>
      </c>
      <c r="R590" s="9">
        <v>87.0</v>
      </c>
      <c r="S590" s="9"/>
      <c r="T590" s="22" t="str">
        <f t="shared" si="31"/>
        <v>40%</v>
      </c>
      <c r="U590" s="22" t="str">
        <f t="shared" si="32"/>
        <v>80-90%</v>
      </c>
      <c r="V590" s="22">
        <f t="shared" si="4"/>
        <v>0</v>
      </c>
      <c r="W590" s="22" t="str">
        <f t="shared" si="5"/>
        <v/>
      </c>
      <c r="X590" s="22">
        <f t="shared" si="33"/>
        <v>0</v>
      </c>
      <c r="Y590" s="22" t="str">
        <f>IFERROR(VLOOKUP(CONCATENATE(A590,"si"),TQT!$1:$111,17,0))</f>
        <v/>
      </c>
      <c r="Z590" s="22" t="str">
        <f>IFERROR(VLOOKUP(CONCATENATE(A590,"si"),PVE!$A$2:$X$279,16,0))</f>
        <v/>
      </c>
      <c r="AA590" s="22"/>
    </row>
    <row r="591" ht="21.0" hidden="1" customHeight="1" outlineLevel="1">
      <c r="A591" s="9" t="str">
        <f t="shared" si="10"/>
        <v>7074941</v>
      </c>
      <c r="B591" s="18">
        <v>707494.0</v>
      </c>
      <c r="C591" s="19" t="s">
        <v>649</v>
      </c>
      <c r="D591" s="9" t="s">
        <v>28</v>
      </c>
      <c r="E591" s="9">
        <v>2.0</v>
      </c>
      <c r="F591" s="9">
        <v>77.0</v>
      </c>
      <c r="G591" s="20" t="s">
        <v>29</v>
      </c>
      <c r="H591" s="18" t="s">
        <v>30</v>
      </c>
      <c r="I591" s="9" t="s">
        <v>31</v>
      </c>
      <c r="J591" s="9" t="s">
        <v>32</v>
      </c>
      <c r="K591" s="21">
        <v>45347.0</v>
      </c>
      <c r="L591" s="21">
        <v>45347.0</v>
      </c>
      <c r="M591" s="21">
        <v>45348.0</v>
      </c>
      <c r="N591" s="9">
        <v>1.0</v>
      </c>
      <c r="O591" s="21">
        <v>45350.0</v>
      </c>
      <c r="P591" s="19" t="s">
        <v>33</v>
      </c>
      <c r="Q591" s="9">
        <v>16.0</v>
      </c>
      <c r="R591" s="9" t="s">
        <v>42</v>
      </c>
      <c r="S591" s="9"/>
      <c r="T591" s="22" t="str">
        <f t="shared" si="31"/>
        <v>24%</v>
      </c>
      <c r="U591" s="22" t="str">
        <f t="shared" si="32"/>
        <v>-</v>
      </c>
      <c r="V591" s="22">
        <f t="shared" si="4"/>
        <v>2</v>
      </c>
      <c r="W591" s="22" t="str">
        <f t="shared" si="5"/>
        <v/>
      </c>
      <c r="X591" s="22">
        <f t="shared" si="33"/>
        <v>2</v>
      </c>
      <c r="Y591" s="22" t="str">
        <f>IFERROR(VLOOKUP(CONCATENATE(A591,"si"),TQT!$1:$111,17,0))</f>
        <v/>
      </c>
      <c r="Z591" s="22" t="str">
        <f>IFERROR(VLOOKUP(CONCATENATE(A591,"si"),PVE!$A$2:$X$279,16,0))</f>
        <v/>
      </c>
      <c r="AA591" s="22"/>
    </row>
    <row r="592" ht="21.0" hidden="1" customHeight="1" outlineLevel="1">
      <c r="A592" s="9" t="str">
        <f t="shared" si="10"/>
        <v>7087941</v>
      </c>
      <c r="B592" s="18">
        <v>708794.0</v>
      </c>
      <c r="C592" s="38" t="s">
        <v>650</v>
      </c>
      <c r="D592" s="9" t="s">
        <v>28</v>
      </c>
      <c r="E592" s="9">
        <v>4.0</v>
      </c>
      <c r="F592" s="9">
        <v>62.0</v>
      </c>
      <c r="G592" s="20" t="s">
        <v>29</v>
      </c>
      <c r="H592" s="18" t="s">
        <v>48</v>
      </c>
      <c r="I592" s="9" t="s">
        <v>36</v>
      </c>
      <c r="J592" s="9" t="s">
        <v>32</v>
      </c>
      <c r="K592" s="21">
        <v>45348.0</v>
      </c>
      <c r="L592" s="24">
        <v>45350.0</v>
      </c>
      <c r="M592" s="21">
        <v>45350.0</v>
      </c>
      <c r="N592" s="9">
        <v>1.0</v>
      </c>
      <c r="O592" s="21">
        <v>45360.0</v>
      </c>
      <c r="P592" s="19" t="s">
        <v>41</v>
      </c>
      <c r="Q592" s="9" t="s">
        <v>42</v>
      </c>
      <c r="R592" s="9" t="s">
        <v>42</v>
      </c>
      <c r="S592" s="9"/>
      <c r="T592" s="22" t="str">
        <f t="shared" si="31"/>
        <v>-</v>
      </c>
      <c r="U592" s="22" t="str">
        <f t="shared" si="32"/>
        <v>-</v>
      </c>
      <c r="V592" s="22">
        <f t="shared" si="4"/>
        <v>397</v>
      </c>
      <c r="W592" s="22" t="str">
        <f t="shared" si="5"/>
        <v/>
      </c>
      <c r="X592" s="22" t="str">
        <f t="shared" si="33"/>
        <v/>
      </c>
      <c r="Y592" s="22" t="str">
        <f>IFERROR(VLOOKUP(CONCATENATE(A592,"si"),TQT!$1:$111,17,0))</f>
        <v/>
      </c>
      <c r="Z592" s="22" t="str">
        <f>IFERROR(VLOOKUP(CONCATENATE(A592,"si"),PVE!$A$2:$X$279,16,0))</f>
        <v/>
      </c>
      <c r="AA592" s="22"/>
    </row>
    <row r="593" ht="21.0" hidden="1" customHeight="1" outlineLevel="1">
      <c r="A593" s="9" t="str">
        <f t="shared" si="10"/>
        <v>7104501</v>
      </c>
      <c r="B593" s="18">
        <v>710450.0</v>
      </c>
      <c r="C593" s="38" t="s">
        <v>651</v>
      </c>
      <c r="D593" s="9" t="s">
        <v>28</v>
      </c>
      <c r="E593" s="9">
        <v>5.0</v>
      </c>
      <c r="F593" s="9">
        <v>83.0</v>
      </c>
      <c r="G593" s="20" t="s">
        <v>35</v>
      </c>
      <c r="H593" s="18" t="s">
        <v>97</v>
      </c>
      <c r="I593" s="9" t="s">
        <v>31</v>
      </c>
      <c r="J593" s="9" t="s">
        <v>32</v>
      </c>
      <c r="K593" s="21">
        <v>45350.0</v>
      </c>
      <c r="L593" s="24">
        <v>45350.0</v>
      </c>
      <c r="M593" s="21">
        <v>45350.0</v>
      </c>
      <c r="N593" s="9">
        <v>1.0</v>
      </c>
      <c r="O593" s="21">
        <v>45355.0</v>
      </c>
      <c r="P593" s="19" t="s">
        <v>33</v>
      </c>
      <c r="Q593" s="9">
        <v>16.0</v>
      </c>
      <c r="R593" s="9">
        <v>66.0</v>
      </c>
      <c r="S593" s="9"/>
      <c r="T593" s="22" t="str">
        <f t="shared" si="31"/>
        <v>24%</v>
      </c>
      <c r="U593" s="22" t="str">
        <f t="shared" si="32"/>
        <v>40-50%</v>
      </c>
      <c r="V593" s="22">
        <f t="shared" si="4"/>
        <v>5</v>
      </c>
      <c r="W593" s="22" t="str">
        <f t="shared" si="5"/>
        <v/>
      </c>
      <c r="X593" s="22">
        <f t="shared" si="33"/>
        <v>5</v>
      </c>
      <c r="Y593" s="22" t="str">
        <f>IFERROR(VLOOKUP(CONCATENATE(A593,"si"),TQT!$1:$111,17,0))</f>
        <v/>
      </c>
      <c r="Z593" s="22" t="str">
        <f>IFERROR(VLOOKUP(CONCATENATE(A593,"si"),PVE!$A$2:$X$279,16,0))</f>
        <v/>
      </c>
      <c r="AA593" s="22"/>
    </row>
    <row r="594" ht="21.0" hidden="1" customHeight="1" outlineLevel="1">
      <c r="A594" s="9" t="str">
        <f t="shared" si="10"/>
        <v>7104701</v>
      </c>
      <c r="B594" s="18">
        <v>710470.0</v>
      </c>
      <c r="C594" s="23" t="s">
        <v>652</v>
      </c>
      <c r="D594" s="9" t="s">
        <v>28</v>
      </c>
      <c r="E594" s="9">
        <v>12.0</v>
      </c>
      <c r="F594" s="9">
        <v>72.0</v>
      </c>
      <c r="G594" s="20" t="s">
        <v>35</v>
      </c>
      <c r="H594" s="18" t="s">
        <v>39</v>
      </c>
      <c r="I594" s="9" t="s">
        <v>40</v>
      </c>
      <c r="J594" s="9" t="s">
        <v>32</v>
      </c>
      <c r="K594" s="21">
        <v>45350.0</v>
      </c>
      <c r="L594" s="24">
        <v>45351.0</v>
      </c>
      <c r="M594" s="21">
        <v>45351.0</v>
      </c>
      <c r="N594" s="9">
        <v>1.0</v>
      </c>
      <c r="O594" s="21">
        <v>45357.0</v>
      </c>
      <c r="P594" s="19" t="s">
        <v>41</v>
      </c>
      <c r="Q594" s="9" t="s">
        <v>42</v>
      </c>
      <c r="R594" s="9" t="s">
        <v>42</v>
      </c>
      <c r="S594" s="9"/>
      <c r="T594" s="22" t="str">
        <f t="shared" si="31"/>
        <v>-</v>
      </c>
      <c r="U594" s="22" t="str">
        <f t="shared" si="32"/>
        <v>-</v>
      </c>
      <c r="V594" s="22">
        <f t="shared" si="4"/>
        <v>396</v>
      </c>
      <c r="W594" s="22" t="str">
        <f t="shared" si="5"/>
        <v/>
      </c>
      <c r="X594" s="22" t="str">
        <f t="shared" si="33"/>
        <v/>
      </c>
      <c r="Y594" s="22" t="str">
        <f>IFERROR(VLOOKUP(CONCATENATE(A594,"si"),TQT!$1:$111,17,0))</f>
        <v/>
      </c>
      <c r="Z594" s="22" t="str">
        <f>IFERROR(VLOOKUP(CONCATENATE(A594,"si"),PVE!$A$2:$X$279,16,0))</f>
        <v/>
      </c>
      <c r="AA594" s="22"/>
    </row>
    <row r="595" ht="21.0" hidden="1" customHeight="1" outlineLevel="1">
      <c r="A595" s="9" t="str">
        <f t="shared" si="10"/>
        <v>7112981</v>
      </c>
      <c r="B595" s="18">
        <v>711298.0</v>
      </c>
      <c r="C595" s="38" t="s">
        <v>653</v>
      </c>
      <c r="D595" s="9" t="s">
        <v>28</v>
      </c>
      <c r="E595" s="9">
        <v>15.0</v>
      </c>
      <c r="F595" s="9">
        <v>51.0</v>
      </c>
      <c r="G595" s="20" t="s">
        <v>29</v>
      </c>
      <c r="H595" s="18" t="s">
        <v>53</v>
      </c>
      <c r="I595" s="9" t="s">
        <v>40</v>
      </c>
      <c r="J595" s="9" t="s">
        <v>32</v>
      </c>
      <c r="K595" s="21">
        <v>45351.0</v>
      </c>
      <c r="L595" s="24">
        <v>45351.0</v>
      </c>
      <c r="M595" s="21">
        <v>45351.0</v>
      </c>
      <c r="N595" s="9">
        <v>1.0</v>
      </c>
      <c r="O595" s="21">
        <v>45351.0</v>
      </c>
      <c r="P595" s="19" t="s">
        <v>33</v>
      </c>
      <c r="Q595" s="9" t="s">
        <v>42</v>
      </c>
      <c r="R595" s="9" t="s">
        <v>42</v>
      </c>
      <c r="S595" s="9"/>
      <c r="T595" s="22" t="str">
        <f t="shared" si="31"/>
        <v>-</v>
      </c>
      <c r="U595" s="22" t="str">
        <f t="shared" si="32"/>
        <v>-</v>
      </c>
      <c r="V595" s="22">
        <f t="shared" si="4"/>
        <v>0</v>
      </c>
      <c r="W595" s="22" t="str">
        <f t="shared" si="5"/>
        <v/>
      </c>
      <c r="X595" s="22">
        <f t="shared" si="33"/>
        <v>0</v>
      </c>
      <c r="Y595" s="22" t="str">
        <f>IFERROR(VLOOKUP(CONCATENATE(A595,"si"),TQT!$1:$111,17,0))</f>
        <v/>
      </c>
      <c r="Z595" s="22" t="str">
        <f>IFERROR(VLOOKUP(CONCATENATE(A595,"si"),PVE!$A$2:$X$279,16,0))</f>
        <v/>
      </c>
      <c r="AA595" s="22"/>
    </row>
    <row r="596" ht="21.0" hidden="1" customHeight="1" outlineLevel="1">
      <c r="A596" s="9" t="str">
        <f t="shared" si="10"/>
        <v>7113981</v>
      </c>
      <c r="B596" s="18">
        <v>711398.0</v>
      </c>
      <c r="C596" s="38" t="s">
        <v>654</v>
      </c>
      <c r="D596" s="9" t="s">
        <v>28</v>
      </c>
      <c r="E596" s="9">
        <v>2.0</v>
      </c>
      <c r="F596" s="9">
        <v>75.0</v>
      </c>
      <c r="G596" s="20" t="s">
        <v>35</v>
      </c>
      <c r="H596" s="18" t="s">
        <v>30</v>
      </c>
      <c r="I596" s="9" t="s">
        <v>36</v>
      </c>
      <c r="J596" s="9" t="s">
        <v>32</v>
      </c>
      <c r="K596" s="21">
        <v>45351.0</v>
      </c>
      <c r="L596" s="24">
        <v>45354.0</v>
      </c>
      <c r="M596" s="21">
        <v>45354.0</v>
      </c>
      <c r="N596" s="9">
        <v>1.0</v>
      </c>
      <c r="O596" s="21">
        <v>45362.0</v>
      </c>
      <c r="P596" s="19" t="s">
        <v>33</v>
      </c>
      <c r="Q596" s="9">
        <v>28.0</v>
      </c>
      <c r="R596" s="9">
        <v>63.0</v>
      </c>
      <c r="S596" s="9"/>
      <c r="T596" s="22" t="str">
        <f t="shared" si="31"/>
        <v>55%</v>
      </c>
      <c r="U596" s="22" t="str">
        <f t="shared" si="32"/>
        <v>40-50%</v>
      </c>
      <c r="V596" s="22">
        <f t="shared" si="4"/>
        <v>8</v>
      </c>
      <c r="W596" s="22" t="str">
        <f t="shared" si="5"/>
        <v/>
      </c>
      <c r="X596" s="22">
        <f t="shared" si="33"/>
        <v>8</v>
      </c>
      <c r="Y596" s="22" t="str">
        <f>IFERROR(VLOOKUP(CONCATENATE(A596,"si"),TQT!$1:$111,17,0))</f>
        <v/>
      </c>
      <c r="Z596" s="22" t="str">
        <f>IFERROR(VLOOKUP(CONCATENATE(A596,"si"),PVE!$A$2:$X$279,16,0))</f>
        <v/>
      </c>
      <c r="AA596" s="22"/>
    </row>
    <row r="597" ht="21.0" hidden="1" customHeight="1" outlineLevel="1">
      <c r="A597" s="9" t="str">
        <f t="shared" si="10"/>
        <v>7122781</v>
      </c>
      <c r="B597" s="18">
        <v>712278.0</v>
      </c>
      <c r="C597" s="23" t="s">
        <v>655</v>
      </c>
      <c r="D597" s="9" t="s">
        <v>28</v>
      </c>
      <c r="E597" s="9">
        <v>14.0</v>
      </c>
      <c r="F597" s="9">
        <v>20.0</v>
      </c>
      <c r="G597" s="20" t="s">
        <v>29</v>
      </c>
      <c r="H597" s="18" t="s">
        <v>68</v>
      </c>
      <c r="I597" s="9" t="s">
        <v>31</v>
      </c>
      <c r="J597" s="9" t="s">
        <v>32</v>
      </c>
      <c r="K597" s="21">
        <v>45351.0</v>
      </c>
      <c r="L597" s="24">
        <v>45352.0</v>
      </c>
      <c r="M597" s="21">
        <v>45352.0</v>
      </c>
      <c r="N597" s="9">
        <v>1.0</v>
      </c>
      <c r="O597" s="21">
        <v>45354.0</v>
      </c>
      <c r="P597" s="19" t="s">
        <v>41</v>
      </c>
      <c r="Q597" s="9">
        <v>5.0</v>
      </c>
      <c r="R597" s="9">
        <v>26.0</v>
      </c>
      <c r="S597" s="9"/>
      <c r="T597" s="22" t="str">
        <f t="shared" si="31"/>
        <v>8%</v>
      </c>
      <c r="U597" s="22" t="str">
        <f t="shared" si="32"/>
        <v>1-10%</v>
      </c>
      <c r="V597" s="22">
        <f t="shared" si="4"/>
        <v>395</v>
      </c>
      <c r="W597" s="22" t="str">
        <f t="shared" si="5"/>
        <v/>
      </c>
      <c r="X597" s="22" t="str">
        <f t="shared" si="33"/>
        <v/>
      </c>
      <c r="Y597" s="22" t="str">
        <f>IFERROR(VLOOKUP(CONCATENATE(A597,"si"),TQT!$1:$111,17,0))</f>
        <v/>
      </c>
      <c r="Z597" s="22" t="str">
        <f>IFERROR(VLOOKUP(CONCATENATE(A597,"si"),PVE!$A$2:$X$279,16,0))</f>
        <v/>
      </c>
      <c r="AA597" s="22"/>
    </row>
    <row r="598" ht="21.0" hidden="1" customHeight="1" outlineLevel="1">
      <c r="A598" s="9" t="str">
        <f t="shared" si="10"/>
        <v>7133531</v>
      </c>
      <c r="B598" s="18">
        <v>713353.0</v>
      </c>
      <c r="C598" s="38" t="s">
        <v>656</v>
      </c>
      <c r="D598" s="9" t="s">
        <v>28</v>
      </c>
      <c r="E598" s="9">
        <v>15.0</v>
      </c>
      <c r="F598" s="9">
        <v>34.0</v>
      </c>
      <c r="G598" s="20" t="s">
        <v>29</v>
      </c>
      <c r="H598" s="18" t="s">
        <v>39</v>
      </c>
      <c r="I598" s="9" t="s">
        <v>40</v>
      </c>
      <c r="J598" s="9" t="s">
        <v>32</v>
      </c>
      <c r="K598" s="21">
        <v>45352.0</v>
      </c>
      <c r="L598" s="24">
        <v>45352.0</v>
      </c>
      <c r="M598" s="21">
        <v>45352.0</v>
      </c>
      <c r="N598" s="9">
        <v>1.0</v>
      </c>
      <c r="O598" s="21">
        <v>45358.0</v>
      </c>
      <c r="P598" s="19" t="s">
        <v>41</v>
      </c>
      <c r="Q598" s="9" t="s">
        <v>42</v>
      </c>
      <c r="R598" s="9" t="s">
        <v>42</v>
      </c>
      <c r="S598" s="9"/>
      <c r="T598" s="22" t="str">
        <f t="shared" si="31"/>
        <v>-</v>
      </c>
      <c r="U598" s="22" t="str">
        <f t="shared" si="32"/>
        <v>-</v>
      </c>
      <c r="V598" s="22">
        <f t="shared" si="4"/>
        <v>395</v>
      </c>
      <c r="W598" s="22" t="str">
        <f t="shared" si="5"/>
        <v/>
      </c>
      <c r="X598" s="22" t="str">
        <f t="shared" si="33"/>
        <v/>
      </c>
      <c r="Y598" s="22" t="str">
        <f>IFERROR(VLOOKUP(CONCATENATE(A598,"si"),TQT!$1:$111,17,0))</f>
        <v/>
      </c>
      <c r="Z598" s="22" t="str">
        <f>IFERROR(VLOOKUP(CONCATENATE(A598,"si"),PVE!$A$2:$X$279,16,0))</f>
        <v/>
      </c>
      <c r="AA598" s="22"/>
    </row>
    <row r="599" ht="21.0" hidden="1" customHeight="1" outlineLevel="1">
      <c r="A599" s="9" t="str">
        <f t="shared" si="10"/>
        <v>7138431</v>
      </c>
      <c r="B599" s="18">
        <v>713843.0</v>
      </c>
      <c r="C599" s="38" t="s">
        <v>657</v>
      </c>
      <c r="D599" s="9"/>
      <c r="E599" s="9"/>
      <c r="F599" s="9"/>
      <c r="G599" s="20"/>
      <c r="H599" s="18" t="s">
        <v>53</v>
      </c>
      <c r="I599" s="9" t="s">
        <v>40</v>
      </c>
      <c r="J599" s="9" t="s">
        <v>32</v>
      </c>
      <c r="K599" s="21">
        <v>45355.0</v>
      </c>
      <c r="L599" s="24">
        <v>45355.0</v>
      </c>
      <c r="M599" s="21">
        <v>45355.0</v>
      </c>
      <c r="N599" s="9">
        <v>1.0</v>
      </c>
      <c r="O599" s="21">
        <v>45360.0</v>
      </c>
      <c r="P599" s="19" t="s">
        <v>41</v>
      </c>
      <c r="Q599" s="9">
        <v>7.0</v>
      </c>
      <c r="R599" s="9">
        <v>27.0</v>
      </c>
      <c r="S599" s="9"/>
      <c r="T599" s="22" t="str">
        <f t="shared" si="31"/>
        <v>8%</v>
      </c>
      <c r="U599" s="22" t="str">
        <f t="shared" si="32"/>
        <v>1-10%</v>
      </c>
      <c r="V599" s="22">
        <f t="shared" si="4"/>
        <v>392</v>
      </c>
      <c r="W599" s="22" t="str">
        <f t="shared" si="5"/>
        <v/>
      </c>
      <c r="X599" s="22" t="str">
        <f t="shared" si="33"/>
        <v/>
      </c>
      <c r="Y599" s="22" t="str">
        <f>IFERROR(VLOOKUP(CONCATENATE(A599,"si"),TQT!$1:$111,17,0))</f>
        <v/>
      </c>
      <c r="Z599" s="22" t="str">
        <f>IFERROR(VLOOKUP(CONCATENATE(A599,"si"),PVE!$A$2:$X$279,16,0))</f>
        <v/>
      </c>
      <c r="AA599" s="22"/>
    </row>
    <row r="600" ht="21.0" hidden="1" customHeight="1" outlineLevel="1">
      <c r="A600" s="9" t="str">
        <f t="shared" si="10"/>
        <v>7154061</v>
      </c>
      <c r="B600" s="18">
        <v>715406.0</v>
      </c>
      <c r="C600" s="23" t="s">
        <v>658</v>
      </c>
      <c r="D600" s="9" t="s">
        <v>28</v>
      </c>
      <c r="E600" s="9">
        <v>14.0</v>
      </c>
      <c r="F600" s="9">
        <v>72.0</v>
      </c>
      <c r="G600" s="20" t="s">
        <v>29</v>
      </c>
      <c r="H600" s="18" t="s">
        <v>53</v>
      </c>
      <c r="I600" s="9" t="s">
        <v>40</v>
      </c>
      <c r="J600" s="9" t="s">
        <v>32</v>
      </c>
      <c r="K600" s="21">
        <v>45356.0</v>
      </c>
      <c r="L600" s="24">
        <v>45356.0</v>
      </c>
      <c r="M600" s="21">
        <v>45356.0</v>
      </c>
      <c r="N600" s="9">
        <v>1.0</v>
      </c>
      <c r="O600" s="21">
        <v>45357.0</v>
      </c>
      <c r="P600" s="19" t="s">
        <v>33</v>
      </c>
      <c r="Q600" s="9" t="s">
        <v>42</v>
      </c>
      <c r="R600" s="9" t="s">
        <v>42</v>
      </c>
      <c r="S600" s="9"/>
      <c r="T600" s="22" t="str">
        <f t="shared" si="31"/>
        <v>-</v>
      </c>
      <c r="U600" s="22" t="str">
        <f t="shared" si="32"/>
        <v>-</v>
      </c>
      <c r="V600" s="22">
        <f t="shared" si="4"/>
        <v>1</v>
      </c>
      <c r="W600" s="22" t="str">
        <f t="shared" si="5"/>
        <v/>
      </c>
      <c r="X600" s="22">
        <f t="shared" si="33"/>
        <v>1</v>
      </c>
      <c r="Y600" s="22" t="str">
        <f>IFERROR(VLOOKUP(CONCATENATE(A600,"si"),TQT!$1:$111,17,0))</f>
        <v/>
      </c>
      <c r="Z600" s="22" t="str">
        <f>IFERROR(VLOOKUP(CONCATENATE(A600,"si"),PVE!$A$2:$X$279,16,0))</f>
        <v/>
      </c>
      <c r="AA600" s="22"/>
    </row>
    <row r="601" ht="21.0" hidden="1" customHeight="1" outlineLevel="1">
      <c r="A601" s="9" t="str">
        <f t="shared" si="10"/>
        <v>7176401</v>
      </c>
      <c r="B601" s="18">
        <v>717640.0</v>
      </c>
      <c r="C601" s="23" t="s">
        <v>659</v>
      </c>
      <c r="D601" s="9" t="s">
        <v>28</v>
      </c>
      <c r="E601" s="9">
        <v>19.0</v>
      </c>
      <c r="F601" s="9">
        <v>28.0</v>
      </c>
      <c r="G601" s="20" t="s">
        <v>35</v>
      </c>
      <c r="H601" s="18" t="s">
        <v>103</v>
      </c>
      <c r="I601" s="9" t="s">
        <v>31</v>
      </c>
      <c r="J601" s="9" t="s">
        <v>32</v>
      </c>
      <c r="K601" s="21">
        <v>45357.0</v>
      </c>
      <c r="L601" s="24">
        <v>45357.0</v>
      </c>
      <c r="M601" s="21">
        <v>45357.0</v>
      </c>
      <c r="N601" s="9">
        <v>1.0</v>
      </c>
      <c r="O601" s="21">
        <v>45360.0</v>
      </c>
      <c r="P601" s="19" t="s">
        <v>41</v>
      </c>
      <c r="Q601" s="9">
        <v>7.0</v>
      </c>
      <c r="R601" s="9">
        <v>49.0</v>
      </c>
      <c r="S601" s="9"/>
      <c r="T601" s="22" t="str">
        <f t="shared" si="31"/>
        <v>8%</v>
      </c>
      <c r="U601" s="22" t="str">
        <f t="shared" si="32"/>
        <v>10-20%</v>
      </c>
      <c r="V601" s="22">
        <f t="shared" si="4"/>
        <v>390</v>
      </c>
      <c r="W601" s="22" t="str">
        <f t="shared" si="5"/>
        <v/>
      </c>
      <c r="X601" s="22" t="str">
        <f t="shared" si="33"/>
        <v/>
      </c>
      <c r="Y601" s="22" t="str">
        <f>IFERROR(VLOOKUP(CONCATENATE(A601,"si"),TQT!$1:$111,17,0))</f>
        <v/>
      </c>
      <c r="Z601" s="22" t="str">
        <f>IFERROR(VLOOKUP(CONCATENATE(A601,"si"),PVE!$A$2:$X$279,16,0))</f>
        <v/>
      </c>
      <c r="AA601" s="22"/>
    </row>
    <row r="602" ht="21.0" hidden="1" customHeight="1" outlineLevel="1">
      <c r="A602" s="9" t="str">
        <f t="shared" si="10"/>
        <v>7188081</v>
      </c>
      <c r="B602" s="18">
        <v>718808.0</v>
      </c>
      <c r="C602" s="23" t="s">
        <v>660</v>
      </c>
      <c r="D602" s="9" t="s">
        <v>28</v>
      </c>
      <c r="E602" s="9">
        <v>3.0</v>
      </c>
      <c r="F602" s="9">
        <v>78.0</v>
      </c>
      <c r="G602" s="20" t="s">
        <v>35</v>
      </c>
      <c r="H602" s="18" t="s">
        <v>53</v>
      </c>
      <c r="I602" s="9" t="s">
        <v>31</v>
      </c>
      <c r="J602" s="9" t="s">
        <v>32</v>
      </c>
      <c r="K602" s="21">
        <v>45358.0</v>
      </c>
      <c r="L602" s="24">
        <v>45359.0</v>
      </c>
      <c r="M602" s="21">
        <v>45359.0</v>
      </c>
      <c r="N602" s="9">
        <v>1.0</v>
      </c>
      <c r="O602" s="21">
        <v>45362.0</v>
      </c>
      <c r="P602" s="19" t="s">
        <v>41</v>
      </c>
      <c r="Q602" s="9" t="s">
        <v>42</v>
      </c>
      <c r="R602" s="9" t="s">
        <v>42</v>
      </c>
      <c r="S602" s="9"/>
      <c r="T602" s="22" t="str">
        <f t="shared" si="31"/>
        <v>-</v>
      </c>
      <c r="U602" s="22" t="str">
        <f t="shared" si="32"/>
        <v>-</v>
      </c>
      <c r="V602" s="22">
        <f t="shared" si="4"/>
        <v>388</v>
      </c>
      <c r="W602" s="22" t="str">
        <f t="shared" si="5"/>
        <v/>
      </c>
      <c r="X602" s="22" t="str">
        <f t="shared" si="33"/>
        <v/>
      </c>
      <c r="Y602" s="22" t="str">
        <f>IFERROR(VLOOKUP(CONCATENATE(A602,"si"),TQT!$1:$111,17,0))</f>
        <v/>
      </c>
      <c r="Z602" s="22" t="str">
        <f>IFERROR(VLOOKUP(CONCATENATE(A602,"si"),PVE!$A$2:$X$279,16,0))</f>
        <v/>
      </c>
      <c r="AA602" s="22"/>
    </row>
    <row r="603" ht="21.0" hidden="1" customHeight="1" outlineLevel="1">
      <c r="A603" s="9" t="str">
        <f t="shared" si="10"/>
        <v>7188361</v>
      </c>
      <c r="B603" s="18">
        <v>718836.0</v>
      </c>
      <c r="C603" s="38" t="s">
        <v>661</v>
      </c>
      <c r="D603" s="9" t="s">
        <v>28</v>
      </c>
      <c r="E603" s="9">
        <v>5.0</v>
      </c>
      <c r="F603" s="9">
        <v>69.0</v>
      </c>
      <c r="G603" s="20" t="s">
        <v>35</v>
      </c>
      <c r="H603" s="18" t="s">
        <v>68</v>
      </c>
      <c r="I603" s="9" t="s">
        <v>36</v>
      </c>
      <c r="J603" s="9" t="s">
        <v>32</v>
      </c>
      <c r="K603" s="21">
        <v>45358.0</v>
      </c>
      <c r="L603" s="24">
        <v>45362.0</v>
      </c>
      <c r="M603" s="21">
        <v>45362.0</v>
      </c>
      <c r="N603" s="9">
        <v>1.0</v>
      </c>
      <c r="O603" s="21">
        <v>45370.0</v>
      </c>
      <c r="P603" s="19" t="s">
        <v>33</v>
      </c>
      <c r="Q603" s="9">
        <v>17.0</v>
      </c>
      <c r="R603" s="9">
        <v>54.0</v>
      </c>
      <c r="S603" s="9"/>
      <c r="T603" s="22" t="str">
        <f t="shared" si="31"/>
        <v>24%</v>
      </c>
      <c r="U603" s="22" t="str">
        <f t="shared" si="32"/>
        <v>20-30%</v>
      </c>
      <c r="V603" s="22">
        <f t="shared" si="4"/>
        <v>8</v>
      </c>
      <c r="W603" s="22" t="str">
        <f t="shared" si="5"/>
        <v/>
      </c>
      <c r="X603" s="22">
        <f t="shared" si="33"/>
        <v>8</v>
      </c>
      <c r="Y603" s="22" t="str">
        <f>IFERROR(VLOOKUP(CONCATENATE(A603,"si"),TQT!$1:$111,17,0))</f>
        <v/>
      </c>
      <c r="Z603" s="22" t="str">
        <f>IFERROR(VLOOKUP(CONCATENATE(A603,"si"),PVE!$A$2:$X$279,16,0))</f>
        <v/>
      </c>
      <c r="AA603" s="22"/>
    </row>
    <row r="604" ht="21.0" hidden="1" customHeight="1" outlineLevel="1">
      <c r="A604" s="9" t="str">
        <f t="shared" si="10"/>
        <v>7201111</v>
      </c>
      <c r="B604" s="18">
        <v>720111.0</v>
      </c>
      <c r="C604" s="23" t="s">
        <v>662</v>
      </c>
      <c r="D604" s="9" t="s">
        <v>28</v>
      </c>
      <c r="E604" s="9">
        <v>15.0</v>
      </c>
      <c r="F604" s="9">
        <v>81.0</v>
      </c>
      <c r="G604" s="20" t="s">
        <v>35</v>
      </c>
      <c r="H604" s="18" t="s">
        <v>48</v>
      </c>
      <c r="I604" s="9" t="s">
        <v>31</v>
      </c>
      <c r="J604" s="9" t="s">
        <v>32</v>
      </c>
      <c r="K604" s="21">
        <v>45359.0</v>
      </c>
      <c r="L604" s="24">
        <v>45360.0</v>
      </c>
      <c r="M604" s="21">
        <v>45360.0</v>
      </c>
      <c r="N604" s="9">
        <v>1.0</v>
      </c>
      <c r="O604" s="21">
        <v>45373.0</v>
      </c>
      <c r="P604" s="19" t="s">
        <v>41</v>
      </c>
      <c r="Q604" s="9" t="s">
        <v>42</v>
      </c>
      <c r="R604" s="9" t="s">
        <v>42</v>
      </c>
      <c r="S604" s="9"/>
      <c r="T604" s="22" t="str">
        <f t="shared" si="31"/>
        <v>-</v>
      </c>
      <c r="U604" s="22" t="str">
        <f t="shared" si="32"/>
        <v>-</v>
      </c>
      <c r="V604" s="22">
        <f t="shared" si="4"/>
        <v>387</v>
      </c>
      <c r="W604" s="22" t="str">
        <f t="shared" si="5"/>
        <v/>
      </c>
      <c r="X604" s="22" t="str">
        <f t="shared" si="33"/>
        <v/>
      </c>
      <c r="Y604" s="22" t="str">
        <f>IFERROR(VLOOKUP(CONCATENATE(A604,"si"),TQT!$1:$111,17,0))</f>
        <v/>
      </c>
      <c r="Z604" s="22" t="str">
        <f>IFERROR(VLOOKUP(CONCATENATE(A604,"si"),PVE!$A$2:$X$279,16,0))</f>
        <v/>
      </c>
      <c r="AA604" s="22"/>
    </row>
    <row r="605" ht="21.0" hidden="1" customHeight="1" outlineLevel="1">
      <c r="A605" s="9" t="str">
        <f t="shared" si="10"/>
        <v>7204551</v>
      </c>
      <c r="B605" s="18">
        <v>720455.0</v>
      </c>
      <c r="C605" s="38" t="s">
        <v>663</v>
      </c>
      <c r="D605" s="9" t="s">
        <v>28</v>
      </c>
      <c r="E605" s="9">
        <v>3.0</v>
      </c>
      <c r="F605" s="9">
        <v>65.0</v>
      </c>
      <c r="G605" s="20" t="s">
        <v>35</v>
      </c>
      <c r="H605" s="18" t="s">
        <v>53</v>
      </c>
      <c r="I605" s="9" t="s">
        <v>40</v>
      </c>
      <c r="J605" s="9" t="s">
        <v>32</v>
      </c>
      <c r="K605" s="21">
        <v>45360.0</v>
      </c>
      <c r="L605" s="24">
        <v>45363.0</v>
      </c>
      <c r="M605" s="21">
        <v>45363.0</v>
      </c>
      <c r="N605" s="9">
        <v>1.0</v>
      </c>
      <c r="O605" s="21">
        <v>45368.0</v>
      </c>
      <c r="P605" s="19" t="s">
        <v>33</v>
      </c>
      <c r="Q605" s="9">
        <v>30.0</v>
      </c>
      <c r="R605" s="9" t="s">
        <v>42</v>
      </c>
      <c r="S605" s="9"/>
      <c r="T605" s="22" t="str">
        <f t="shared" si="31"/>
        <v>73%</v>
      </c>
      <c r="U605" s="22" t="str">
        <f t="shared" si="32"/>
        <v>-</v>
      </c>
      <c r="V605" s="22">
        <f t="shared" si="4"/>
        <v>5</v>
      </c>
      <c r="W605" s="22" t="str">
        <f t="shared" si="5"/>
        <v/>
      </c>
      <c r="X605" s="22">
        <f t="shared" si="33"/>
        <v>5</v>
      </c>
      <c r="Y605" s="22" t="str">
        <f>IFERROR(VLOOKUP(CONCATENATE(A605,"si"),TQT!$1:$111,17,0))</f>
        <v/>
      </c>
      <c r="Z605" s="22" t="str">
        <f>IFERROR(VLOOKUP(CONCATENATE(A605,"si"),PVE!$A$2:$X$279,16,0))</f>
        <v/>
      </c>
      <c r="AA605" s="22"/>
    </row>
    <row r="606" ht="21.0" hidden="1" customHeight="1" outlineLevel="1">
      <c r="A606" s="9" t="str">
        <f t="shared" si="10"/>
        <v>7205321</v>
      </c>
      <c r="B606" s="18">
        <v>720532.0</v>
      </c>
      <c r="C606" s="23" t="s">
        <v>664</v>
      </c>
      <c r="D606" s="9" t="s">
        <v>28</v>
      </c>
      <c r="E606" s="9">
        <v>14.0</v>
      </c>
      <c r="F606" s="9">
        <v>79.0</v>
      </c>
      <c r="G606" s="20" t="s">
        <v>35</v>
      </c>
      <c r="H606" s="18" t="s">
        <v>30</v>
      </c>
      <c r="I606" s="9" t="s">
        <v>36</v>
      </c>
      <c r="J606" s="9" t="s">
        <v>32</v>
      </c>
      <c r="K606" s="21">
        <v>45361.0</v>
      </c>
      <c r="L606" s="24">
        <v>45376.0</v>
      </c>
      <c r="M606" s="21">
        <v>45376.0</v>
      </c>
      <c r="N606" s="9">
        <v>1.0</v>
      </c>
      <c r="O606" s="21">
        <v>45382.0</v>
      </c>
      <c r="P606" s="19" t="s">
        <v>33</v>
      </c>
      <c r="Q606" s="9">
        <v>33.0</v>
      </c>
      <c r="R606" s="9">
        <v>93.0</v>
      </c>
      <c r="S606" s="9"/>
      <c r="T606" s="22" t="str">
        <f t="shared" si="31"/>
        <v>73%</v>
      </c>
      <c r="U606" s="22" t="str">
        <f t="shared" si="32"/>
        <v>80-90%</v>
      </c>
      <c r="V606" s="22">
        <f t="shared" si="4"/>
        <v>6</v>
      </c>
      <c r="W606" s="22" t="str">
        <f t="shared" si="5"/>
        <v/>
      </c>
      <c r="X606" s="22">
        <f t="shared" si="33"/>
        <v>6</v>
      </c>
      <c r="Y606" s="22" t="str">
        <f>IFERROR(VLOOKUP(CONCATENATE(A606,"si"),TQT!$1:$111,17,0))</f>
        <v/>
      </c>
      <c r="Z606" s="22" t="str">
        <f>IFERROR(VLOOKUP(CONCATENATE(A606,"si"),PVE!$A$2:$X$279,16,0))</f>
        <v/>
      </c>
      <c r="AA606" s="22"/>
    </row>
    <row r="607" ht="21.0" hidden="1" customHeight="1" outlineLevel="1">
      <c r="A607" s="9" t="str">
        <f t="shared" si="10"/>
        <v>7206471</v>
      </c>
      <c r="B607" s="18">
        <v>720647.0</v>
      </c>
      <c r="C607" s="23" t="s">
        <v>665</v>
      </c>
      <c r="D607" s="9" t="s">
        <v>28</v>
      </c>
      <c r="E607" s="9">
        <v>13.0</v>
      </c>
      <c r="F607" s="9">
        <v>38.0</v>
      </c>
      <c r="G607" s="20" t="s">
        <v>35</v>
      </c>
      <c r="H607" s="18" t="s">
        <v>68</v>
      </c>
      <c r="I607" s="9" t="s">
        <v>31</v>
      </c>
      <c r="J607" s="9" t="s">
        <v>32</v>
      </c>
      <c r="K607" s="21">
        <v>45362.0</v>
      </c>
      <c r="L607" s="24">
        <v>45362.0</v>
      </c>
      <c r="M607" s="21">
        <v>45362.0</v>
      </c>
      <c r="N607" s="9">
        <v>1.0</v>
      </c>
      <c r="O607" s="21">
        <v>45373.0</v>
      </c>
      <c r="P607" s="19" t="s">
        <v>41</v>
      </c>
      <c r="Q607" s="9" t="s">
        <v>42</v>
      </c>
      <c r="R607" s="9" t="s">
        <v>42</v>
      </c>
      <c r="S607" s="9"/>
      <c r="T607" s="22" t="str">
        <f t="shared" si="31"/>
        <v>-</v>
      </c>
      <c r="U607" s="22" t="str">
        <f t="shared" si="32"/>
        <v>-</v>
      </c>
      <c r="V607" s="22">
        <f t="shared" si="4"/>
        <v>385</v>
      </c>
      <c r="W607" s="22" t="str">
        <f t="shared" si="5"/>
        <v/>
      </c>
      <c r="X607" s="22" t="str">
        <f t="shared" si="33"/>
        <v/>
      </c>
      <c r="Y607" s="22" t="str">
        <f>IFERROR(VLOOKUP(CONCATENATE(A607,"si"),TQT!$1:$111,17,0))</f>
        <v/>
      </c>
      <c r="Z607" s="22" t="str">
        <f>IFERROR(VLOOKUP(CONCATENATE(A607,"si"),PVE!$A$2:$X$279,16,0))</f>
        <v/>
      </c>
      <c r="AA607" s="22"/>
    </row>
    <row r="608" ht="21.0" hidden="1" customHeight="1" outlineLevel="1">
      <c r="A608" s="9" t="str">
        <f t="shared" si="10"/>
        <v>7232601</v>
      </c>
      <c r="B608" s="18">
        <v>723260.0</v>
      </c>
      <c r="C608" s="23" t="s">
        <v>666</v>
      </c>
      <c r="D608" s="9" t="s">
        <v>28</v>
      </c>
      <c r="E608" s="9">
        <v>4.0</v>
      </c>
      <c r="F608" s="9">
        <v>71.0</v>
      </c>
      <c r="G608" s="20" t="s">
        <v>35</v>
      </c>
      <c r="H608" s="18" t="s">
        <v>48</v>
      </c>
      <c r="I608" s="9" t="s">
        <v>31</v>
      </c>
      <c r="J608" s="9" t="s">
        <v>32</v>
      </c>
      <c r="K608" s="21">
        <v>45363.0</v>
      </c>
      <c r="L608" s="24">
        <v>45363.0</v>
      </c>
      <c r="M608" s="21">
        <v>45365.0</v>
      </c>
      <c r="N608" s="9">
        <v>1.0</v>
      </c>
      <c r="O608" s="21">
        <v>45368.0</v>
      </c>
      <c r="P608" s="19" t="s">
        <v>33</v>
      </c>
      <c r="Q608" s="9" t="s">
        <v>42</v>
      </c>
      <c r="R608" s="9" t="s">
        <v>42</v>
      </c>
      <c r="S608" s="9"/>
      <c r="T608" s="22" t="str">
        <f t="shared" si="31"/>
        <v>-</v>
      </c>
      <c r="U608" s="22" t="str">
        <f t="shared" si="32"/>
        <v>-</v>
      </c>
      <c r="V608" s="22">
        <f t="shared" si="4"/>
        <v>3</v>
      </c>
      <c r="W608" s="22" t="str">
        <f t="shared" si="5"/>
        <v/>
      </c>
      <c r="X608" s="22">
        <f t="shared" si="33"/>
        <v>3</v>
      </c>
      <c r="Y608" s="22" t="str">
        <f>IFERROR(VLOOKUP(CONCATENATE(A608,"si"),TQT!$1:$111,17,0))</f>
        <v/>
      </c>
      <c r="Z608" s="22" t="str">
        <f>IFERROR(VLOOKUP(CONCATENATE(A608,"si"),PVE!$A$2:$X$279,16,0))</f>
        <v/>
      </c>
      <c r="AA608" s="22"/>
    </row>
    <row r="609" ht="21.0" hidden="1" customHeight="1" outlineLevel="1">
      <c r="A609" s="9" t="str">
        <f t="shared" si="10"/>
        <v>7245011</v>
      </c>
      <c r="B609" s="18">
        <v>724501.0</v>
      </c>
      <c r="C609" s="23" t="s">
        <v>667</v>
      </c>
      <c r="D609" s="9" t="s">
        <v>28</v>
      </c>
      <c r="E609" s="9">
        <v>14.0</v>
      </c>
      <c r="F609" s="9">
        <v>42.0</v>
      </c>
      <c r="G609" s="20" t="s">
        <v>35</v>
      </c>
      <c r="H609" s="18" t="s">
        <v>97</v>
      </c>
      <c r="I609" s="9" t="s">
        <v>40</v>
      </c>
      <c r="J609" s="9" t="s">
        <v>32</v>
      </c>
      <c r="K609" s="21">
        <v>45365.0</v>
      </c>
      <c r="L609" s="24">
        <v>45365.0</v>
      </c>
      <c r="M609" s="21">
        <v>45365.0</v>
      </c>
      <c r="N609" s="9">
        <v>1.0</v>
      </c>
      <c r="O609" s="21">
        <v>45365.0</v>
      </c>
      <c r="P609" s="19" t="s">
        <v>33</v>
      </c>
      <c r="Q609" s="9" t="s">
        <v>42</v>
      </c>
      <c r="R609" s="9" t="s">
        <v>42</v>
      </c>
      <c r="S609" s="9"/>
      <c r="T609" s="22" t="str">
        <f t="shared" si="31"/>
        <v>-</v>
      </c>
      <c r="U609" s="22" t="str">
        <f t="shared" si="32"/>
        <v>-</v>
      </c>
      <c r="V609" s="22">
        <f t="shared" si="4"/>
        <v>0</v>
      </c>
      <c r="W609" s="22" t="str">
        <f t="shared" si="5"/>
        <v/>
      </c>
      <c r="X609" s="22">
        <f t="shared" si="33"/>
        <v>0</v>
      </c>
      <c r="Y609" s="22" t="str">
        <f>IFERROR(VLOOKUP(CONCATENATE(A609,"si"),TQT!$1:$111,17,0))</f>
        <v/>
      </c>
      <c r="Z609" s="22" t="str">
        <f>IFERROR(VLOOKUP(CONCATENATE(A609,"si"),PVE!$A$2:$X$279,16,0))</f>
        <v/>
      </c>
      <c r="AA609" s="22"/>
    </row>
    <row r="610" ht="21.0" hidden="1" customHeight="1" outlineLevel="1">
      <c r="A610" s="9" t="str">
        <f t="shared" si="10"/>
        <v>7245311</v>
      </c>
      <c r="B610" s="18">
        <v>724531.0</v>
      </c>
      <c r="C610" s="38" t="s">
        <v>668</v>
      </c>
      <c r="D610" s="9" t="s">
        <v>28</v>
      </c>
      <c r="E610" s="9">
        <v>12.0</v>
      </c>
      <c r="F610" s="9">
        <v>32.0</v>
      </c>
      <c r="G610" s="20" t="s">
        <v>35</v>
      </c>
      <c r="H610" s="18" t="s">
        <v>30</v>
      </c>
      <c r="I610" s="9" t="s">
        <v>31</v>
      </c>
      <c r="J610" s="9" t="s">
        <v>32</v>
      </c>
      <c r="K610" s="21">
        <v>45365.0</v>
      </c>
      <c r="L610" s="24">
        <v>45365.0</v>
      </c>
      <c r="M610" s="21">
        <v>45365.0</v>
      </c>
      <c r="N610" s="9">
        <v>1.0</v>
      </c>
      <c r="O610" s="21">
        <v>45368.0</v>
      </c>
      <c r="P610" s="19" t="s">
        <v>41</v>
      </c>
      <c r="Q610" s="9">
        <v>19.0</v>
      </c>
      <c r="R610" s="9">
        <v>38.0</v>
      </c>
      <c r="S610" s="9"/>
      <c r="T610" s="22" t="str">
        <f t="shared" si="31"/>
        <v>24%</v>
      </c>
      <c r="U610" s="22" t="str">
        <f t="shared" si="32"/>
        <v>1-10%</v>
      </c>
      <c r="V610" s="22">
        <f t="shared" si="4"/>
        <v>382</v>
      </c>
      <c r="W610" s="22" t="str">
        <f t="shared" si="5"/>
        <v/>
      </c>
      <c r="X610" s="22" t="str">
        <f t="shared" si="33"/>
        <v/>
      </c>
      <c r="Y610" s="22" t="str">
        <f>IFERROR(VLOOKUP(CONCATENATE(A610,"si"),TQT!$1:$111,17,0))</f>
        <v/>
      </c>
      <c r="Z610" s="22" t="str">
        <f>IFERROR(VLOOKUP(CONCATENATE(A610,"si"),PVE!$A$2:$X$279,16,0))</f>
        <v/>
      </c>
      <c r="AA610" s="22"/>
    </row>
    <row r="611" ht="21.0" hidden="1" customHeight="1" outlineLevel="1">
      <c r="A611" s="9" t="str">
        <f t="shared" si="10"/>
        <v>7252041</v>
      </c>
      <c r="B611" s="18">
        <v>725204.0</v>
      </c>
      <c r="C611" s="23" t="s">
        <v>669</v>
      </c>
      <c r="D611" s="9" t="s">
        <v>28</v>
      </c>
      <c r="E611" s="9">
        <v>2.0</v>
      </c>
      <c r="F611" s="9">
        <v>66.0</v>
      </c>
      <c r="G611" s="20" t="s">
        <v>35</v>
      </c>
      <c r="H611" s="18" t="s">
        <v>30</v>
      </c>
      <c r="I611" s="9" t="s">
        <v>31</v>
      </c>
      <c r="J611" s="9" t="s">
        <v>32</v>
      </c>
      <c r="K611" s="21">
        <v>45365.0</v>
      </c>
      <c r="L611" s="24">
        <v>45366.0</v>
      </c>
      <c r="M611" s="21">
        <v>45366.0</v>
      </c>
      <c r="N611" s="9">
        <v>1.0</v>
      </c>
      <c r="O611" s="21">
        <v>45375.0</v>
      </c>
      <c r="P611" s="19" t="s">
        <v>33</v>
      </c>
      <c r="Q611" s="9" t="s">
        <v>42</v>
      </c>
      <c r="R611" s="9" t="s">
        <v>42</v>
      </c>
      <c r="S611" s="9"/>
      <c r="T611" s="22" t="str">
        <f t="shared" si="31"/>
        <v>-</v>
      </c>
      <c r="U611" s="22" t="str">
        <f t="shared" si="32"/>
        <v>-</v>
      </c>
      <c r="V611" s="22">
        <f t="shared" si="4"/>
        <v>9</v>
      </c>
      <c r="W611" s="22" t="str">
        <f t="shared" si="5"/>
        <v/>
      </c>
      <c r="X611" s="22">
        <f t="shared" si="33"/>
        <v>9</v>
      </c>
      <c r="Y611" s="22" t="str">
        <f>IFERROR(VLOOKUP(CONCATENATE(A611,"si"),TQT!$1:$111,17,0))</f>
        <v/>
      </c>
      <c r="Z611" s="22" t="str">
        <f>IFERROR(VLOOKUP(CONCATENATE(A611,"si"),PVE!$A$2:$X$279,16,0))</f>
        <v/>
      </c>
      <c r="AA611" s="22"/>
    </row>
    <row r="612" ht="21.0" hidden="1" customHeight="1" outlineLevel="1">
      <c r="A612" s="9" t="str">
        <f t="shared" si="10"/>
        <v>7257182</v>
      </c>
      <c r="B612" s="18">
        <v>725718.0</v>
      </c>
      <c r="C612" s="23" t="s">
        <v>660</v>
      </c>
      <c r="D612" s="9" t="s">
        <v>28</v>
      </c>
      <c r="E612" s="9">
        <v>17.0</v>
      </c>
      <c r="F612" s="9">
        <v>78.0</v>
      </c>
      <c r="G612" s="20" t="s">
        <v>35</v>
      </c>
      <c r="H612" s="18" t="s">
        <v>53</v>
      </c>
      <c r="I612" s="9" t="s">
        <v>36</v>
      </c>
      <c r="J612" s="9" t="s">
        <v>46</v>
      </c>
      <c r="K612" s="21">
        <v>45366.0</v>
      </c>
      <c r="L612" s="24">
        <v>45366.0</v>
      </c>
      <c r="M612" s="21">
        <v>45366.0</v>
      </c>
      <c r="N612" s="9">
        <v>2.0</v>
      </c>
      <c r="O612" s="21">
        <v>45375.0</v>
      </c>
      <c r="P612" s="19" t="s">
        <v>33</v>
      </c>
      <c r="Q612" s="9" t="s">
        <v>42</v>
      </c>
      <c r="R612" s="9" t="s">
        <v>42</v>
      </c>
      <c r="S612" s="9"/>
      <c r="T612" s="22" t="str">
        <f t="shared" si="31"/>
        <v>-</v>
      </c>
      <c r="U612" s="22" t="str">
        <f t="shared" si="32"/>
        <v>-</v>
      </c>
      <c r="V612" s="22">
        <f t="shared" si="4"/>
        <v>9</v>
      </c>
      <c r="W612" s="22" t="str">
        <f t="shared" si="5"/>
        <v/>
      </c>
      <c r="X612" s="22">
        <f t="shared" si="33"/>
        <v>9</v>
      </c>
      <c r="Y612" s="22" t="str">
        <f>IFERROR(VLOOKUP(CONCATENATE(A612,"si"),TQT!$1:$111,17,0))</f>
        <v/>
      </c>
      <c r="Z612" s="22" t="str">
        <f>IFERROR(VLOOKUP(CONCATENATE(A612,"si"),PVE!$A$2:$X$279,16,0))</f>
        <v/>
      </c>
      <c r="AA612" s="22"/>
    </row>
    <row r="613" ht="21.0" hidden="1" customHeight="1" outlineLevel="1">
      <c r="A613" s="9" t="str">
        <f t="shared" si="10"/>
        <v>7262651</v>
      </c>
      <c r="B613" s="18">
        <v>726265.0</v>
      </c>
      <c r="C613" s="23" t="s">
        <v>610</v>
      </c>
      <c r="D613" s="9" t="s">
        <v>28</v>
      </c>
      <c r="E613" s="9">
        <v>14.0</v>
      </c>
      <c r="F613" s="9"/>
      <c r="G613" s="20"/>
      <c r="H613" s="18"/>
      <c r="I613" s="9"/>
      <c r="J613" s="9"/>
      <c r="K613" s="21">
        <v>45366.0</v>
      </c>
      <c r="L613" s="24">
        <v>45367.0</v>
      </c>
      <c r="M613" s="21">
        <v>45367.0</v>
      </c>
      <c r="N613" s="9">
        <v>1.0</v>
      </c>
      <c r="O613" s="21">
        <v>45373.0</v>
      </c>
      <c r="P613" s="19" t="s">
        <v>41</v>
      </c>
      <c r="Q613" s="9" t="s">
        <v>42</v>
      </c>
      <c r="R613" s="9" t="s">
        <v>42</v>
      </c>
      <c r="S613" s="9"/>
      <c r="T613" s="22" t="str">
        <f t="shared" si="31"/>
        <v>-</v>
      </c>
      <c r="U613" s="22" t="str">
        <f t="shared" si="32"/>
        <v>-</v>
      </c>
      <c r="V613" s="22">
        <f t="shared" si="4"/>
        <v>380</v>
      </c>
      <c r="W613" s="22" t="str">
        <f t="shared" si="5"/>
        <v/>
      </c>
      <c r="X613" s="22" t="str">
        <f t="shared" si="33"/>
        <v/>
      </c>
      <c r="Y613" s="22" t="str">
        <f>IFERROR(VLOOKUP(CONCATENATE(A613,"si"),TQT!$1:$111,17,0))</f>
        <v/>
      </c>
      <c r="Z613" s="22" t="str">
        <f>IFERROR(VLOOKUP(CONCATENATE(A613,"si"),PVE!$A$2:$X$279,16,0))</f>
        <v/>
      </c>
      <c r="AA613" s="22"/>
    </row>
    <row r="614" ht="21.0" hidden="1" customHeight="1" outlineLevel="1">
      <c r="A614" s="9" t="str">
        <f t="shared" si="10"/>
        <v>7289351</v>
      </c>
      <c r="B614" s="18">
        <v>728935.0</v>
      </c>
      <c r="C614" s="38" t="s">
        <v>670</v>
      </c>
      <c r="D614" s="9" t="s">
        <v>28</v>
      </c>
      <c r="E614" s="9">
        <v>4.0</v>
      </c>
      <c r="F614" s="9">
        <v>45.0</v>
      </c>
      <c r="G614" s="20" t="s">
        <v>29</v>
      </c>
      <c r="H614" s="18" t="s">
        <v>53</v>
      </c>
      <c r="I614" s="9" t="s">
        <v>40</v>
      </c>
      <c r="J614" s="9" t="s">
        <v>32</v>
      </c>
      <c r="K614" s="21">
        <v>45369.0</v>
      </c>
      <c r="L614" s="24">
        <v>45373.0</v>
      </c>
      <c r="M614" s="21">
        <v>45373.0</v>
      </c>
      <c r="N614" s="9">
        <v>1.0</v>
      </c>
      <c r="O614" s="21">
        <v>45379.0</v>
      </c>
      <c r="P614" s="19" t="s">
        <v>41</v>
      </c>
      <c r="Q614" s="9" t="s">
        <v>42</v>
      </c>
      <c r="R614" s="9" t="s">
        <v>42</v>
      </c>
      <c r="S614" s="9"/>
      <c r="T614" s="22" t="str">
        <f t="shared" si="31"/>
        <v>-</v>
      </c>
      <c r="U614" s="22" t="str">
        <f t="shared" si="32"/>
        <v>-</v>
      </c>
      <c r="V614" s="22">
        <f t="shared" si="4"/>
        <v>374</v>
      </c>
      <c r="W614" s="22" t="str">
        <f t="shared" si="5"/>
        <v/>
      </c>
      <c r="X614" s="22" t="str">
        <f t="shared" si="33"/>
        <v/>
      </c>
      <c r="Y614" s="22" t="str">
        <f>IFERROR(VLOOKUP(CONCATENATE(A614,"si"),TQT!$1:$111,17,0))</f>
        <v/>
      </c>
      <c r="Z614" s="22" t="str">
        <f>IFERROR(VLOOKUP(CONCATENATE(A614,"si"),PVE!$A$2:$X$279,16,0))</f>
        <v/>
      </c>
      <c r="AA614" s="22"/>
    </row>
    <row r="615" ht="21.0" hidden="1" customHeight="1" outlineLevel="1">
      <c r="A615" s="9" t="str">
        <f t="shared" si="10"/>
        <v>7289351</v>
      </c>
      <c r="B615" s="18">
        <v>728935.0</v>
      </c>
      <c r="C615" s="23" t="s">
        <v>671</v>
      </c>
      <c r="D615" s="9" t="s">
        <v>28</v>
      </c>
      <c r="E615" s="9">
        <v>4.0</v>
      </c>
      <c r="F615" s="9">
        <v>45.0</v>
      </c>
      <c r="G615" s="20" t="s">
        <v>29</v>
      </c>
      <c r="H615" s="18" t="s">
        <v>48</v>
      </c>
      <c r="I615" s="9" t="s">
        <v>36</v>
      </c>
      <c r="J615" s="9" t="s">
        <v>32</v>
      </c>
      <c r="K615" s="21">
        <v>45369.0</v>
      </c>
      <c r="L615" s="24">
        <v>45387.0</v>
      </c>
      <c r="M615" s="21">
        <v>45387.0</v>
      </c>
      <c r="N615" s="9">
        <v>1.0</v>
      </c>
      <c r="O615" s="21">
        <v>45391.0</v>
      </c>
      <c r="P615" s="19" t="s">
        <v>33</v>
      </c>
      <c r="Q615" s="9" t="s">
        <v>42</v>
      </c>
      <c r="R615" s="9" t="s">
        <v>42</v>
      </c>
      <c r="S615" s="9"/>
      <c r="T615" s="22" t="str">
        <f t="shared" si="31"/>
        <v>-</v>
      </c>
      <c r="U615" s="22" t="str">
        <f t="shared" si="32"/>
        <v>-</v>
      </c>
      <c r="V615" s="22">
        <f t="shared" si="4"/>
        <v>4</v>
      </c>
      <c r="W615" s="22" t="str">
        <f t="shared" si="5"/>
        <v/>
      </c>
      <c r="X615" s="22">
        <f t="shared" si="33"/>
        <v>4</v>
      </c>
      <c r="Y615" s="22" t="str">
        <f>IFERROR(VLOOKUP(CONCATENATE(A615,"si"),TQT!$1:$111,17,0))</f>
        <v/>
      </c>
      <c r="Z615" s="22" t="str">
        <f>IFERROR(VLOOKUP(CONCATENATE(A615,"si"),PVE!$A$2:$X$279,16,0))</f>
        <v/>
      </c>
      <c r="AA615" s="22"/>
    </row>
    <row r="616" ht="21.0" hidden="1" customHeight="1" outlineLevel="1">
      <c r="A616" s="9" t="str">
        <f t="shared" si="10"/>
        <v>7311881</v>
      </c>
      <c r="B616" s="18">
        <v>731188.0</v>
      </c>
      <c r="C616" s="23" t="s">
        <v>672</v>
      </c>
      <c r="D616" s="9" t="s">
        <v>28</v>
      </c>
      <c r="E616" s="9">
        <v>10.0</v>
      </c>
      <c r="F616" s="9">
        <v>93.0</v>
      </c>
      <c r="G616" s="20" t="s">
        <v>35</v>
      </c>
      <c r="H616" s="18" t="s">
        <v>53</v>
      </c>
      <c r="I616" s="9" t="s">
        <v>40</v>
      </c>
      <c r="J616" s="9" t="s">
        <v>32</v>
      </c>
      <c r="K616" s="21">
        <v>45371.0</v>
      </c>
      <c r="L616" s="24">
        <v>45372.0</v>
      </c>
      <c r="M616" s="21">
        <v>45372.0</v>
      </c>
      <c r="N616" s="9">
        <v>1.0</v>
      </c>
      <c r="O616" s="21">
        <v>45379.0</v>
      </c>
      <c r="P616" s="19" t="s">
        <v>33</v>
      </c>
      <c r="Q616" s="9">
        <v>25.0</v>
      </c>
      <c r="R616" s="9">
        <v>89.0</v>
      </c>
      <c r="S616" s="9"/>
      <c r="T616" s="22" t="str">
        <f t="shared" si="31"/>
        <v>55%</v>
      </c>
      <c r="U616" s="22" t="str">
        <f t="shared" si="32"/>
        <v>80-90%</v>
      </c>
      <c r="V616" s="22">
        <f t="shared" si="4"/>
        <v>7</v>
      </c>
      <c r="W616" s="22" t="str">
        <f t="shared" si="5"/>
        <v/>
      </c>
      <c r="X616" s="22">
        <f t="shared" si="33"/>
        <v>7</v>
      </c>
      <c r="Y616" s="22" t="str">
        <f>IFERROR(VLOOKUP(CONCATENATE(A616,"si"),TQT!$1:$111,17,0))</f>
        <v/>
      </c>
      <c r="Z616" s="22" t="str">
        <f>IFERROR(VLOOKUP(CONCATENATE(A616,"si"),PVE!$A$2:$X$279,16,0))</f>
        <v/>
      </c>
      <c r="AA616" s="22"/>
    </row>
    <row r="617" ht="21.0" hidden="1" customHeight="1" outlineLevel="1">
      <c r="A617" s="9" t="str">
        <f t="shared" si="10"/>
        <v>7319421</v>
      </c>
      <c r="B617" s="18">
        <v>731942.0</v>
      </c>
      <c r="C617" s="23" t="s">
        <v>673</v>
      </c>
      <c r="D617" s="9" t="s">
        <v>28</v>
      </c>
      <c r="E617" s="9">
        <v>3.0</v>
      </c>
      <c r="F617" s="9">
        <v>42.0</v>
      </c>
      <c r="G617" s="20" t="s">
        <v>29</v>
      </c>
      <c r="H617" s="18" t="s">
        <v>30</v>
      </c>
      <c r="I617" s="9" t="s">
        <v>31</v>
      </c>
      <c r="J617" s="9" t="s">
        <v>32</v>
      </c>
      <c r="K617" s="21">
        <v>45372.0</v>
      </c>
      <c r="L617" s="24">
        <v>45372.0</v>
      </c>
      <c r="M617" s="21">
        <v>45372.0</v>
      </c>
      <c r="N617" s="9">
        <v>1.0</v>
      </c>
      <c r="O617" s="21">
        <v>45377.0</v>
      </c>
      <c r="P617" s="19" t="s">
        <v>41</v>
      </c>
      <c r="Q617" s="9">
        <v>24.0</v>
      </c>
      <c r="R617" s="9">
        <v>65.0</v>
      </c>
      <c r="S617" s="9"/>
      <c r="T617" s="22" t="str">
        <f t="shared" si="31"/>
        <v>40%</v>
      </c>
      <c r="U617" s="22" t="str">
        <f t="shared" si="32"/>
        <v>40-50%</v>
      </c>
      <c r="V617" s="22">
        <f t="shared" si="4"/>
        <v>375</v>
      </c>
      <c r="W617" s="22" t="str">
        <f t="shared" si="5"/>
        <v/>
      </c>
      <c r="X617" s="22" t="str">
        <f t="shared" si="33"/>
        <v/>
      </c>
      <c r="Y617" s="22" t="str">
        <f>IFERROR(VLOOKUP(CONCATENATE(A617,"si"),TQT!$1:$111,17,0))</f>
        <v/>
      </c>
      <c r="Z617" s="22" t="str">
        <f>IFERROR(VLOOKUP(CONCATENATE(A617,"si"),PVE!$A$2:$X$279,16,0))</f>
        <v/>
      </c>
      <c r="AA617" s="22"/>
    </row>
    <row r="618" ht="21.0" hidden="1" customHeight="1" outlineLevel="1">
      <c r="A618" s="9" t="str">
        <f t="shared" si="10"/>
        <v>7346101</v>
      </c>
      <c r="B618" s="18">
        <v>734610.0</v>
      </c>
      <c r="C618" s="23" t="s">
        <v>674</v>
      </c>
      <c r="D618" s="9" t="s">
        <v>28</v>
      </c>
      <c r="E618" s="9">
        <v>5.0</v>
      </c>
      <c r="F618" s="9">
        <v>71.0</v>
      </c>
      <c r="G618" s="20" t="s">
        <v>35</v>
      </c>
      <c r="H618" s="18" t="s">
        <v>30</v>
      </c>
      <c r="I618" s="9" t="s">
        <v>31</v>
      </c>
      <c r="J618" s="9" t="s">
        <v>32</v>
      </c>
      <c r="K618" s="21">
        <v>45374.0</v>
      </c>
      <c r="L618" s="24">
        <v>45374.0</v>
      </c>
      <c r="M618" s="21">
        <v>45374.0</v>
      </c>
      <c r="N618" s="9">
        <v>1.0</v>
      </c>
      <c r="O618" s="21">
        <v>45376.0</v>
      </c>
      <c r="P618" s="19" t="s">
        <v>41</v>
      </c>
      <c r="Q618" s="9">
        <v>21.0</v>
      </c>
      <c r="R618" s="9">
        <v>70.0</v>
      </c>
      <c r="S618" s="9"/>
      <c r="T618" s="22" t="str">
        <f t="shared" si="31"/>
        <v>40%</v>
      </c>
      <c r="U618" s="22" t="str">
        <f t="shared" si="32"/>
        <v>50-60%</v>
      </c>
      <c r="V618" s="22">
        <f t="shared" si="4"/>
        <v>373</v>
      </c>
      <c r="W618" s="22" t="str">
        <f t="shared" si="5"/>
        <v/>
      </c>
      <c r="X618" s="22" t="str">
        <f t="shared" si="33"/>
        <v/>
      </c>
      <c r="Y618" s="22" t="str">
        <f>IFERROR(VLOOKUP(CONCATENATE(A618,"si"),TQT!$1:$111,17,0))</f>
        <v/>
      </c>
      <c r="Z618" s="22" t="str">
        <f>IFERROR(VLOOKUP(CONCATENATE(A618,"si"),PVE!$A$2:$X$279,16,0))</f>
        <v/>
      </c>
      <c r="AA618" s="22"/>
    </row>
    <row r="619" ht="21.0" hidden="1" customHeight="1" outlineLevel="1">
      <c r="A619" s="9" t="str">
        <f t="shared" si="10"/>
        <v>7349691</v>
      </c>
      <c r="B619" s="18">
        <v>734969.0</v>
      </c>
      <c r="C619" s="23" t="s">
        <v>675</v>
      </c>
      <c r="D619" s="9" t="s">
        <v>28</v>
      </c>
      <c r="E619" s="9">
        <v>13.0</v>
      </c>
      <c r="F619" s="9">
        <v>70.0</v>
      </c>
      <c r="G619" s="20" t="s">
        <v>35</v>
      </c>
      <c r="H619" s="18" t="s">
        <v>30</v>
      </c>
      <c r="I619" s="9" t="s">
        <v>31</v>
      </c>
      <c r="J619" s="9" t="s">
        <v>32</v>
      </c>
      <c r="K619" s="21">
        <v>45374.0</v>
      </c>
      <c r="L619" s="24">
        <v>45374.0</v>
      </c>
      <c r="M619" s="21">
        <v>45374.0</v>
      </c>
      <c r="N619" s="9">
        <v>1.0</v>
      </c>
      <c r="O619" s="21">
        <v>45375.0</v>
      </c>
      <c r="P619" s="19" t="s">
        <v>33</v>
      </c>
      <c r="Q619" s="9">
        <v>9.0</v>
      </c>
      <c r="R619" s="9">
        <v>61.0</v>
      </c>
      <c r="S619" s="9"/>
      <c r="T619" s="22" t="str">
        <f t="shared" si="31"/>
        <v>8%</v>
      </c>
      <c r="U619" s="22" t="str">
        <f t="shared" si="32"/>
        <v>30-40%</v>
      </c>
      <c r="V619" s="22">
        <f t="shared" si="4"/>
        <v>1</v>
      </c>
      <c r="W619" s="22" t="str">
        <f t="shared" si="5"/>
        <v/>
      </c>
      <c r="X619" s="22">
        <f t="shared" si="33"/>
        <v>1</v>
      </c>
      <c r="Y619" s="22" t="str">
        <f>IFERROR(VLOOKUP(CONCATENATE(A619,"si"),TQT!$1:$111,17,0))</f>
        <v/>
      </c>
      <c r="Z619" s="22" t="str">
        <f>IFERROR(VLOOKUP(CONCATENATE(A619,"si"),PVE!$A$2:$X$279,16,0))</f>
        <v/>
      </c>
      <c r="AA619" s="22"/>
    </row>
    <row r="620" ht="21.0" hidden="1" customHeight="1" outlineLevel="1">
      <c r="A620" s="9" t="str">
        <f t="shared" si="10"/>
        <v>7373761</v>
      </c>
      <c r="B620" s="18">
        <v>737376.0</v>
      </c>
      <c r="C620" s="23" t="s">
        <v>676</v>
      </c>
      <c r="D620" s="9" t="s">
        <v>28</v>
      </c>
      <c r="E620" s="9">
        <v>3.0</v>
      </c>
      <c r="F620" s="9">
        <v>74.0</v>
      </c>
      <c r="G620" s="20" t="s">
        <v>35</v>
      </c>
      <c r="H620" s="18" t="s">
        <v>30</v>
      </c>
      <c r="I620" s="9" t="s">
        <v>36</v>
      </c>
      <c r="J620" s="9" t="s">
        <v>32</v>
      </c>
      <c r="K620" s="21">
        <v>45377.0</v>
      </c>
      <c r="L620" s="24">
        <v>45391.0</v>
      </c>
      <c r="M620" s="21">
        <v>45391.0</v>
      </c>
      <c r="N620" s="9">
        <v>1.0</v>
      </c>
      <c r="O620" s="21">
        <v>45400.0</v>
      </c>
      <c r="P620" s="19" t="s">
        <v>33</v>
      </c>
      <c r="Q620" s="9" t="s">
        <v>42</v>
      </c>
      <c r="R620" s="9" t="s">
        <v>42</v>
      </c>
      <c r="S620" s="9"/>
      <c r="T620" s="22" t="str">
        <f t="shared" si="31"/>
        <v>-</v>
      </c>
      <c r="U620" s="22" t="str">
        <f t="shared" si="32"/>
        <v>-</v>
      </c>
      <c r="V620" s="22">
        <f t="shared" si="4"/>
        <v>9</v>
      </c>
      <c r="W620" s="22" t="str">
        <f t="shared" si="5"/>
        <v/>
      </c>
      <c r="X620" s="22">
        <f t="shared" si="33"/>
        <v>9</v>
      </c>
      <c r="Y620" s="22" t="str">
        <f>IFERROR(VLOOKUP(CONCATENATE(A620,"si"),TQT!$1:$111,17,0))</f>
        <v/>
      </c>
      <c r="Z620" s="22" t="str">
        <f>IFERROR(VLOOKUP(CONCATENATE(A620,"si"),PVE!$A$2:$X$279,16,0))</f>
        <v/>
      </c>
      <c r="AA620" s="22"/>
    </row>
    <row r="621" ht="21.0" hidden="1" customHeight="1" outlineLevel="1">
      <c r="A621" s="9" t="str">
        <f t="shared" si="10"/>
        <v>7385111</v>
      </c>
      <c r="B621" s="18">
        <v>738511.0</v>
      </c>
      <c r="C621" s="38" t="s">
        <v>677</v>
      </c>
      <c r="D621" s="9" t="s">
        <v>28</v>
      </c>
      <c r="E621" s="9">
        <v>12.0</v>
      </c>
      <c r="F621" s="9">
        <v>63.0</v>
      </c>
      <c r="G621" s="20" t="s">
        <v>29</v>
      </c>
      <c r="H621" s="18" t="s">
        <v>50</v>
      </c>
      <c r="I621" s="9" t="s">
        <v>44</v>
      </c>
      <c r="J621" s="9" t="s">
        <v>32</v>
      </c>
      <c r="K621" s="21">
        <v>45378.0</v>
      </c>
      <c r="L621" s="24">
        <v>45378.0</v>
      </c>
      <c r="M621" s="21">
        <v>45378.0</v>
      </c>
      <c r="N621" s="9">
        <v>1.0</v>
      </c>
      <c r="O621" s="21">
        <v>45384.0</v>
      </c>
      <c r="P621" s="19" t="s">
        <v>41</v>
      </c>
      <c r="Q621" s="9">
        <v>18.0</v>
      </c>
      <c r="R621" s="9">
        <v>36.0</v>
      </c>
      <c r="S621" s="9"/>
      <c r="T621" s="22" t="str">
        <f t="shared" si="31"/>
        <v>24%</v>
      </c>
      <c r="U621" s="22" t="str">
        <f t="shared" si="32"/>
        <v>1-10%</v>
      </c>
      <c r="V621" s="22">
        <f t="shared" si="4"/>
        <v>369</v>
      </c>
      <c r="W621" s="22" t="str">
        <f t="shared" si="5"/>
        <v/>
      </c>
      <c r="X621" s="22" t="str">
        <f t="shared" si="33"/>
        <v/>
      </c>
      <c r="Y621" s="22" t="str">
        <f>IFERROR(VLOOKUP(CONCATENATE(A621,"si"),TQT!$1:$111,17,0))</f>
        <v/>
      </c>
      <c r="Z621" s="22" t="str">
        <f>IFERROR(VLOOKUP(CONCATENATE(A621,"si"),PVE!$A$2:$X$279,16,0))</f>
        <v/>
      </c>
      <c r="AA621" s="22"/>
    </row>
    <row r="622" ht="21.0" hidden="1" customHeight="1" outlineLevel="1">
      <c r="A622" s="9" t="str">
        <f t="shared" si="10"/>
        <v>7391701</v>
      </c>
      <c r="B622" s="18">
        <v>739170.0</v>
      </c>
      <c r="C622" s="23" t="s">
        <v>678</v>
      </c>
      <c r="D622" s="9" t="s">
        <v>28</v>
      </c>
      <c r="E622" s="9">
        <v>13.0</v>
      </c>
      <c r="F622" s="9">
        <v>25.0</v>
      </c>
      <c r="G622" s="20" t="s">
        <v>35</v>
      </c>
      <c r="H622" s="18" t="s">
        <v>97</v>
      </c>
      <c r="I622" s="9" t="s">
        <v>40</v>
      </c>
      <c r="J622" s="9" t="s">
        <v>32</v>
      </c>
      <c r="K622" s="21">
        <v>45378.0</v>
      </c>
      <c r="L622" s="24">
        <v>45378.0</v>
      </c>
      <c r="M622" s="21">
        <v>45378.0</v>
      </c>
      <c r="N622" s="9">
        <v>1.0</v>
      </c>
      <c r="O622" s="39">
        <v>45382.0</v>
      </c>
      <c r="P622" s="19" t="s">
        <v>33</v>
      </c>
      <c r="Q622" s="9" t="s">
        <v>42</v>
      </c>
      <c r="R622" s="9" t="s">
        <v>42</v>
      </c>
      <c r="S622" s="9"/>
      <c r="T622" s="22" t="str">
        <f t="shared" si="31"/>
        <v>-</v>
      </c>
      <c r="U622" s="22" t="str">
        <f>IF(R622="-","-",IF(R622="","",(IF(R622&lt;5,"4%",IF(AND(R622&gt;4,R622&lt;10),"8%",IF(AND(R622&gt;9,R622&lt;15),"15%",IF(AND(R622&gt;14,R622&lt;20),"24%",IF(AND(R622&gt;19,R622&lt;25),"40%",IF(AND(R622&gt;24,R622&lt;30),"55%",IF(AND(R622&gt;29,R622&lt;35),"73%",IF(R622&gt;34,"85%","faltan datos")))))))))))</f>
        <v>-</v>
      </c>
      <c r="V622" s="22">
        <f t="shared" si="4"/>
        <v>4</v>
      </c>
      <c r="W622" s="22" t="str">
        <f t="shared" si="5"/>
        <v/>
      </c>
      <c r="X622" s="22">
        <f t="shared" si="33"/>
        <v>4</v>
      </c>
      <c r="Y622" s="22" t="str">
        <f>IFERROR(VLOOKUP(CONCATENATE(A622,"si"),TQT!$1:$111,17,0))</f>
        <v/>
      </c>
      <c r="Z622" s="22" t="str">
        <f>IFERROR(VLOOKUP(CONCATENATE(A622,"si"),PVE!$A$2:$X$279,16,0))</f>
        <v/>
      </c>
      <c r="AA622" s="22"/>
    </row>
    <row r="623" ht="21.0" hidden="1" customHeight="1" outlineLevel="1">
      <c r="A623" s="9" t="str">
        <f t="shared" si="10"/>
        <v>7393571</v>
      </c>
      <c r="B623" s="18">
        <v>739357.0</v>
      </c>
      <c r="C623" s="38" t="s">
        <v>679</v>
      </c>
      <c r="D623" s="9" t="s">
        <v>28</v>
      </c>
      <c r="E623" s="9">
        <v>16.0</v>
      </c>
      <c r="F623" s="9">
        <v>59.0</v>
      </c>
      <c r="G623" s="20" t="s">
        <v>35</v>
      </c>
      <c r="H623" s="18" t="s">
        <v>68</v>
      </c>
      <c r="I623" s="9" t="s">
        <v>44</v>
      </c>
      <c r="J623" s="9" t="s">
        <v>32</v>
      </c>
      <c r="K623" s="21">
        <v>45379.0</v>
      </c>
      <c r="L623" s="24">
        <v>45381.0</v>
      </c>
      <c r="M623" s="21">
        <v>45381.0</v>
      </c>
      <c r="N623" s="9">
        <v>1.0</v>
      </c>
      <c r="O623" s="21">
        <v>45383.0</v>
      </c>
      <c r="P623" s="19" t="s">
        <v>33</v>
      </c>
      <c r="Q623" s="9">
        <v>28.0</v>
      </c>
      <c r="R623" s="9">
        <v>80.0</v>
      </c>
      <c r="S623" s="9"/>
      <c r="T623" s="22" t="str">
        <f t="shared" si="31"/>
        <v>55%</v>
      </c>
      <c r="U623" s="22" t="str">
        <f t="shared" ref="U623:U761" si="34">IF(R623="-","-",IF(R623="","",(IF(R623&lt;21,"0%",IF(AND(R623&gt;21,R623&lt;45),"1-10%",IF(AND(R623&gt;44,R623&lt;53),"10-20%",IF(AND(R623&gt;52,R623&lt;58),"20-30%",IF(AND(R623&gt;57,R623&lt;63),"30-40%",IF(AND(R623&gt;62,R623&lt;68),"40-50%",IF(AND(R623&gt;67,R623&lt;73),"50-60%",IF(AND(R623&gt;72,R623&lt;79),"60-70",IF(AND(R623&gt;78,R623&lt;87),"70-80%",IF(AND(R623&gt;86,R623&lt;97),"80-90%",IF(AND(R623&gt;96,R623&lt;113),"90-95%",IF(AND(R623&gt;112,R623&lt;160),"95-99%",IF(R623&gt;159,"100%","faltan datos"))))))))))))))))</f>
        <v>70-80%</v>
      </c>
      <c r="V623" s="22">
        <f t="shared" si="4"/>
        <v>2</v>
      </c>
      <c r="W623" s="22" t="str">
        <f t="shared" si="5"/>
        <v/>
      </c>
      <c r="X623" s="22">
        <f t="shared" si="33"/>
        <v>2</v>
      </c>
      <c r="Y623" s="22" t="str">
        <f>IFERROR(VLOOKUP(CONCATENATE(A623,"si"),TQT!$1:$111,17,0))</f>
        <v/>
      </c>
      <c r="Z623" s="22" t="str">
        <f>IFERROR(VLOOKUP(CONCATENATE(A623,"si"),PVE!$A$2:$X$279,16,0))</f>
        <v/>
      </c>
      <c r="AA623" s="22"/>
    </row>
    <row r="624" ht="21.0" hidden="1" customHeight="1" outlineLevel="1">
      <c r="A624" s="9" t="str">
        <f t="shared" si="10"/>
        <v>7396911</v>
      </c>
      <c r="B624" s="18">
        <v>739691.0</v>
      </c>
      <c r="C624" s="38" t="s">
        <v>680</v>
      </c>
      <c r="D624" s="9" t="s">
        <v>28</v>
      </c>
      <c r="E624" s="9">
        <v>15.0</v>
      </c>
      <c r="F624" s="9">
        <v>60.0</v>
      </c>
      <c r="G624" s="20" t="s">
        <v>35</v>
      </c>
      <c r="H624" s="18" t="s">
        <v>68</v>
      </c>
      <c r="I624" s="9" t="s">
        <v>44</v>
      </c>
      <c r="J624" s="9" t="s">
        <v>32</v>
      </c>
      <c r="K624" s="21">
        <v>45380.0</v>
      </c>
      <c r="L624" s="24">
        <v>45380.0</v>
      </c>
      <c r="M624" s="21">
        <v>45382.0</v>
      </c>
      <c r="N624" s="9">
        <v>1.0</v>
      </c>
      <c r="O624" s="21">
        <v>45410.0</v>
      </c>
      <c r="P624" s="19" t="s">
        <v>33</v>
      </c>
      <c r="Q624" s="9" t="s">
        <v>42</v>
      </c>
      <c r="R624" s="9" t="s">
        <v>42</v>
      </c>
      <c r="S624" s="9"/>
      <c r="T624" s="22" t="str">
        <f t="shared" si="31"/>
        <v>-</v>
      </c>
      <c r="U624" s="22" t="str">
        <f t="shared" si="34"/>
        <v>-</v>
      </c>
      <c r="V624" s="22">
        <f t="shared" si="4"/>
        <v>28</v>
      </c>
      <c r="W624" s="22" t="str">
        <f t="shared" si="5"/>
        <v/>
      </c>
      <c r="X624" s="22">
        <f t="shared" si="33"/>
        <v>28</v>
      </c>
      <c r="Y624" s="22" t="str">
        <f>IFERROR(VLOOKUP(CONCATENATE(A624,"si"),TQT!$1:$111,17,0))</f>
        <v/>
      </c>
      <c r="Z624" s="22" t="str">
        <f>IFERROR(VLOOKUP(CONCATENATE(A624,"si"),PVE!$A$2:$X$279,16,0))</f>
        <v/>
      </c>
      <c r="AA624" s="22"/>
    </row>
    <row r="625" ht="21.0" hidden="1" customHeight="1" outlineLevel="1">
      <c r="A625" s="9" t="str">
        <f t="shared" si="10"/>
        <v>7400061</v>
      </c>
      <c r="B625" s="18">
        <v>740006.0</v>
      </c>
      <c r="C625" s="23" t="s">
        <v>681</v>
      </c>
      <c r="D625" s="9" t="s">
        <v>28</v>
      </c>
      <c r="E625" s="9">
        <v>7.0</v>
      </c>
      <c r="F625" s="9">
        <v>55.0</v>
      </c>
      <c r="G625" s="20" t="s">
        <v>35</v>
      </c>
      <c r="H625" s="18" t="s">
        <v>53</v>
      </c>
      <c r="I625" s="9" t="s">
        <v>40</v>
      </c>
      <c r="J625" s="9" t="s">
        <v>32</v>
      </c>
      <c r="K625" s="21">
        <v>45382.0</v>
      </c>
      <c r="L625" s="24">
        <v>45385.0</v>
      </c>
      <c r="M625" s="21">
        <v>45385.0</v>
      </c>
      <c r="N625" s="9">
        <v>1.0</v>
      </c>
      <c r="O625" s="21">
        <v>45411.0</v>
      </c>
      <c r="P625" s="19" t="s">
        <v>33</v>
      </c>
      <c r="Q625" s="9">
        <v>23.0</v>
      </c>
      <c r="R625" s="9" t="s">
        <v>42</v>
      </c>
      <c r="S625" s="9"/>
      <c r="T625" s="22" t="str">
        <f t="shared" si="31"/>
        <v>40%</v>
      </c>
      <c r="U625" s="22" t="str">
        <f t="shared" si="34"/>
        <v>-</v>
      </c>
      <c r="V625" s="22">
        <f t="shared" si="4"/>
        <v>26</v>
      </c>
      <c r="W625" s="22" t="str">
        <f t="shared" si="5"/>
        <v/>
      </c>
      <c r="X625" s="22">
        <f t="shared" si="33"/>
        <v>26</v>
      </c>
      <c r="Y625" s="22" t="str">
        <f>IFERROR(VLOOKUP(CONCATENATE(A625,"si"),TQT!$1:$111,17,0))</f>
        <v/>
      </c>
      <c r="Z625" s="22" t="str">
        <f>IFERROR(VLOOKUP(CONCATENATE(A625,"si"),PVE!$A$2:$X$279,16,0))</f>
        <v/>
      </c>
      <c r="AA625" s="22"/>
    </row>
    <row r="626" ht="21.0" hidden="1" customHeight="1" outlineLevel="1">
      <c r="A626" s="9" t="str">
        <f t="shared" si="10"/>
        <v>7401231</v>
      </c>
      <c r="B626" s="18">
        <v>740123.0</v>
      </c>
      <c r="C626" s="23" t="s">
        <v>682</v>
      </c>
      <c r="D626" s="9" t="s">
        <v>28</v>
      </c>
      <c r="E626" s="9">
        <v>13.0</v>
      </c>
      <c r="F626" s="9">
        <v>67.0</v>
      </c>
      <c r="G626" s="20" t="s">
        <v>35</v>
      </c>
      <c r="H626" s="18" t="s">
        <v>68</v>
      </c>
      <c r="I626" s="9" t="s">
        <v>31</v>
      </c>
      <c r="J626" s="9" t="s">
        <v>32</v>
      </c>
      <c r="K626" s="25">
        <v>45383.0</v>
      </c>
      <c r="L626" s="24">
        <v>45383.0</v>
      </c>
      <c r="M626" s="21">
        <v>45383.0</v>
      </c>
      <c r="N626" s="9">
        <v>1.0</v>
      </c>
      <c r="O626" s="21">
        <v>45393.0</v>
      </c>
      <c r="P626" s="19" t="s">
        <v>33</v>
      </c>
      <c r="Q626" s="9" t="s">
        <v>42</v>
      </c>
      <c r="R626" s="9" t="s">
        <v>42</v>
      </c>
      <c r="S626" s="9"/>
      <c r="T626" s="22" t="str">
        <f t="shared" si="31"/>
        <v>-</v>
      </c>
      <c r="U626" s="22" t="str">
        <f t="shared" si="34"/>
        <v>-</v>
      </c>
      <c r="V626" s="22">
        <f t="shared" si="4"/>
        <v>10</v>
      </c>
      <c r="W626" s="22" t="str">
        <f t="shared" si="5"/>
        <v/>
      </c>
      <c r="X626" s="22">
        <f t="shared" si="33"/>
        <v>10</v>
      </c>
      <c r="Y626" s="22" t="str">
        <f>IFERROR(VLOOKUP(CONCATENATE(A626,"si"),TQT!$1:$111,17,0))</f>
        <v/>
      </c>
      <c r="Z626" s="22" t="str">
        <f>IFERROR(VLOOKUP(CONCATENATE(A626,"si"),PVE!$A$2:$X$279,16,0))</f>
        <v/>
      </c>
      <c r="AA626" s="22"/>
    </row>
    <row r="627" ht="21.0" hidden="1" customHeight="1" outlineLevel="1">
      <c r="A627" s="9" t="str">
        <f t="shared" si="10"/>
        <v>7401251</v>
      </c>
      <c r="B627" s="18">
        <v>740125.0</v>
      </c>
      <c r="C627" s="38" t="s">
        <v>683</v>
      </c>
      <c r="D627" s="9" t="s">
        <v>28</v>
      </c>
      <c r="E627" s="9">
        <v>14.0</v>
      </c>
      <c r="F627" s="9">
        <v>85.0</v>
      </c>
      <c r="G627" s="20" t="s">
        <v>35</v>
      </c>
      <c r="H627" s="18" t="s">
        <v>53</v>
      </c>
      <c r="I627" s="9" t="s">
        <v>31</v>
      </c>
      <c r="J627" s="9" t="s">
        <v>32</v>
      </c>
      <c r="K627" s="21">
        <v>45383.0</v>
      </c>
      <c r="L627" s="24">
        <v>45383.0</v>
      </c>
      <c r="M627" s="21">
        <v>45383.0</v>
      </c>
      <c r="N627" s="9">
        <v>1.0</v>
      </c>
      <c r="O627" s="21">
        <v>45387.0</v>
      </c>
      <c r="P627" s="19" t="s">
        <v>41</v>
      </c>
      <c r="Q627" s="9" t="s">
        <v>42</v>
      </c>
      <c r="R627" s="9" t="s">
        <v>42</v>
      </c>
      <c r="S627" s="9"/>
      <c r="T627" s="22" t="str">
        <f t="shared" si="31"/>
        <v>-</v>
      </c>
      <c r="U627" s="22" t="str">
        <f t="shared" si="34"/>
        <v>-</v>
      </c>
      <c r="V627" s="22">
        <f t="shared" si="4"/>
        <v>364</v>
      </c>
      <c r="W627" s="22" t="str">
        <f t="shared" si="5"/>
        <v/>
      </c>
      <c r="X627" s="22" t="str">
        <f t="shared" si="33"/>
        <v/>
      </c>
      <c r="Y627" s="22" t="str">
        <f>IFERROR(VLOOKUP(CONCATENATE(A627,"si"),TQT!$1:$111,17,0))</f>
        <v/>
      </c>
      <c r="Z627" s="22" t="str">
        <f>IFERROR(VLOOKUP(CONCATENATE(A627,"si"),PVE!$A$2:$X$279,16,0))</f>
        <v/>
      </c>
      <c r="AA627" s="22"/>
    </row>
    <row r="628" ht="21.0" hidden="1" customHeight="1" outlineLevel="1">
      <c r="A628" s="9" t="str">
        <f t="shared" si="10"/>
        <v>7402671</v>
      </c>
      <c r="B628" s="18">
        <v>740267.0</v>
      </c>
      <c r="C628" s="38" t="s">
        <v>684</v>
      </c>
      <c r="D628" s="9" t="s">
        <v>28</v>
      </c>
      <c r="E628" s="9">
        <v>2.0</v>
      </c>
      <c r="F628" s="9">
        <v>50.0</v>
      </c>
      <c r="G628" s="20" t="s">
        <v>35</v>
      </c>
      <c r="H628" s="18" t="s">
        <v>30</v>
      </c>
      <c r="I628" s="9" t="s">
        <v>31</v>
      </c>
      <c r="J628" s="9" t="s">
        <v>32</v>
      </c>
      <c r="K628" s="21">
        <v>45384.0</v>
      </c>
      <c r="L628" s="24">
        <v>45384.0</v>
      </c>
      <c r="M628" s="21">
        <v>45384.0</v>
      </c>
      <c r="N628" s="9">
        <v>1.0</v>
      </c>
      <c r="O628" s="21">
        <v>45393.0</v>
      </c>
      <c r="P628" s="19" t="s">
        <v>41</v>
      </c>
      <c r="Q628" s="9" t="s">
        <v>42</v>
      </c>
      <c r="R628" s="9" t="s">
        <v>42</v>
      </c>
      <c r="S628" s="9"/>
      <c r="T628" s="22" t="str">
        <f t="shared" si="31"/>
        <v>-</v>
      </c>
      <c r="U628" s="22" t="str">
        <f t="shared" si="34"/>
        <v>-</v>
      </c>
      <c r="V628" s="22">
        <f t="shared" si="4"/>
        <v>363</v>
      </c>
      <c r="W628" s="22" t="str">
        <f t="shared" si="5"/>
        <v/>
      </c>
      <c r="X628" s="22" t="str">
        <f t="shared" si="33"/>
        <v/>
      </c>
      <c r="Y628" s="22" t="str">
        <f>IFERROR(VLOOKUP(CONCATENATE(A628,"si"),TQT!$1:$111,17,0))</f>
        <v/>
      </c>
      <c r="Z628" s="22" t="str">
        <f>IFERROR(VLOOKUP(CONCATENATE(A628,"si"),PVE!$A$2:$X$279,16,0))</f>
        <v/>
      </c>
      <c r="AA628" s="22"/>
    </row>
    <row r="629" ht="21.0" hidden="1" customHeight="1" outlineLevel="1">
      <c r="A629" s="9" t="str">
        <f t="shared" si="10"/>
        <v>7404261</v>
      </c>
      <c r="B629" s="18">
        <v>740426.0</v>
      </c>
      <c r="C629" s="38" t="s">
        <v>685</v>
      </c>
      <c r="D629" s="9" t="s">
        <v>28</v>
      </c>
      <c r="E629" s="9">
        <v>9.0</v>
      </c>
      <c r="F629" s="9">
        <v>35.0</v>
      </c>
      <c r="G629" s="20" t="s">
        <v>29</v>
      </c>
      <c r="H629" s="18" t="s">
        <v>48</v>
      </c>
      <c r="I629" s="9" t="s">
        <v>31</v>
      </c>
      <c r="J629" s="9" t="s">
        <v>32</v>
      </c>
      <c r="K629" s="21">
        <v>45384.0</v>
      </c>
      <c r="L629" s="24">
        <v>45385.0</v>
      </c>
      <c r="M629" s="21">
        <v>45385.0</v>
      </c>
      <c r="N629" s="9">
        <v>1.0</v>
      </c>
      <c r="O629" s="21">
        <v>45401.0</v>
      </c>
      <c r="P629" s="19" t="s">
        <v>41</v>
      </c>
      <c r="Q629" s="9" t="s">
        <v>42</v>
      </c>
      <c r="R629" s="9" t="s">
        <v>42</v>
      </c>
      <c r="S629" s="9"/>
      <c r="T629" s="22" t="str">
        <f t="shared" si="31"/>
        <v>-</v>
      </c>
      <c r="U629" s="22" t="str">
        <f t="shared" si="34"/>
        <v>-</v>
      </c>
      <c r="V629" s="22">
        <f t="shared" si="4"/>
        <v>362</v>
      </c>
      <c r="W629" s="22" t="str">
        <f t="shared" si="5"/>
        <v/>
      </c>
      <c r="X629" s="22" t="str">
        <f t="shared" si="33"/>
        <v/>
      </c>
      <c r="Y629" s="22" t="str">
        <f>IFERROR(VLOOKUP(CONCATENATE(A629,"si"),TQT!$1:$111,17,0))</f>
        <v/>
      </c>
      <c r="Z629" s="22" t="str">
        <f>IFERROR(VLOOKUP(CONCATENATE(A629,"si"),PVE!$A$2:$X$279,16,0))</f>
        <v/>
      </c>
      <c r="AA629" s="22"/>
    </row>
    <row r="630" ht="21.0" hidden="1" customHeight="1" outlineLevel="1">
      <c r="A630" s="9" t="str">
        <f t="shared" si="10"/>
        <v>7404871</v>
      </c>
      <c r="B630" s="18">
        <v>740487.0</v>
      </c>
      <c r="C630" s="23" t="s">
        <v>686</v>
      </c>
      <c r="D630" s="9" t="s">
        <v>28</v>
      </c>
      <c r="E630" s="9">
        <v>6.0</v>
      </c>
      <c r="F630" s="9">
        <v>48.0</v>
      </c>
      <c r="G630" s="20" t="s">
        <v>29</v>
      </c>
      <c r="H630" s="18" t="s">
        <v>39</v>
      </c>
      <c r="I630" s="9" t="s">
        <v>40</v>
      </c>
      <c r="J630" s="9" t="s">
        <v>32</v>
      </c>
      <c r="K630" s="21">
        <v>45384.0</v>
      </c>
      <c r="L630" s="24">
        <v>45385.0</v>
      </c>
      <c r="M630" s="21">
        <v>45385.0</v>
      </c>
      <c r="N630" s="9">
        <v>1.0</v>
      </c>
      <c r="O630" s="21">
        <v>45393.0</v>
      </c>
      <c r="P630" s="19" t="s">
        <v>41</v>
      </c>
      <c r="Q630" s="9" t="s">
        <v>42</v>
      </c>
      <c r="R630" s="9" t="s">
        <v>42</v>
      </c>
      <c r="S630" s="9"/>
      <c r="T630" s="22" t="str">
        <f t="shared" si="31"/>
        <v>-</v>
      </c>
      <c r="U630" s="22" t="str">
        <f t="shared" si="34"/>
        <v>-</v>
      </c>
      <c r="V630" s="22">
        <f t="shared" si="4"/>
        <v>362</v>
      </c>
      <c r="W630" s="22" t="str">
        <f t="shared" si="5"/>
        <v/>
      </c>
      <c r="X630" s="22" t="str">
        <f t="shared" si="33"/>
        <v/>
      </c>
      <c r="Y630" s="22" t="str">
        <f>IFERROR(VLOOKUP(CONCATENATE(A630,"si"),TQT!$1:$111,17,0))</f>
        <v/>
      </c>
      <c r="Z630" s="22" t="str">
        <f>IFERROR(VLOOKUP(CONCATENATE(A630,"si"),PVE!$A$2:$X$279,16,0))</f>
        <v/>
      </c>
      <c r="AA630" s="22"/>
    </row>
    <row r="631" ht="21.0" hidden="1" customHeight="1" outlineLevel="1">
      <c r="A631" s="9" t="str">
        <f t="shared" si="10"/>
        <v>7419551</v>
      </c>
      <c r="B631" s="18">
        <v>741955.0</v>
      </c>
      <c r="C631" s="23" t="s">
        <v>687</v>
      </c>
      <c r="D631" s="9" t="s">
        <v>28</v>
      </c>
      <c r="E631" s="9">
        <v>16.0</v>
      </c>
      <c r="F631" s="9">
        <v>48.0</v>
      </c>
      <c r="G631" s="20" t="s">
        <v>35</v>
      </c>
      <c r="H631" s="18" t="s">
        <v>50</v>
      </c>
      <c r="I631" s="9" t="s">
        <v>31</v>
      </c>
      <c r="J631" s="9" t="s">
        <v>32</v>
      </c>
      <c r="K631" s="21">
        <v>45386.0</v>
      </c>
      <c r="L631" s="24">
        <v>45386.0</v>
      </c>
      <c r="M631" s="21">
        <v>45386.0</v>
      </c>
      <c r="N631" s="9">
        <v>1.0</v>
      </c>
      <c r="O631" s="21">
        <v>45392.0</v>
      </c>
      <c r="P631" s="19" t="s">
        <v>41</v>
      </c>
      <c r="Q631" s="9" t="s">
        <v>42</v>
      </c>
      <c r="R631" s="9" t="s">
        <v>42</v>
      </c>
      <c r="S631" s="9"/>
      <c r="T631" s="22" t="str">
        <f t="shared" si="31"/>
        <v>-</v>
      </c>
      <c r="U631" s="22" t="str">
        <f t="shared" si="34"/>
        <v>-</v>
      </c>
      <c r="V631" s="22">
        <f t="shared" si="4"/>
        <v>361</v>
      </c>
      <c r="W631" s="22" t="str">
        <f t="shared" si="5"/>
        <v/>
      </c>
      <c r="X631" s="22" t="str">
        <f t="shared" si="33"/>
        <v/>
      </c>
      <c r="Y631" s="22" t="str">
        <f>IFERROR(VLOOKUP(CONCATENATE(A631,"si"),TQT!$1:$111,17,0))</f>
        <v/>
      </c>
      <c r="Z631" s="22" t="str">
        <f>IFERROR(VLOOKUP(CONCATENATE(A631,"si"),PVE!$A$2:$X$279,16,0))</f>
        <v/>
      </c>
      <c r="AA631" s="22"/>
    </row>
    <row r="632" ht="21.0" hidden="1" customHeight="1" outlineLevel="1">
      <c r="A632" s="9" t="str">
        <f t="shared" si="10"/>
        <v>7442601</v>
      </c>
      <c r="B632" s="18">
        <v>744260.0</v>
      </c>
      <c r="C632" s="23" t="s">
        <v>688</v>
      </c>
      <c r="D632" s="9" t="s">
        <v>28</v>
      </c>
      <c r="E632" s="9">
        <v>5.0</v>
      </c>
      <c r="F632" s="9">
        <v>65.0</v>
      </c>
      <c r="G632" s="20" t="s">
        <v>29</v>
      </c>
      <c r="H632" s="18" t="s">
        <v>30</v>
      </c>
      <c r="I632" s="9" t="s">
        <v>31</v>
      </c>
      <c r="J632" s="9" t="s">
        <v>32</v>
      </c>
      <c r="K632" s="21">
        <v>45387.0</v>
      </c>
      <c r="L632" s="24">
        <v>45388.0</v>
      </c>
      <c r="M632" s="21">
        <v>45387.0</v>
      </c>
      <c r="N632" s="9">
        <v>1.0</v>
      </c>
      <c r="O632" s="21">
        <v>45391.0</v>
      </c>
      <c r="P632" s="19" t="s">
        <v>33</v>
      </c>
      <c r="Q632" s="9">
        <v>21.0</v>
      </c>
      <c r="R632" s="9">
        <v>87.0</v>
      </c>
      <c r="S632" s="9"/>
      <c r="T632" s="22" t="str">
        <f t="shared" si="31"/>
        <v>40%</v>
      </c>
      <c r="U632" s="22" t="str">
        <f t="shared" si="34"/>
        <v>80-90%</v>
      </c>
      <c r="V632" s="22">
        <f t="shared" si="4"/>
        <v>4</v>
      </c>
      <c r="W632" s="22" t="str">
        <f t="shared" si="5"/>
        <v/>
      </c>
      <c r="X632" s="22">
        <f t="shared" si="33"/>
        <v>4</v>
      </c>
      <c r="Y632" s="22" t="str">
        <f>IFERROR(VLOOKUP(CONCATENATE(A632,"si"),TQT!$1:$111,17,0))</f>
        <v/>
      </c>
      <c r="Z632" s="22" t="str">
        <f>IFERROR(VLOOKUP(CONCATENATE(A632,"si"),PVE!$A$2:$X$279,16,0))</f>
        <v/>
      </c>
      <c r="AA632" s="22"/>
    </row>
    <row r="633" ht="21.0" hidden="1" customHeight="1" outlineLevel="1">
      <c r="A633" s="9" t="str">
        <f t="shared" si="10"/>
        <v>7445873</v>
      </c>
      <c r="B633" s="18">
        <v>744587.0</v>
      </c>
      <c r="C633" s="23" t="s">
        <v>351</v>
      </c>
      <c r="D633" s="9" t="s">
        <v>28</v>
      </c>
      <c r="E633" s="9">
        <v>14.0</v>
      </c>
      <c r="F633" s="9">
        <v>73.0</v>
      </c>
      <c r="G633" s="20" t="s">
        <v>35</v>
      </c>
      <c r="H633" s="18" t="s">
        <v>53</v>
      </c>
      <c r="I633" s="9" t="s">
        <v>40</v>
      </c>
      <c r="J633" s="9" t="s">
        <v>32</v>
      </c>
      <c r="K633" s="21">
        <v>45388.0</v>
      </c>
      <c r="L633" s="24">
        <v>45389.0</v>
      </c>
      <c r="M633" s="21">
        <v>45389.0</v>
      </c>
      <c r="N633" s="9">
        <v>3.0</v>
      </c>
      <c r="O633" s="21">
        <v>45410.0</v>
      </c>
      <c r="P633" s="19" t="s">
        <v>33</v>
      </c>
      <c r="Q633" s="9" t="s">
        <v>42</v>
      </c>
      <c r="R633" s="9" t="s">
        <v>42</v>
      </c>
      <c r="S633" s="9"/>
      <c r="T633" s="22" t="str">
        <f t="shared" si="31"/>
        <v>-</v>
      </c>
      <c r="U633" s="22" t="str">
        <f t="shared" si="34"/>
        <v>-</v>
      </c>
      <c r="V633" s="22">
        <f t="shared" si="4"/>
        <v>21</v>
      </c>
      <c r="W633" s="22" t="str">
        <f t="shared" si="5"/>
        <v/>
      </c>
      <c r="X633" s="22">
        <f t="shared" si="33"/>
        <v>21</v>
      </c>
      <c r="Y633" s="22" t="str">
        <f>IFERROR(VLOOKUP(CONCATENATE(A633,"si"),TQT!$1:$111,17,0))</f>
        <v/>
      </c>
      <c r="Z633" s="22" t="str">
        <f>IFERROR(VLOOKUP(CONCATENATE(A633,"si"),PVE!$A$2:$X$279,16,0))</f>
        <v/>
      </c>
      <c r="AA633" s="22"/>
    </row>
    <row r="634" ht="21.0" hidden="1" customHeight="1" outlineLevel="1">
      <c r="A634" s="9" t="str">
        <f t="shared" si="10"/>
        <v>7447521</v>
      </c>
      <c r="B634" s="18">
        <v>744752.0</v>
      </c>
      <c r="C634" s="38" t="s">
        <v>689</v>
      </c>
      <c r="D634" s="9" t="s">
        <v>28</v>
      </c>
      <c r="E634" s="9">
        <v>11.0</v>
      </c>
      <c r="F634" s="9">
        <v>39.0</v>
      </c>
      <c r="G634" s="20" t="s">
        <v>35</v>
      </c>
      <c r="H634" s="18" t="s">
        <v>97</v>
      </c>
      <c r="I634" s="9" t="s">
        <v>31</v>
      </c>
      <c r="J634" s="9" t="s">
        <v>32</v>
      </c>
      <c r="K634" s="21">
        <v>45389.0</v>
      </c>
      <c r="L634" s="24">
        <v>45389.0</v>
      </c>
      <c r="M634" s="21">
        <v>45389.0</v>
      </c>
      <c r="N634" s="9">
        <v>1.0</v>
      </c>
      <c r="O634" s="21">
        <v>45398.0</v>
      </c>
      <c r="P634" s="19" t="s">
        <v>41</v>
      </c>
      <c r="Q634" s="9" t="s">
        <v>42</v>
      </c>
      <c r="R634" s="9" t="s">
        <v>42</v>
      </c>
      <c r="S634" s="9"/>
      <c r="T634" s="22" t="str">
        <f t="shared" si="31"/>
        <v>-</v>
      </c>
      <c r="U634" s="22" t="str">
        <f t="shared" si="34"/>
        <v>-</v>
      </c>
      <c r="V634" s="22">
        <f t="shared" si="4"/>
        <v>358</v>
      </c>
      <c r="W634" s="22" t="str">
        <f t="shared" si="5"/>
        <v/>
      </c>
      <c r="X634" s="22" t="str">
        <f t="shared" si="33"/>
        <v/>
      </c>
      <c r="Y634" s="22" t="str">
        <f>IFERROR(VLOOKUP(CONCATENATE(A634,"si"),TQT!$1:$111,17,0))</f>
        <v/>
      </c>
      <c r="Z634" s="22" t="str">
        <f>IFERROR(VLOOKUP(CONCATENATE(A634,"si"),PVE!$A$2:$X$279,16,0))</f>
        <v/>
      </c>
      <c r="AA634" s="22"/>
    </row>
    <row r="635" ht="21.0" hidden="1" customHeight="1" outlineLevel="1">
      <c r="A635" s="9" t="str">
        <f t="shared" si="10"/>
        <v>7467061</v>
      </c>
      <c r="B635" s="18">
        <v>746706.0</v>
      </c>
      <c r="C635" s="23" t="s">
        <v>690</v>
      </c>
      <c r="D635" s="9" t="s">
        <v>28</v>
      </c>
      <c r="E635" s="9">
        <v>4.0</v>
      </c>
      <c r="F635" s="9">
        <v>76.0</v>
      </c>
      <c r="G635" s="20" t="s">
        <v>35</v>
      </c>
      <c r="H635" s="18" t="s">
        <v>39</v>
      </c>
      <c r="I635" s="9" t="s">
        <v>40</v>
      </c>
      <c r="J635" s="9" t="s">
        <v>32</v>
      </c>
      <c r="K635" s="21">
        <v>45391.0</v>
      </c>
      <c r="L635" s="24">
        <v>45391.0</v>
      </c>
      <c r="M635" s="21">
        <v>45391.0</v>
      </c>
      <c r="N635" s="9">
        <v>1.0</v>
      </c>
      <c r="O635" s="21">
        <v>45393.0</v>
      </c>
      <c r="P635" s="19" t="s">
        <v>41</v>
      </c>
      <c r="Q635" s="9" t="s">
        <v>42</v>
      </c>
      <c r="R635" s="9" t="s">
        <v>42</v>
      </c>
      <c r="S635" s="9"/>
      <c r="T635" s="22" t="str">
        <f t="shared" si="31"/>
        <v>-</v>
      </c>
      <c r="U635" s="22" t="str">
        <f t="shared" si="34"/>
        <v>-</v>
      </c>
      <c r="V635" s="22">
        <f t="shared" si="4"/>
        <v>356</v>
      </c>
      <c r="W635" s="22" t="str">
        <f t="shared" si="5"/>
        <v/>
      </c>
      <c r="X635" s="22" t="str">
        <f t="shared" si="33"/>
        <v/>
      </c>
      <c r="Y635" s="22" t="str">
        <f>IFERROR(VLOOKUP(CONCATENATE(A635,"si"),TQT!$1:$111,17,0))</f>
        <v/>
      </c>
      <c r="Z635" s="22" t="str">
        <f>IFERROR(VLOOKUP(CONCATENATE(A635,"si"),PVE!$A$2:$X$279,16,0))</f>
        <v/>
      </c>
      <c r="AA635" s="22"/>
    </row>
    <row r="636" ht="21.0" hidden="1" customHeight="1" outlineLevel="1">
      <c r="A636" s="9" t="str">
        <f t="shared" si="10"/>
        <v>7476071</v>
      </c>
      <c r="B636" s="18">
        <v>747607.0</v>
      </c>
      <c r="C636" s="23" t="s">
        <v>691</v>
      </c>
      <c r="D636" s="9" t="s">
        <v>28</v>
      </c>
      <c r="E636" s="9">
        <v>10.0</v>
      </c>
      <c r="F636" s="9">
        <v>65.0</v>
      </c>
      <c r="G636" s="20" t="s">
        <v>35</v>
      </c>
      <c r="H636" s="18" t="s">
        <v>30</v>
      </c>
      <c r="I636" s="9" t="s">
        <v>31</v>
      </c>
      <c r="J636" s="9" t="s">
        <v>32</v>
      </c>
      <c r="K636" s="21">
        <v>45391.0</v>
      </c>
      <c r="L636" s="24">
        <v>45395.0</v>
      </c>
      <c r="M636" s="21">
        <v>45395.0</v>
      </c>
      <c r="N636" s="9">
        <v>1.0</v>
      </c>
      <c r="O636" s="21">
        <v>45397.0</v>
      </c>
      <c r="P636" s="19" t="s">
        <v>33</v>
      </c>
      <c r="Q636" s="9" t="s">
        <v>42</v>
      </c>
      <c r="R636" s="9" t="s">
        <v>42</v>
      </c>
      <c r="S636" s="9"/>
      <c r="T636" s="22" t="str">
        <f t="shared" si="31"/>
        <v>-</v>
      </c>
      <c r="U636" s="22" t="str">
        <f t="shared" si="34"/>
        <v>-</v>
      </c>
      <c r="V636" s="22">
        <f t="shared" si="4"/>
        <v>2</v>
      </c>
      <c r="W636" s="22" t="str">
        <f t="shared" si="5"/>
        <v/>
      </c>
      <c r="X636" s="22">
        <f t="shared" si="33"/>
        <v>2</v>
      </c>
      <c r="Y636" s="22" t="str">
        <f>IFERROR(VLOOKUP(CONCATENATE(A636,"si"),TQT!$1:$111,17,0))</f>
        <v/>
      </c>
      <c r="Z636" s="22" t="str">
        <f>IFERROR(VLOOKUP(CONCATENATE(A636,"si"),PVE!$A$2:$X$279,16,0))</f>
        <v/>
      </c>
      <c r="AA636" s="22"/>
    </row>
    <row r="637" ht="21.0" hidden="1" customHeight="1" outlineLevel="1">
      <c r="A637" s="9" t="str">
        <f t="shared" si="10"/>
        <v>7476391</v>
      </c>
      <c r="B637" s="18">
        <v>747639.0</v>
      </c>
      <c r="C637" s="38" t="s">
        <v>692</v>
      </c>
      <c r="D637" s="9" t="s">
        <v>28</v>
      </c>
      <c r="E637" s="9">
        <v>8.0</v>
      </c>
      <c r="F637" s="9">
        <v>77.0</v>
      </c>
      <c r="G637" s="20" t="s">
        <v>35</v>
      </c>
      <c r="H637" s="18" t="s">
        <v>53</v>
      </c>
      <c r="I637" s="9" t="s">
        <v>40</v>
      </c>
      <c r="J637" s="9" t="s">
        <v>32</v>
      </c>
      <c r="K637" s="21">
        <v>45392.0</v>
      </c>
      <c r="L637" s="24">
        <v>45392.0</v>
      </c>
      <c r="M637" s="21">
        <v>45392.0</v>
      </c>
      <c r="N637" s="9">
        <v>1.0</v>
      </c>
      <c r="O637" s="21">
        <v>45396.0</v>
      </c>
      <c r="P637" s="19" t="s">
        <v>41</v>
      </c>
      <c r="Q637" s="9" t="s">
        <v>42</v>
      </c>
      <c r="R637" s="9" t="s">
        <v>42</v>
      </c>
      <c r="S637" s="9"/>
      <c r="T637" s="22" t="str">
        <f t="shared" si="31"/>
        <v>-</v>
      </c>
      <c r="U637" s="22" t="str">
        <f t="shared" si="34"/>
        <v>-</v>
      </c>
      <c r="V637" s="22">
        <f t="shared" si="4"/>
        <v>355</v>
      </c>
      <c r="W637" s="22" t="str">
        <f t="shared" si="5"/>
        <v/>
      </c>
      <c r="X637" s="22" t="str">
        <f t="shared" si="33"/>
        <v/>
      </c>
      <c r="Y637" s="22" t="str">
        <f>IFERROR(VLOOKUP(CONCATENATE(A637,"si"),TQT!$1:$111,17,0))</f>
        <v/>
      </c>
      <c r="Z637" s="22" t="str">
        <f>IFERROR(VLOOKUP(CONCATENATE(A637,"si"),PVE!$A$2:$X$279,16,0))</f>
        <v/>
      </c>
      <c r="AA637" s="22"/>
    </row>
    <row r="638" ht="21.0" hidden="1" customHeight="1" outlineLevel="1">
      <c r="A638" s="9" t="str">
        <f t="shared" si="10"/>
        <v>7489071</v>
      </c>
      <c r="B638" s="18">
        <v>748907.0</v>
      </c>
      <c r="C638" s="23" t="s">
        <v>693</v>
      </c>
      <c r="D638" s="9" t="s">
        <v>28</v>
      </c>
      <c r="E638" s="9">
        <v>2.0</v>
      </c>
      <c r="F638" s="9">
        <v>71.0</v>
      </c>
      <c r="G638" s="20" t="s">
        <v>35</v>
      </c>
      <c r="H638" s="18" t="s">
        <v>53</v>
      </c>
      <c r="I638" s="9" t="s">
        <v>40</v>
      </c>
      <c r="J638" s="9" t="s">
        <v>32</v>
      </c>
      <c r="K638" s="21">
        <v>45366.0</v>
      </c>
      <c r="L638" s="24">
        <v>45394.0</v>
      </c>
      <c r="M638" s="21">
        <v>45394.0</v>
      </c>
      <c r="N638" s="9">
        <v>1.0</v>
      </c>
      <c r="O638" s="21">
        <v>45397.0</v>
      </c>
      <c r="P638" s="19" t="s">
        <v>41</v>
      </c>
      <c r="Q638" s="9" t="s">
        <v>42</v>
      </c>
      <c r="R638" s="9" t="s">
        <v>42</v>
      </c>
      <c r="S638" s="9"/>
      <c r="T638" s="22" t="str">
        <f t="shared" si="31"/>
        <v>-</v>
      </c>
      <c r="U638" s="22" t="str">
        <f t="shared" si="34"/>
        <v>-</v>
      </c>
      <c r="V638" s="22">
        <f t="shared" si="4"/>
        <v>353</v>
      </c>
      <c r="W638" s="22" t="str">
        <f t="shared" si="5"/>
        <v/>
      </c>
      <c r="X638" s="22" t="str">
        <f t="shared" si="33"/>
        <v/>
      </c>
      <c r="Y638" s="22" t="str">
        <f>IFERROR(VLOOKUP(CONCATENATE(A638,"si"),TQT!$1:$111,17,0))</f>
        <v/>
      </c>
      <c r="Z638" s="22" t="str">
        <f>IFERROR(VLOOKUP(CONCATENATE(A638,"si"),PVE!$A$2:$X$279,16,0))</f>
        <v/>
      </c>
      <c r="AA638" s="22"/>
    </row>
    <row r="639" ht="21.0" hidden="1" customHeight="1" outlineLevel="1">
      <c r="A639" s="9" t="str">
        <f t="shared" si="10"/>
        <v>7515021</v>
      </c>
      <c r="B639" s="18">
        <v>751502.0</v>
      </c>
      <c r="C639" s="23" t="s">
        <v>694</v>
      </c>
      <c r="D639" s="9" t="s">
        <v>28</v>
      </c>
      <c r="E639" s="9">
        <v>17.0</v>
      </c>
      <c r="F639" s="9">
        <v>51.0</v>
      </c>
      <c r="G639" s="20" t="s">
        <v>29</v>
      </c>
      <c r="H639" s="18" t="s">
        <v>48</v>
      </c>
      <c r="I639" s="9" t="s">
        <v>31</v>
      </c>
      <c r="J639" s="9" t="s">
        <v>32</v>
      </c>
      <c r="K639" s="21">
        <v>45395.0</v>
      </c>
      <c r="L639" s="24">
        <v>45395.0</v>
      </c>
      <c r="M639" s="21">
        <v>45395.0</v>
      </c>
      <c r="N639" s="9">
        <v>1.0</v>
      </c>
      <c r="O639" s="21">
        <v>45414.0</v>
      </c>
      <c r="P639" s="19" t="s">
        <v>41</v>
      </c>
      <c r="Q639" s="9">
        <v>8.0</v>
      </c>
      <c r="R639" s="9" t="s">
        <v>42</v>
      </c>
      <c r="S639" s="9"/>
      <c r="T639" s="22" t="str">
        <f t="shared" si="31"/>
        <v>8%</v>
      </c>
      <c r="U639" s="22" t="str">
        <f t="shared" si="34"/>
        <v>-</v>
      </c>
      <c r="V639" s="22">
        <f t="shared" si="4"/>
        <v>352</v>
      </c>
      <c r="W639" s="22" t="str">
        <f t="shared" si="5"/>
        <v/>
      </c>
      <c r="X639" s="22" t="str">
        <f t="shared" si="33"/>
        <v/>
      </c>
      <c r="Y639" s="22" t="str">
        <f>IFERROR(VLOOKUP(CONCATENATE(A639,"si"),TQT!$1:$111,17,0))</f>
        <v/>
      </c>
      <c r="Z639" s="22" t="str">
        <f>IFERROR(VLOOKUP(CONCATENATE(A639,"si"),PVE!$A$2:$X$279,16,0))</f>
        <v/>
      </c>
      <c r="AA639" s="22"/>
    </row>
    <row r="640" ht="21.0" hidden="1" customHeight="1" outlineLevel="1">
      <c r="A640" s="22" t="str">
        <f t="shared" si="10"/>
        <v>7515022</v>
      </c>
      <c r="B640" s="40">
        <v>751502.0</v>
      </c>
      <c r="C640" s="23" t="s">
        <v>694</v>
      </c>
      <c r="D640" s="9" t="s">
        <v>28</v>
      </c>
      <c r="E640" s="9">
        <v>1.0</v>
      </c>
      <c r="F640" s="9">
        <v>51.0</v>
      </c>
      <c r="G640" s="20" t="s">
        <v>29</v>
      </c>
      <c r="H640" s="18" t="s">
        <v>53</v>
      </c>
      <c r="I640" s="9" t="s">
        <v>36</v>
      </c>
      <c r="J640" s="9" t="s">
        <v>46</v>
      </c>
      <c r="K640" s="21">
        <v>45395.0</v>
      </c>
      <c r="L640" s="24">
        <v>45438.0</v>
      </c>
      <c r="M640" s="21">
        <v>45438.0</v>
      </c>
      <c r="N640" s="9">
        <v>2.0</v>
      </c>
      <c r="O640" s="21">
        <v>45439.0</v>
      </c>
      <c r="P640" s="19" t="s">
        <v>33</v>
      </c>
      <c r="Q640" s="9" t="s">
        <v>42</v>
      </c>
      <c r="R640" s="9" t="s">
        <v>42</v>
      </c>
      <c r="S640" s="9"/>
      <c r="T640" s="22" t="str">
        <f t="shared" si="31"/>
        <v>-</v>
      </c>
      <c r="U640" s="22" t="str">
        <f t="shared" si="34"/>
        <v>-</v>
      </c>
      <c r="V640" s="22">
        <f t="shared" si="4"/>
        <v>1</v>
      </c>
      <c r="W640" s="22" t="str">
        <f t="shared" si="5"/>
        <v/>
      </c>
      <c r="X640" s="22">
        <f t="shared" si="33"/>
        <v>1</v>
      </c>
      <c r="Y640" s="22" t="str">
        <f>IFERROR(VLOOKUP(CONCATENATE(A640,"si"),TQT!$1:$111,17,0))</f>
        <v/>
      </c>
      <c r="Z640" s="22" t="str">
        <f>IFERROR(VLOOKUP(CONCATENATE(A640,"si"),PVE!$A$2:$X$279,16,0))</f>
        <v/>
      </c>
      <c r="AA640" s="22"/>
    </row>
    <row r="641" ht="21.0" hidden="1" customHeight="1" outlineLevel="1">
      <c r="A641" s="22" t="str">
        <f t="shared" si="10"/>
        <v>7528611</v>
      </c>
      <c r="B641" s="18">
        <v>752861.0</v>
      </c>
      <c r="C641" s="23" t="s">
        <v>695</v>
      </c>
      <c r="D641" s="9" t="s">
        <v>28</v>
      </c>
      <c r="E641" s="9">
        <v>12.0</v>
      </c>
      <c r="F641" s="9">
        <v>54.0</v>
      </c>
      <c r="G641" s="20" t="s">
        <v>29</v>
      </c>
      <c r="H641" s="18" t="s">
        <v>50</v>
      </c>
      <c r="I641" s="9" t="s">
        <v>31</v>
      </c>
      <c r="J641" s="9" t="s">
        <v>32</v>
      </c>
      <c r="K641" s="21">
        <v>45397.0</v>
      </c>
      <c r="L641" s="24">
        <v>45397.0</v>
      </c>
      <c r="M641" s="21">
        <v>45397.0</v>
      </c>
      <c r="N641" s="9">
        <v>1.0</v>
      </c>
      <c r="O641" s="21">
        <v>45423.0</v>
      </c>
      <c r="P641" s="19" t="s">
        <v>33</v>
      </c>
      <c r="Q641" s="9" t="s">
        <v>42</v>
      </c>
      <c r="R641" s="9" t="s">
        <v>42</v>
      </c>
      <c r="S641" s="9"/>
      <c r="T641" s="22" t="str">
        <f t="shared" si="31"/>
        <v>-</v>
      </c>
      <c r="U641" s="22" t="str">
        <f t="shared" si="34"/>
        <v>-</v>
      </c>
      <c r="V641" s="22">
        <f t="shared" si="4"/>
        <v>26</v>
      </c>
      <c r="W641" s="22" t="str">
        <f t="shared" si="5"/>
        <v/>
      </c>
      <c r="X641" s="22">
        <f t="shared" si="33"/>
        <v>26</v>
      </c>
      <c r="Y641" s="22" t="str">
        <f>IFERROR(VLOOKUP(CONCATENATE(A641,"si"),TQT!$1:$111,17,0))</f>
        <v/>
      </c>
      <c r="Z641" s="22" t="str">
        <f>IFERROR(VLOOKUP(CONCATENATE(A641,"si"),PVE!$A$2:$X$279,16,0))</f>
        <v/>
      </c>
      <c r="AA641" s="22"/>
    </row>
    <row r="642" ht="21.0" hidden="1" customHeight="1" outlineLevel="1">
      <c r="A642" s="9" t="str">
        <f t="shared" si="10"/>
        <v>7557411</v>
      </c>
      <c r="B642" s="18">
        <v>755741.0</v>
      </c>
      <c r="C642" s="38" t="s">
        <v>696</v>
      </c>
      <c r="D642" s="9" t="s">
        <v>28</v>
      </c>
      <c r="E642" s="9">
        <v>3.0</v>
      </c>
      <c r="F642" s="9">
        <v>65.0</v>
      </c>
      <c r="G642" s="20" t="s">
        <v>35</v>
      </c>
      <c r="H642" s="18" t="s">
        <v>48</v>
      </c>
      <c r="I642" s="9" t="s">
        <v>36</v>
      </c>
      <c r="J642" s="9" t="s">
        <v>32</v>
      </c>
      <c r="K642" s="21">
        <v>45400.0</v>
      </c>
      <c r="L642" s="24">
        <v>45400.0</v>
      </c>
      <c r="M642" s="21">
        <v>45400.0</v>
      </c>
      <c r="N642" s="9">
        <v>1.0</v>
      </c>
      <c r="O642" s="21">
        <v>45404.0</v>
      </c>
      <c r="P642" s="19" t="s">
        <v>33</v>
      </c>
      <c r="Q642" s="9" t="s">
        <v>42</v>
      </c>
      <c r="R642" s="9" t="s">
        <v>42</v>
      </c>
      <c r="S642" s="9"/>
      <c r="T642" s="22" t="str">
        <f t="shared" si="31"/>
        <v>-</v>
      </c>
      <c r="U642" s="22" t="str">
        <f t="shared" si="34"/>
        <v>-</v>
      </c>
      <c r="V642" s="22">
        <f t="shared" si="4"/>
        <v>4</v>
      </c>
      <c r="W642" s="22" t="str">
        <f t="shared" si="5"/>
        <v/>
      </c>
      <c r="X642" s="22">
        <f t="shared" si="33"/>
        <v>4</v>
      </c>
      <c r="Y642" s="22" t="str">
        <f>IFERROR(VLOOKUP(CONCATENATE(A642,"si"),TQT!$1:$111,17,0))</f>
        <v/>
      </c>
      <c r="Z642" s="22" t="str">
        <f>IFERROR(VLOOKUP(CONCATENATE(A642,"si"),PVE!$A$2:$X$279,16,0))</f>
        <v/>
      </c>
      <c r="AA642" s="22"/>
    </row>
    <row r="643" ht="21.0" hidden="1" customHeight="1" outlineLevel="1">
      <c r="A643" s="9" t="str">
        <f t="shared" si="10"/>
        <v>7558151</v>
      </c>
      <c r="B643" s="18">
        <v>755815.0</v>
      </c>
      <c r="C643" s="23" t="s">
        <v>697</v>
      </c>
      <c r="D643" s="9" t="s">
        <v>28</v>
      </c>
      <c r="E643" s="9">
        <v>13.0</v>
      </c>
      <c r="F643" s="9">
        <v>42.0</v>
      </c>
      <c r="G643" s="20" t="s">
        <v>35</v>
      </c>
      <c r="H643" s="18" t="s">
        <v>48</v>
      </c>
      <c r="I643" s="9" t="s">
        <v>31</v>
      </c>
      <c r="J643" s="9" t="s">
        <v>32</v>
      </c>
      <c r="K643" s="21">
        <v>45400.0</v>
      </c>
      <c r="L643" s="24">
        <v>45400.0</v>
      </c>
      <c r="M643" s="21">
        <v>45400.0</v>
      </c>
      <c r="N643" s="9">
        <v>1.0</v>
      </c>
      <c r="O643" s="21">
        <v>45407.0</v>
      </c>
      <c r="P643" s="19" t="s">
        <v>33</v>
      </c>
      <c r="Q643" s="9" t="s">
        <v>42</v>
      </c>
      <c r="R643" s="9" t="s">
        <v>42</v>
      </c>
      <c r="S643" s="9"/>
      <c r="T643" s="22" t="str">
        <f t="shared" si="31"/>
        <v>-</v>
      </c>
      <c r="U643" s="22" t="str">
        <f t="shared" si="34"/>
        <v>-</v>
      </c>
      <c r="V643" s="22">
        <f t="shared" si="4"/>
        <v>7</v>
      </c>
      <c r="W643" s="22" t="str">
        <f t="shared" si="5"/>
        <v/>
      </c>
      <c r="X643" s="22">
        <f t="shared" si="33"/>
        <v>7</v>
      </c>
      <c r="Y643" s="22" t="str">
        <f>IFERROR(VLOOKUP(CONCATENATE(A643,"si"),TQT!$1:$111,17,0))</f>
        <v/>
      </c>
      <c r="Z643" s="22" t="str">
        <f>IFERROR(VLOOKUP(CONCATENATE(A643,"si"),PVE!$A$2:$X$279,16,0))</f>
        <v/>
      </c>
      <c r="AA643" s="22"/>
    </row>
    <row r="644" ht="21.0" hidden="1" customHeight="1" outlineLevel="1">
      <c r="A644" s="22" t="str">
        <f t="shared" si="10"/>
        <v>7583411</v>
      </c>
      <c r="B644" s="18">
        <v>758341.0</v>
      </c>
      <c r="C644" s="38" t="s">
        <v>698</v>
      </c>
      <c r="D644" s="9" t="s">
        <v>28</v>
      </c>
      <c r="E644" s="9">
        <v>4.0</v>
      </c>
      <c r="F644" s="9">
        <v>25.0</v>
      </c>
      <c r="G644" s="20" t="s">
        <v>35</v>
      </c>
      <c r="H644" s="18" t="s">
        <v>97</v>
      </c>
      <c r="I644" s="9" t="s">
        <v>31</v>
      </c>
      <c r="J644" s="9" t="s">
        <v>32</v>
      </c>
      <c r="K644" s="21">
        <v>45402.0</v>
      </c>
      <c r="L644" s="24">
        <v>45402.0</v>
      </c>
      <c r="M644" s="21">
        <v>45402.0</v>
      </c>
      <c r="N644" s="9">
        <v>1.0</v>
      </c>
      <c r="O644" s="21">
        <v>45478.0</v>
      </c>
      <c r="P644" s="19" t="s">
        <v>41</v>
      </c>
      <c r="Q644" s="9"/>
      <c r="R644" s="9"/>
      <c r="S644" s="9"/>
      <c r="T644" s="22" t="str">
        <f t="shared" si="31"/>
        <v/>
      </c>
      <c r="U644" s="22" t="str">
        <f t="shared" si="34"/>
        <v/>
      </c>
      <c r="V644" s="22">
        <f t="shared" si="4"/>
        <v>345</v>
      </c>
      <c r="W644" s="22" t="str">
        <f t="shared" si="5"/>
        <v/>
      </c>
      <c r="X644" s="22" t="str">
        <f t="shared" si="33"/>
        <v/>
      </c>
      <c r="Y644" s="22" t="str">
        <f>IFERROR(VLOOKUP(CONCATENATE(A644,"si"),TQT!$1:$111,17,0))</f>
        <v/>
      </c>
      <c r="Z644" s="22" t="str">
        <f>IFERROR(VLOOKUP(CONCATENATE(A644,"si"),PVE!$A$2:$X$279,16,0))</f>
        <v/>
      </c>
      <c r="AA644" s="22"/>
    </row>
    <row r="645" ht="21.0" hidden="1" customHeight="1" outlineLevel="1">
      <c r="A645" s="9" t="str">
        <f t="shared" si="10"/>
        <v>7596461</v>
      </c>
      <c r="B645" s="18">
        <v>759646.0</v>
      </c>
      <c r="C645" s="38" t="s">
        <v>699</v>
      </c>
      <c r="D645" s="9" t="s">
        <v>28</v>
      </c>
      <c r="E645" s="9">
        <v>11.0</v>
      </c>
      <c r="F645" s="9">
        <v>32.0</v>
      </c>
      <c r="G645" s="20" t="s">
        <v>29</v>
      </c>
      <c r="H645" s="18" t="s">
        <v>68</v>
      </c>
      <c r="I645" s="9" t="s">
        <v>31</v>
      </c>
      <c r="J645" s="9" t="s">
        <v>32</v>
      </c>
      <c r="K645" s="21">
        <v>45404.0</v>
      </c>
      <c r="L645" s="24">
        <v>45404.0</v>
      </c>
      <c r="M645" s="21">
        <v>45404.0</v>
      </c>
      <c r="N645" s="9">
        <v>1.0</v>
      </c>
      <c r="O645" s="21">
        <v>45414.0</v>
      </c>
      <c r="P645" s="19" t="s">
        <v>33</v>
      </c>
      <c r="Q645" s="9">
        <v>10.0</v>
      </c>
      <c r="R645" s="9">
        <v>51.0</v>
      </c>
      <c r="S645" s="9"/>
      <c r="T645" s="22" t="str">
        <f t="shared" si="31"/>
        <v>15%</v>
      </c>
      <c r="U645" s="22" t="str">
        <f t="shared" si="34"/>
        <v>10-20%</v>
      </c>
      <c r="V645" s="22">
        <f t="shared" si="4"/>
        <v>10</v>
      </c>
      <c r="W645" s="22" t="str">
        <f t="shared" si="5"/>
        <v/>
      </c>
      <c r="X645" s="22">
        <f t="shared" si="33"/>
        <v>10</v>
      </c>
      <c r="Y645" s="22" t="str">
        <f>IFERROR(VLOOKUP(CONCATENATE(A645,"si"),TQT!$1:$111,17,0))</f>
        <v/>
      </c>
      <c r="Z645" s="22" t="str">
        <f>IFERROR(VLOOKUP(CONCATENATE(A645,"si"),PVE!$A$2:$X$279,16,0))</f>
        <v/>
      </c>
      <c r="AA645" s="22"/>
    </row>
    <row r="646" ht="21.0" hidden="1" customHeight="1" outlineLevel="1">
      <c r="A646" s="22" t="str">
        <f t="shared" si="10"/>
        <v>7610711</v>
      </c>
      <c r="B646" s="40">
        <v>761071.0</v>
      </c>
      <c r="C646" s="38" t="s">
        <v>700</v>
      </c>
      <c r="D646" s="9" t="s">
        <v>28</v>
      </c>
      <c r="E646" s="9">
        <v>14.0</v>
      </c>
      <c r="F646" s="9">
        <v>46.0</v>
      </c>
      <c r="G646" s="20" t="s">
        <v>35</v>
      </c>
      <c r="H646" s="18" t="s">
        <v>68</v>
      </c>
      <c r="I646" s="9" t="s">
        <v>40</v>
      </c>
      <c r="J646" s="9" t="s">
        <v>32</v>
      </c>
      <c r="K646" s="21">
        <v>45429.0</v>
      </c>
      <c r="L646" s="24">
        <v>45430.0</v>
      </c>
      <c r="M646" s="21">
        <v>45430.0</v>
      </c>
      <c r="N646" s="9">
        <v>1.0</v>
      </c>
      <c r="O646" s="21">
        <v>45433.0</v>
      </c>
      <c r="P646" s="19" t="s">
        <v>41</v>
      </c>
      <c r="Q646" s="9"/>
      <c r="R646" s="9"/>
      <c r="S646" s="9"/>
      <c r="T646" s="22" t="str">
        <f t="shared" si="31"/>
        <v/>
      </c>
      <c r="U646" s="22" t="str">
        <f t="shared" si="34"/>
        <v/>
      </c>
      <c r="V646" s="22">
        <f t="shared" si="4"/>
        <v>317</v>
      </c>
      <c r="W646" s="22" t="str">
        <f t="shared" si="5"/>
        <v/>
      </c>
      <c r="X646" s="22" t="str">
        <f t="shared" si="33"/>
        <v/>
      </c>
      <c r="Y646" s="22" t="str">
        <f>IFERROR(VLOOKUP(CONCATENATE(A646,"si"),TQT!$1:$111,17,0))</f>
        <v/>
      </c>
      <c r="Z646" s="22" t="str">
        <f>IFERROR(VLOOKUP(CONCATENATE(A646,"si"),PVE!$A$2:$X$279,16,0))</f>
        <v/>
      </c>
      <c r="AA646" s="22"/>
    </row>
    <row r="647" ht="21.0" hidden="1" customHeight="1" outlineLevel="1">
      <c r="A647" s="22" t="str">
        <f t="shared" si="10"/>
        <v>7626681</v>
      </c>
      <c r="B647" s="40">
        <v>762668.0</v>
      </c>
      <c r="C647" s="23" t="s">
        <v>701</v>
      </c>
      <c r="D647" s="9" t="s">
        <v>28</v>
      </c>
      <c r="E647" s="9">
        <v>3.0</v>
      </c>
      <c r="F647" s="9">
        <v>50.0</v>
      </c>
      <c r="G647" s="20" t="s">
        <v>35</v>
      </c>
      <c r="H647" s="18" t="s">
        <v>68</v>
      </c>
      <c r="I647" s="9" t="s">
        <v>40</v>
      </c>
      <c r="J647" s="9" t="s">
        <v>32</v>
      </c>
      <c r="K647" s="21">
        <v>45406.0</v>
      </c>
      <c r="L647" s="24">
        <v>45407.0</v>
      </c>
      <c r="M647" s="21">
        <v>45407.0</v>
      </c>
      <c r="N647" s="9">
        <v>1.0</v>
      </c>
      <c r="O647" s="21">
        <v>45414.0</v>
      </c>
      <c r="P647" s="19" t="s">
        <v>41</v>
      </c>
      <c r="Q647" s="9" t="s">
        <v>42</v>
      </c>
      <c r="R647" s="9" t="s">
        <v>42</v>
      </c>
      <c r="S647" s="9"/>
      <c r="T647" s="22" t="str">
        <f t="shared" si="31"/>
        <v>-</v>
      </c>
      <c r="U647" s="22" t="str">
        <f t="shared" si="34"/>
        <v>-</v>
      </c>
      <c r="V647" s="22">
        <f t="shared" si="4"/>
        <v>340</v>
      </c>
      <c r="W647" s="22" t="str">
        <f t="shared" si="5"/>
        <v/>
      </c>
      <c r="X647" s="22" t="str">
        <f t="shared" si="33"/>
        <v/>
      </c>
      <c r="Y647" s="22" t="str">
        <f>IFERROR(VLOOKUP(CONCATENATE(A647,"si"),TQT!$1:$111,17,0))</f>
        <v/>
      </c>
      <c r="Z647" s="22" t="str">
        <f>IFERROR(VLOOKUP(CONCATENATE(A647,"si"),PVE!$A$2:$X$279,16,0))</f>
        <v/>
      </c>
      <c r="AA647" s="22"/>
    </row>
    <row r="648" ht="21.0" hidden="1" customHeight="1" outlineLevel="1">
      <c r="A648" s="22" t="str">
        <f t="shared" si="10"/>
        <v>7626682</v>
      </c>
      <c r="B648" s="40">
        <v>762668.0</v>
      </c>
      <c r="C648" s="23" t="s">
        <v>701</v>
      </c>
      <c r="D648" s="9" t="s">
        <v>28</v>
      </c>
      <c r="E648" s="9">
        <v>5.0</v>
      </c>
      <c r="F648" s="9">
        <v>50.0</v>
      </c>
      <c r="G648" s="20" t="s">
        <v>35</v>
      </c>
      <c r="H648" s="18" t="s">
        <v>48</v>
      </c>
      <c r="I648" s="9" t="s">
        <v>36</v>
      </c>
      <c r="J648" s="9" t="s">
        <v>46</v>
      </c>
      <c r="K648" s="21">
        <v>45406.0</v>
      </c>
      <c r="L648" s="24">
        <v>45417.0</v>
      </c>
      <c r="M648" s="21">
        <v>45417.0</v>
      </c>
      <c r="N648" s="9">
        <v>2.0</v>
      </c>
      <c r="O648" s="21">
        <v>45436.0</v>
      </c>
      <c r="P648" s="19" t="s">
        <v>41</v>
      </c>
      <c r="Q648" s="9" t="s">
        <v>42</v>
      </c>
      <c r="R648" s="9" t="s">
        <v>42</v>
      </c>
      <c r="S648" s="9"/>
      <c r="T648" s="22" t="str">
        <f t="shared" si="31"/>
        <v>-</v>
      </c>
      <c r="U648" s="22" t="str">
        <f t="shared" si="34"/>
        <v>-</v>
      </c>
      <c r="V648" s="22">
        <f t="shared" si="4"/>
        <v>330</v>
      </c>
      <c r="W648" s="22" t="str">
        <f t="shared" si="5"/>
        <v/>
      </c>
      <c r="X648" s="22" t="str">
        <f t="shared" si="33"/>
        <v/>
      </c>
      <c r="Y648" s="22" t="str">
        <f>IFERROR(VLOOKUP(CONCATENATE(A648,"si"),TQT!$1:$111,17,0))</f>
        <v/>
      </c>
      <c r="Z648" s="22" t="str">
        <f>IFERROR(VLOOKUP(CONCATENATE(A648,"si"),PVE!$A$2:$X$279,16,0))</f>
        <v/>
      </c>
      <c r="AA648" s="22"/>
    </row>
    <row r="649" hidden="1" outlineLevel="1">
      <c r="A649" s="22" t="str">
        <f t="shared" si="10"/>
        <v>7626681</v>
      </c>
      <c r="B649" s="18">
        <v>762668.0</v>
      </c>
      <c r="C649" s="38" t="s">
        <v>702</v>
      </c>
      <c r="D649" s="9" t="s">
        <v>28</v>
      </c>
      <c r="E649" s="9">
        <v>5.0</v>
      </c>
      <c r="F649" s="9">
        <v>50.0</v>
      </c>
      <c r="G649" s="20" t="s">
        <v>35</v>
      </c>
      <c r="H649" s="18" t="s">
        <v>68</v>
      </c>
      <c r="I649" s="9" t="s">
        <v>40</v>
      </c>
      <c r="J649" s="9" t="s">
        <v>32</v>
      </c>
      <c r="K649" s="21">
        <v>45406.0</v>
      </c>
      <c r="L649" s="24">
        <v>45408.0</v>
      </c>
      <c r="M649" s="21">
        <v>45408.0</v>
      </c>
      <c r="N649" s="9">
        <v>1.0</v>
      </c>
      <c r="O649" s="21">
        <v>45414.0</v>
      </c>
      <c r="P649" s="19" t="s">
        <v>41</v>
      </c>
      <c r="Q649" s="9" t="s">
        <v>42</v>
      </c>
      <c r="R649" s="9" t="s">
        <v>42</v>
      </c>
      <c r="S649" s="9"/>
      <c r="T649" s="22" t="str">
        <f t="shared" si="31"/>
        <v>-</v>
      </c>
      <c r="U649" s="22" t="str">
        <f t="shared" si="34"/>
        <v>-</v>
      </c>
      <c r="V649" s="22">
        <f t="shared" si="4"/>
        <v>339</v>
      </c>
      <c r="W649" s="22" t="str">
        <f t="shared" si="5"/>
        <v/>
      </c>
      <c r="X649" s="22" t="str">
        <f t="shared" si="33"/>
        <v/>
      </c>
      <c r="Y649" s="22" t="str">
        <f>IFERROR(VLOOKUP(CONCATENATE(A649,"si"),TQT!$1:$111,17,0))</f>
        <v/>
      </c>
      <c r="Z649" s="22" t="str">
        <f>IFERROR(VLOOKUP(CONCATENATE(A649,"si"),PVE!$A$2:$X$279,16,0))</f>
        <v/>
      </c>
      <c r="AA649" s="22"/>
    </row>
    <row r="650" ht="21.0" hidden="1" customHeight="1" outlineLevel="1">
      <c r="A650" s="22" t="str">
        <f t="shared" si="10"/>
        <v>7626682</v>
      </c>
      <c r="B650" s="18">
        <v>762668.0</v>
      </c>
      <c r="C650" s="38" t="s">
        <v>702</v>
      </c>
      <c r="D650" s="9" t="s">
        <v>28</v>
      </c>
      <c r="E650" s="9">
        <v>5.0</v>
      </c>
      <c r="F650" s="9">
        <v>50.0</v>
      </c>
      <c r="G650" s="20" t="s">
        <v>35</v>
      </c>
      <c r="H650" s="18" t="s">
        <v>48</v>
      </c>
      <c r="I650" s="9" t="s">
        <v>36</v>
      </c>
      <c r="J650" s="9" t="s">
        <v>46</v>
      </c>
      <c r="K650" s="24">
        <v>45406.0</v>
      </c>
      <c r="L650" s="24">
        <v>45417.0</v>
      </c>
      <c r="M650" s="21">
        <v>45417.0</v>
      </c>
      <c r="N650" s="9">
        <v>2.0</v>
      </c>
      <c r="O650" s="21">
        <v>45432.0</v>
      </c>
      <c r="P650" s="19" t="s">
        <v>41</v>
      </c>
      <c r="Q650" s="9"/>
      <c r="R650" s="9"/>
      <c r="S650" s="9"/>
      <c r="T650" s="22" t="str">
        <f t="shared" si="31"/>
        <v/>
      </c>
      <c r="U650" s="22" t="str">
        <f t="shared" si="34"/>
        <v/>
      </c>
      <c r="V650" s="22">
        <f t="shared" si="4"/>
        <v>330</v>
      </c>
      <c r="W650" s="22" t="str">
        <f t="shared" si="5"/>
        <v/>
      </c>
      <c r="X650" s="22" t="str">
        <f t="shared" si="33"/>
        <v/>
      </c>
      <c r="Y650" s="22" t="str">
        <f>IFERROR(VLOOKUP(CONCATENATE(A650,"si"),TQT!$1:$111,17,0))</f>
        <v/>
      </c>
      <c r="Z650" s="22" t="str">
        <f>IFERROR(VLOOKUP(CONCATENATE(A650,"si"),PVE!$A$2:$X$279,16,0))</f>
        <v/>
      </c>
      <c r="AA650" s="22"/>
    </row>
    <row r="651" hidden="1" outlineLevel="1">
      <c r="A651" s="22" t="str">
        <f t="shared" si="10"/>
        <v>7626683</v>
      </c>
      <c r="B651" s="18">
        <v>762668.0</v>
      </c>
      <c r="C651" s="38" t="s">
        <v>702</v>
      </c>
      <c r="D651" s="9" t="s">
        <v>28</v>
      </c>
      <c r="E651" s="9">
        <v>12.0</v>
      </c>
      <c r="F651" s="9">
        <v>50.0</v>
      </c>
      <c r="G651" s="20" t="s">
        <v>35</v>
      </c>
      <c r="H651" s="18" t="s">
        <v>68</v>
      </c>
      <c r="I651" s="9" t="s">
        <v>36</v>
      </c>
      <c r="J651" s="9" t="s">
        <v>272</v>
      </c>
      <c r="K651" s="21">
        <v>45406.0</v>
      </c>
      <c r="L651" s="24">
        <v>45446.0</v>
      </c>
      <c r="M651" s="21">
        <v>45446.0</v>
      </c>
      <c r="N651" s="9">
        <v>3.0</v>
      </c>
      <c r="O651" s="21">
        <v>45478.0</v>
      </c>
      <c r="P651" s="19" t="s">
        <v>41</v>
      </c>
      <c r="Q651" s="9" t="s">
        <v>42</v>
      </c>
      <c r="R651" s="9" t="s">
        <v>42</v>
      </c>
      <c r="S651" s="9"/>
      <c r="T651" s="22" t="str">
        <f t="shared" si="31"/>
        <v>-</v>
      </c>
      <c r="U651" s="22" t="str">
        <f t="shared" si="34"/>
        <v>-</v>
      </c>
      <c r="V651" s="22">
        <f t="shared" si="4"/>
        <v>301</v>
      </c>
      <c r="W651" s="22" t="str">
        <f t="shared" si="5"/>
        <v/>
      </c>
      <c r="X651" s="22" t="str">
        <f t="shared" si="33"/>
        <v/>
      </c>
      <c r="Y651" s="22" t="str">
        <f>IFERROR(VLOOKUP(CONCATENATE(A651,"si"),TQT!$1:$111,17,0))</f>
        <v/>
      </c>
      <c r="Z651" s="22" t="str">
        <f>IFERROR(VLOOKUP(CONCATENATE(A651,"si"),PVE!$A$2:$X$279,16,0))</f>
        <v/>
      </c>
      <c r="AA651" s="22"/>
    </row>
    <row r="652" ht="21.0" hidden="1" customHeight="1" outlineLevel="1">
      <c r="A652" s="22" t="str">
        <f t="shared" si="10"/>
        <v>7635811</v>
      </c>
      <c r="B652" s="18">
        <v>763581.0</v>
      </c>
      <c r="C652" s="38" t="s">
        <v>703</v>
      </c>
      <c r="D652" s="9" t="s">
        <v>28</v>
      </c>
      <c r="E652" s="9">
        <v>13.0</v>
      </c>
      <c r="F652" s="9">
        <v>88.0</v>
      </c>
      <c r="G652" s="20" t="s">
        <v>35</v>
      </c>
      <c r="H652" s="18" t="s">
        <v>68</v>
      </c>
      <c r="I652" s="9" t="s">
        <v>31</v>
      </c>
      <c r="J652" s="9" t="s">
        <v>32</v>
      </c>
      <c r="K652" s="21">
        <v>45407.0</v>
      </c>
      <c r="L652" s="24">
        <v>45408.0</v>
      </c>
      <c r="M652" s="21">
        <v>45408.0</v>
      </c>
      <c r="N652" s="9">
        <v>1.0</v>
      </c>
      <c r="O652" s="21">
        <v>45418.0</v>
      </c>
      <c r="P652" s="19" t="s">
        <v>41</v>
      </c>
      <c r="Q652" s="9" t="s">
        <v>42</v>
      </c>
      <c r="R652" s="9" t="s">
        <v>42</v>
      </c>
      <c r="S652" s="9"/>
      <c r="T652" s="22" t="str">
        <f t="shared" si="31"/>
        <v>-</v>
      </c>
      <c r="U652" s="22" t="str">
        <f t="shared" si="34"/>
        <v>-</v>
      </c>
      <c r="V652" s="22">
        <f t="shared" si="4"/>
        <v>339</v>
      </c>
      <c r="W652" s="22" t="str">
        <f t="shared" si="5"/>
        <v/>
      </c>
      <c r="X652" s="22" t="str">
        <f t="shared" si="33"/>
        <v/>
      </c>
      <c r="Y652" s="22" t="str">
        <f>IFERROR(VLOOKUP(CONCATENATE(A652,"si"),TQT!$1:$111,17,0))</f>
        <v/>
      </c>
      <c r="Z652" s="22" t="str">
        <f>IFERROR(VLOOKUP(CONCATENATE(A652,"si"),PVE!$A$2:$X$279,16,0))</f>
        <v/>
      </c>
      <c r="AA652" s="22"/>
    </row>
    <row r="653" ht="21.0" hidden="1" customHeight="1" outlineLevel="1">
      <c r="A653" s="9" t="str">
        <f t="shared" si="10"/>
        <v>7636921</v>
      </c>
      <c r="B653" s="18">
        <v>763692.0</v>
      </c>
      <c r="C653" s="23" t="s">
        <v>704</v>
      </c>
      <c r="D653" s="9" t="s">
        <v>28</v>
      </c>
      <c r="E653" s="9">
        <v>2.0</v>
      </c>
      <c r="F653" s="9">
        <v>18.0</v>
      </c>
      <c r="G653" s="20" t="s">
        <v>35</v>
      </c>
      <c r="H653" s="18" t="s">
        <v>30</v>
      </c>
      <c r="I653" s="9" t="s">
        <v>31</v>
      </c>
      <c r="J653" s="9" t="s">
        <v>32</v>
      </c>
      <c r="K653" s="21">
        <v>45407.0</v>
      </c>
      <c r="L653" s="24">
        <v>45407.0</v>
      </c>
      <c r="M653" s="21">
        <v>45376.0</v>
      </c>
      <c r="N653" s="9">
        <v>1.0</v>
      </c>
      <c r="O653" s="21">
        <v>45415.0</v>
      </c>
      <c r="P653" s="19" t="s">
        <v>41</v>
      </c>
      <c r="Q653" s="9" t="s">
        <v>42</v>
      </c>
      <c r="R653" s="9" t="s">
        <v>42</v>
      </c>
      <c r="S653" s="9"/>
      <c r="T653" s="22" t="str">
        <f t="shared" si="31"/>
        <v>-</v>
      </c>
      <c r="U653" s="22" t="str">
        <f t="shared" si="34"/>
        <v>-</v>
      </c>
      <c r="V653" s="22">
        <f t="shared" si="4"/>
        <v>371</v>
      </c>
      <c r="W653" s="22" t="str">
        <f t="shared" si="5"/>
        <v/>
      </c>
      <c r="X653" s="22" t="str">
        <f t="shared" si="33"/>
        <v/>
      </c>
      <c r="Y653" s="22" t="str">
        <f>IFERROR(VLOOKUP(CONCATENATE(A653,"si"),TQT!$1:$111,17,0))</f>
        <v/>
      </c>
      <c r="Z653" s="22" t="str">
        <f>IFERROR(VLOOKUP(CONCATENATE(A653,"si"),PVE!$A$2:$X$279,16,0))</f>
        <v/>
      </c>
      <c r="AA653" s="22"/>
    </row>
    <row r="654" ht="21.0" hidden="1" customHeight="1" outlineLevel="1">
      <c r="A654" s="22" t="str">
        <f t="shared" si="10"/>
        <v>7651951</v>
      </c>
      <c r="B654" s="40">
        <v>765195.0</v>
      </c>
      <c r="C654" s="38" t="s">
        <v>705</v>
      </c>
      <c r="D654" s="9" t="s">
        <v>28</v>
      </c>
      <c r="E654" s="9">
        <v>9.0</v>
      </c>
      <c r="F654" s="9">
        <v>40.0</v>
      </c>
      <c r="G654" s="20" t="s">
        <v>35</v>
      </c>
      <c r="H654" s="18" t="s">
        <v>30</v>
      </c>
      <c r="I654" s="9" t="s">
        <v>36</v>
      </c>
      <c r="J654" s="9" t="s">
        <v>32</v>
      </c>
      <c r="K654" s="21">
        <v>45408.0</v>
      </c>
      <c r="L654" s="24">
        <v>45408.0</v>
      </c>
      <c r="M654" s="21">
        <v>45410.0</v>
      </c>
      <c r="N654" s="9">
        <v>1.0</v>
      </c>
      <c r="O654" s="21">
        <v>45447.0</v>
      </c>
      <c r="P654" s="19" t="s">
        <v>33</v>
      </c>
      <c r="Q654" s="9" t="s">
        <v>42</v>
      </c>
      <c r="R654" s="9" t="s">
        <v>42</v>
      </c>
      <c r="S654" s="9"/>
      <c r="T654" s="22" t="str">
        <f t="shared" si="31"/>
        <v>-</v>
      </c>
      <c r="U654" s="22" t="str">
        <f t="shared" si="34"/>
        <v>-</v>
      </c>
      <c r="V654" s="22">
        <f t="shared" si="4"/>
        <v>37</v>
      </c>
      <c r="W654" s="22" t="str">
        <f t="shared" si="5"/>
        <v/>
      </c>
      <c r="X654" s="22">
        <f t="shared" si="33"/>
        <v>37</v>
      </c>
      <c r="Y654" s="22" t="str">
        <f>IFERROR(VLOOKUP(CONCATENATE(A654,"si"),TQT!$1:$111,17,0))</f>
        <v/>
      </c>
      <c r="Z654" s="22" t="str">
        <f>IFERROR(VLOOKUP(CONCATENATE(A654,"si"),PVE!$A$2:$X$279,16,0))</f>
        <v/>
      </c>
      <c r="AA654" s="22"/>
    </row>
    <row r="655" hidden="1" outlineLevel="1">
      <c r="A655" s="9" t="str">
        <f t="shared" si="10"/>
        <v>7658801</v>
      </c>
      <c r="B655" s="18">
        <v>765880.0</v>
      </c>
      <c r="C655" s="23" t="s">
        <v>706</v>
      </c>
      <c r="D655" s="9" t="s">
        <v>28</v>
      </c>
      <c r="E655" s="9">
        <v>15.0</v>
      </c>
      <c r="F655" s="9">
        <v>22.0</v>
      </c>
      <c r="G655" s="20" t="s">
        <v>35</v>
      </c>
      <c r="H655" s="18" t="s">
        <v>50</v>
      </c>
      <c r="I655" s="9" t="s">
        <v>40</v>
      </c>
      <c r="J655" s="9" t="s">
        <v>32</v>
      </c>
      <c r="K655" s="21">
        <v>45410.0</v>
      </c>
      <c r="L655" s="24">
        <v>45411.0</v>
      </c>
      <c r="M655" s="21">
        <v>45411.0</v>
      </c>
      <c r="N655" s="9">
        <v>1.0</v>
      </c>
      <c r="O655" s="21">
        <v>45415.0</v>
      </c>
      <c r="P655" s="19" t="s">
        <v>41</v>
      </c>
      <c r="Q655" s="9" t="s">
        <v>42</v>
      </c>
      <c r="R655" s="9" t="s">
        <v>42</v>
      </c>
      <c r="S655" s="9"/>
      <c r="T655" s="22" t="str">
        <f t="shared" si="31"/>
        <v>-</v>
      </c>
      <c r="U655" s="22" t="str">
        <f t="shared" si="34"/>
        <v>-</v>
      </c>
      <c r="V655" s="22">
        <f t="shared" si="4"/>
        <v>336</v>
      </c>
      <c r="W655" s="22" t="str">
        <f t="shared" si="5"/>
        <v/>
      </c>
      <c r="X655" s="22" t="str">
        <f t="shared" si="33"/>
        <v/>
      </c>
      <c r="Y655" s="22" t="str">
        <f>IFERROR(VLOOKUP(CONCATENATE(A655,"si"),TQT!$1:$111,17,0))</f>
        <v/>
      </c>
      <c r="Z655" s="22" t="str">
        <f>IFERROR(VLOOKUP(CONCATENATE(A655,"si"),PVE!$A$2:$X$279,16,0))</f>
        <v/>
      </c>
      <c r="AA655" s="22"/>
    </row>
    <row r="656" hidden="1" outlineLevel="1">
      <c r="A656" s="22" t="str">
        <f t="shared" si="10"/>
        <v>7662091</v>
      </c>
      <c r="B656" s="18">
        <v>766209.0</v>
      </c>
      <c r="C656" s="38" t="s">
        <v>707</v>
      </c>
      <c r="D656" s="9" t="s">
        <v>28</v>
      </c>
      <c r="E656" s="9">
        <v>14.0</v>
      </c>
      <c r="F656" s="9">
        <v>57.0</v>
      </c>
      <c r="G656" s="20" t="s">
        <v>35</v>
      </c>
      <c r="H656" s="18" t="s">
        <v>68</v>
      </c>
      <c r="I656" s="9" t="s">
        <v>31</v>
      </c>
      <c r="J656" s="9" t="s">
        <v>32</v>
      </c>
      <c r="K656" s="21">
        <v>45408.0</v>
      </c>
      <c r="L656" s="24">
        <v>45411.0</v>
      </c>
      <c r="M656" s="21">
        <v>45411.0</v>
      </c>
      <c r="N656" s="9">
        <v>1.0</v>
      </c>
      <c r="O656" s="21">
        <v>45428.0</v>
      </c>
      <c r="P656" s="19" t="s">
        <v>33</v>
      </c>
      <c r="Q656" s="9">
        <v>27.0</v>
      </c>
      <c r="R656" s="9">
        <v>58.0</v>
      </c>
      <c r="S656" s="9"/>
      <c r="T656" s="22" t="str">
        <f t="shared" si="31"/>
        <v>55%</v>
      </c>
      <c r="U656" s="22" t="str">
        <f t="shared" si="34"/>
        <v>30-40%</v>
      </c>
      <c r="V656" s="22">
        <f t="shared" si="4"/>
        <v>17</v>
      </c>
      <c r="W656" s="22" t="str">
        <f t="shared" si="5"/>
        <v/>
      </c>
      <c r="X656" s="22">
        <f t="shared" si="33"/>
        <v>17</v>
      </c>
      <c r="Y656" s="22" t="str">
        <f>IFERROR(VLOOKUP(CONCATENATE(A656,"si"),TQT!$1:$111,17,0))</f>
        <v/>
      </c>
      <c r="Z656" s="22" t="str">
        <f>IFERROR(VLOOKUP(CONCATENATE(A656,"si"),PVE!$A$2:$X$279,16,0))</f>
        <v/>
      </c>
      <c r="AA656" s="22"/>
    </row>
    <row r="657" ht="21.0" hidden="1" customHeight="1" outlineLevel="1">
      <c r="A657" s="22" t="str">
        <f t="shared" si="10"/>
        <v>7668431</v>
      </c>
      <c r="B657" s="18">
        <v>766843.0</v>
      </c>
      <c r="C657" s="23" t="s">
        <v>708</v>
      </c>
      <c r="D657" s="9" t="s">
        <v>28</v>
      </c>
      <c r="E657" s="9">
        <v>3.0</v>
      </c>
      <c r="F657" s="9">
        <v>72.0</v>
      </c>
      <c r="G657" s="20" t="s">
        <v>35</v>
      </c>
      <c r="H657" s="18" t="s">
        <v>30</v>
      </c>
      <c r="I657" s="9" t="s">
        <v>36</v>
      </c>
      <c r="J657" s="9" t="s">
        <v>32</v>
      </c>
      <c r="K657" s="21">
        <v>45406.0</v>
      </c>
      <c r="L657" s="24">
        <v>45415.0</v>
      </c>
      <c r="M657" s="21">
        <v>45415.0</v>
      </c>
      <c r="N657" s="9">
        <v>1.0</v>
      </c>
      <c r="O657" s="21">
        <v>45417.0</v>
      </c>
      <c r="P657" s="19" t="s">
        <v>33</v>
      </c>
      <c r="Q657" s="9" t="s">
        <v>42</v>
      </c>
      <c r="R657" s="9" t="s">
        <v>42</v>
      </c>
      <c r="S657" s="9"/>
      <c r="T657" s="22" t="str">
        <f t="shared" si="31"/>
        <v>-</v>
      </c>
      <c r="U657" s="22" t="str">
        <f t="shared" si="34"/>
        <v>-</v>
      </c>
      <c r="V657" s="22">
        <f t="shared" si="4"/>
        <v>2</v>
      </c>
      <c r="W657" s="22" t="str">
        <f t="shared" si="5"/>
        <v/>
      </c>
      <c r="X657" s="22">
        <f t="shared" si="33"/>
        <v>2</v>
      </c>
      <c r="Y657" s="22" t="str">
        <f>IFERROR(VLOOKUP(CONCATENATE(A657,"si"),TQT!$1:$111,17,0))</f>
        <v/>
      </c>
      <c r="Z657" s="22" t="str">
        <f>IFERROR(VLOOKUP(CONCATENATE(A657,"si"),PVE!$A$2:$X$279,16,0))</f>
        <v/>
      </c>
      <c r="AA657" s="22"/>
    </row>
    <row r="658" hidden="1" outlineLevel="1">
      <c r="A658" s="22" t="str">
        <f t="shared" si="10"/>
        <v>7688261</v>
      </c>
      <c r="B658" s="40">
        <v>768826.0</v>
      </c>
      <c r="C658" s="38" t="s">
        <v>709</v>
      </c>
      <c r="D658" s="9" t="s">
        <v>28</v>
      </c>
      <c r="E658" s="9">
        <v>19.0</v>
      </c>
      <c r="F658" s="9">
        <v>34.0</v>
      </c>
      <c r="G658" s="20" t="s">
        <v>29</v>
      </c>
      <c r="H658" s="18" t="s">
        <v>50</v>
      </c>
      <c r="I658" s="9" t="s">
        <v>40</v>
      </c>
      <c r="J658" s="9" t="s">
        <v>32</v>
      </c>
      <c r="K658" s="21">
        <v>45414.0</v>
      </c>
      <c r="L658" s="24">
        <v>45414.0</v>
      </c>
      <c r="M658" s="21">
        <v>45414.0</v>
      </c>
      <c r="N658" s="9">
        <v>1.0</v>
      </c>
      <c r="O658" s="21">
        <v>45439.0</v>
      </c>
      <c r="P658" s="19" t="s">
        <v>41</v>
      </c>
      <c r="Q658" s="9" t="s">
        <v>42</v>
      </c>
      <c r="R658" s="9" t="s">
        <v>42</v>
      </c>
      <c r="S658" s="9"/>
      <c r="T658" s="22" t="str">
        <f t="shared" si="31"/>
        <v>-</v>
      </c>
      <c r="U658" s="22" t="str">
        <f t="shared" si="34"/>
        <v>-</v>
      </c>
      <c r="V658" s="22" t="str">
        <f t="shared" si="4"/>
        <v>#N/A</v>
      </c>
      <c r="W658" s="22" t="str">
        <f t="shared" si="5"/>
        <v>#N/A</v>
      </c>
      <c r="X658" s="22" t="str">
        <f t="shared" si="33"/>
        <v/>
      </c>
      <c r="Y658" s="22" t="str">
        <f>VLOOKUP(CONCATENATE(A658,"si"),TQT!$1:$111,17,0)</f>
        <v>#N/A</v>
      </c>
      <c r="Z658" s="22" t="str">
        <f>IFERROR(VLOOKUP(CONCATENATE(A658,"si"),PVE!$A$2:$X$279,16,0))</f>
        <v/>
      </c>
      <c r="AA658" s="22"/>
    </row>
    <row r="659" ht="21.0" hidden="1" customHeight="1" outlineLevel="1">
      <c r="A659" s="22" t="str">
        <f t="shared" si="10"/>
        <v>7693201</v>
      </c>
      <c r="B659" s="18">
        <v>769320.0</v>
      </c>
      <c r="C659" s="23" t="s">
        <v>710</v>
      </c>
      <c r="D659" s="9" t="s">
        <v>28</v>
      </c>
      <c r="E659" s="9">
        <v>15.0</v>
      </c>
      <c r="F659" s="9">
        <v>71.0</v>
      </c>
      <c r="G659" s="20" t="s">
        <v>35</v>
      </c>
      <c r="H659" s="18" t="s">
        <v>68</v>
      </c>
      <c r="I659" s="9" t="s">
        <v>40</v>
      </c>
      <c r="J659" s="9" t="s">
        <v>32</v>
      </c>
      <c r="K659" s="21">
        <v>45416.0</v>
      </c>
      <c r="L659" s="24">
        <v>45416.0</v>
      </c>
      <c r="M659" s="21">
        <v>45416.0</v>
      </c>
      <c r="N659" s="9">
        <v>1.0</v>
      </c>
      <c r="O659" s="21">
        <v>45419.0</v>
      </c>
      <c r="P659" s="19" t="s">
        <v>33</v>
      </c>
      <c r="Q659" s="9" t="s">
        <v>42</v>
      </c>
      <c r="R659" s="9" t="s">
        <v>42</v>
      </c>
      <c r="S659" s="9"/>
      <c r="T659" s="22" t="str">
        <f t="shared" si="31"/>
        <v>-</v>
      </c>
      <c r="U659" s="22" t="str">
        <f t="shared" si="34"/>
        <v>-</v>
      </c>
      <c r="V659" s="22">
        <f t="shared" si="4"/>
        <v>3</v>
      </c>
      <c r="W659" s="22" t="str">
        <f t="shared" si="5"/>
        <v/>
      </c>
      <c r="X659" s="22">
        <f t="shared" si="33"/>
        <v>3</v>
      </c>
      <c r="Y659" s="22" t="str">
        <f>IFERROR(VLOOKUP(CONCATENATE(A659,"si"),TQT!$1:$111,17,0))</f>
        <v/>
      </c>
      <c r="Z659" s="22" t="str">
        <f>IFERROR(VLOOKUP(CONCATENATE(A659,"si"),PVE!$A$2:$X$279,16,0))</f>
        <v/>
      </c>
      <c r="AA659" s="22"/>
    </row>
    <row r="660" ht="21.0" hidden="1" customHeight="1" outlineLevel="1">
      <c r="A660" s="22" t="str">
        <f t="shared" si="10"/>
        <v>7698581</v>
      </c>
      <c r="B660" s="18">
        <v>769858.0</v>
      </c>
      <c r="C660" s="23" t="s">
        <v>711</v>
      </c>
      <c r="D660" s="9" t="s">
        <v>28</v>
      </c>
      <c r="E660" s="9">
        <v>11.0</v>
      </c>
      <c r="F660" s="9">
        <v>30.0</v>
      </c>
      <c r="G660" s="20" t="s">
        <v>35</v>
      </c>
      <c r="H660" s="18" t="s">
        <v>68</v>
      </c>
      <c r="I660" s="9" t="s">
        <v>31</v>
      </c>
      <c r="J660" s="9" t="s">
        <v>32</v>
      </c>
      <c r="K660" s="21">
        <v>45418.0</v>
      </c>
      <c r="L660" s="24">
        <v>45418.0</v>
      </c>
      <c r="M660" s="21">
        <v>45418.0</v>
      </c>
      <c r="N660" s="9">
        <v>1.0</v>
      </c>
      <c r="O660" s="21">
        <v>45423.0</v>
      </c>
      <c r="P660" s="19" t="s">
        <v>41</v>
      </c>
      <c r="Q660" s="9" t="s">
        <v>42</v>
      </c>
      <c r="R660" s="9" t="s">
        <v>42</v>
      </c>
      <c r="S660" s="9"/>
      <c r="T660" s="22" t="str">
        <f t="shared" si="31"/>
        <v>-</v>
      </c>
      <c r="U660" s="22" t="str">
        <f t="shared" si="34"/>
        <v>-</v>
      </c>
      <c r="V660" s="22">
        <f t="shared" si="4"/>
        <v>329</v>
      </c>
      <c r="W660" s="22" t="str">
        <f t="shared" si="5"/>
        <v/>
      </c>
      <c r="X660" s="22" t="str">
        <f t="shared" si="33"/>
        <v/>
      </c>
      <c r="Y660" s="22" t="str">
        <f>IFERROR(VLOOKUP(CONCATENATE(A660,"si"),TQT!$1:$111,17,0))</f>
        <v/>
      </c>
      <c r="Z660" s="22" t="str">
        <f>IFERROR(VLOOKUP(CONCATENATE(A660,"si"),PVE!$A$2:$X$279,16,0))</f>
        <v/>
      </c>
      <c r="AA660" s="22"/>
    </row>
    <row r="661" ht="21.0" hidden="1" customHeight="1" outlineLevel="1">
      <c r="A661" s="22" t="str">
        <f t="shared" si="10"/>
        <v>7703421</v>
      </c>
      <c r="B661" s="18">
        <v>770342.0</v>
      </c>
      <c r="C661" s="23" t="s">
        <v>712</v>
      </c>
      <c r="D661" s="9" t="s">
        <v>28</v>
      </c>
      <c r="E661" s="9">
        <v>13.0</v>
      </c>
      <c r="F661" s="9">
        <v>74.0</v>
      </c>
      <c r="G661" s="20" t="s">
        <v>35</v>
      </c>
      <c r="H661" s="18" t="s">
        <v>53</v>
      </c>
      <c r="I661" s="9" t="s">
        <v>40</v>
      </c>
      <c r="J661" s="9" t="s">
        <v>32</v>
      </c>
      <c r="K661" s="21">
        <v>45418.0</v>
      </c>
      <c r="L661" s="24">
        <v>45418.0</v>
      </c>
      <c r="M661" s="21">
        <v>45418.0</v>
      </c>
      <c r="N661" s="9">
        <v>1.0</v>
      </c>
      <c r="O661" s="21">
        <v>45420.0</v>
      </c>
      <c r="P661" s="19" t="s">
        <v>33</v>
      </c>
      <c r="Q661" s="9" t="s">
        <v>42</v>
      </c>
      <c r="R661" s="9" t="s">
        <v>42</v>
      </c>
      <c r="S661" s="9"/>
      <c r="T661" s="22" t="str">
        <f t="shared" si="31"/>
        <v>-</v>
      </c>
      <c r="U661" s="22" t="str">
        <f t="shared" si="34"/>
        <v>-</v>
      </c>
      <c r="V661" s="22">
        <f t="shared" si="4"/>
        <v>2</v>
      </c>
      <c r="W661" s="22" t="str">
        <f t="shared" si="5"/>
        <v/>
      </c>
      <c r="X661" s="22">
        <f t="shared" si="33"/>
        <v>2</v>
      </c>
      <c r="Y661" s="22" t="str">
        <f>IFERROR(VLOOKUP(CONCATENATE(A661,"si"),TQT!$1:$111,17,0))</f>
        <v/>
      </c>
      <c r="Z661" s="22" t="str">
        <f>IFERROR(VLOOKUP(CONCATENATE(A661,"si"),PVE!$A$2:$X$279,16,0))</f>
        <v/>
      </c>
      <c r="AA661" s="22"/>
    </row>
    <row r="662" ht="21.0" hidden="1" customHeight="1" outlineLevel="1">
      <c r="A662" s="22" t="str">
        <f t="shared" si="10"/>
        <v>7706221</v>
      </c>
      <c r="B662" s="18">
        <v>770622.0</v>
      </c>
      <c r="C662" s="23" t="s">
        <v>713</v>
      </c>
      <c r="D662" s="9" t="s">
        <v>28</v>
      </c>
      <c r="E662" s="9">
        <v>16.0</v>
      </c>
      <c r="F662" s="9">
        <v>41.0</v>
      </c>
      <c r="G662" s="20" t="s">
        <v>29</v>
      </c>
      <c r="H662" s="18" t="s">
        <v>30</v>
      </c>
      <c r="I662" s="9" t="s">
        <v>31</v>
      </c>
      <c r="J662" s="9" t="s">
        <v>32</v>
      </c>
      <c r="K662" s="21">
        <v>45419.0</v>
      </c>
      <c r="L662" s="24">
        <v>45419.0</v>
      </c>
      <c r="M662" s="21">
        <v>45419.0</v>
      </c>
      <c r="N662" s="9">
        <v>1.0</v>
      </c>
      <c r="O662" s="21">
        <v>45424.0</v>
      </c>
      <c r="P662" s="19" t="s">
        <v>41</v>
      </c>
      <c r="Q662" s="9" t="s">
        <v>42</v>
      </c>
      <c r="R662" s="9" t="s">
        <v>42</v>
      </c>
      <c r="S662" s="9"/>
      <c r="T662" s="22" t="str">
        <f t="shared" si="31"/>
        <v>-</v>
      </c>
      <c r="U662" s="22" t="str">
        <f t="shared" si="34"/>
        <v>-</v>
      </c>
      <c r="V662" s="22">
        <f t="shared" si="4"/>
        <v>328</v>
      </c>
      <c r="W662" s="22" t="str">
        <f t="shared" si="5"/>
        <v/>
      </c>
      <c r="X662" s="22" t="str">
        <f t="shared" si="33"/>
        <v/>
      </c>
      <c r="Y662" s="22" t="str">
        <f>IFERROR(VLOOKUP(CONCATENATE(A662,"si"),TQT!$1:$111,17,0))</f>
        <v/>
      </c>
      <c r="Z662" s="22" t="str">
        <f>IFERROR(VLOOKUP(CONCATENATE(A662,"si"),PVE!$A$2:$X$279,16,0))</f>
        <v/>
      </c>
      <c r="AA662" s="22"/>
    </row>
    <row r="663" ht="21.0" hidden="1" customHeight="1" outlineLevel="1">
      <c r="A663" s="22" t="str">
        <f t="shared" si="10"/>
        <v>7706661</v>
      </c>
      <c r="B663" s="18">
        <v>770666.0</v>
      </c>
      <c r="C663" s="23" t="s">
        <v>714</v>
      </c>
      <c r="D663" s="9" t="s">
        <v>28</v>
      </c>
      <c r="E663" s="9">
        <v>8.0</v>
      </c>
      <c r="F663" s="9">
        <v>65.0</v>
      </c>
      <c r="G663" s="20" t="s">
        <v>35</v>
      </c>
      <c r="H663" s="18" t="s">
        <v>48</v>
      </c>
      <c r="I663" s="9" t="s">
        <v>36</v>
      </c>
      <c r="J663" s="9" t="s">
        <v>32</v>
      </c>
      <c r="K663" s="21">
        <v>45418.0</v>
      </c>
      <c r="L663" s="24">
        <v>45448.0</v>
      </c>
      <c r="M663" s="21">
        <v>45448.0</v>
      </c>
      <c r="N663" s="9">
        <v>1.0</v>
      </c>
      <c r="O663" s="21">
        <v>45450.0</v>
      </c>
      <c r="P663" s="19" t="s">
        <v>715</v>
      </c>
      <c r="Q663" s="9"/>
      <c r="R663" s="9"/>
      <c r="S663" s="9"/>
      <c r="T663" s="22" t="str">
        <f t="shared" si="31"/>
        <v/>
      </c>
      <c r="U663" s="22" t="str">
        <f t="shared" si="34"/>
        <v/>
      </c>
      <c r="V663" s="22">
        <f t="shared" si="4"/>
        <v>2</v>
      </c>
      <c r="W663" s="22">
        <f t="shared" si="5"/>
        <v>2</v>
      </c>
      <c r="X663" s="22" t="str">
        <f t="shared" si="33"/>
        <v/>
      </c>
      <c r="Y663" s="22" t="str">
        <f>IFERROR(VLOOKUP(CONCATENATE(A663,"si"),TQT!$1:$111,17,0))</f>
        <v/>
      </c>
      <c r="Z663" s="22" t="str">
        <f>IFERROR(VLOOKUP(CONCATENATE(A663,"si"),PVE!$A$2:$X$279,16,0))</f>
        <v/>
      </c>
      <c r="AA663" s="22"/>
    </row>
    <row r="664" hidden="1" outlineLevel="1">
      <c r="A664" s="22" t="str">
        <f t="shared" si="10"/>
        <v>7720941</v>
      </c>
      <c r="B664" s="40">
        <v>772094.0</v>
      </c>
      <c r="C664" s="38" t="s">
        <v>716</v>
      </c>
      <c r="D664" s="9" t="s">
        <v>28</v>
      </c>
      <c r="E664" s="9">
        <v>17.0</v>
      </c>
      <c r="F664" s="9">
        <v>42.0</v>
      </c>
      <c r="G664" s="20" t="s">
        <v>29</v>
      </c>
      <c r="H664" s="18" t="s">
        <v>107</v>
      </c>
      <c r="I664" s="9" t="s">
        <v>31</v>
      </c>
      <c r="J664" s="9" t="s">
        <v>32</v>
      </c>
      <c r="K664" s="21">
        <v>45419.0</v>
      </c>
      <c r="L664" s="24">
        <v>45419.0</v>
      </c>
      <c r="M664" s="21">
        <v>45389.0</v>
      </c>
      <c r="N664" s="9">
        <v>1.0</v>
      </c>
      <c r="O664" s="21">
        <v>45439.0</v>
      </c>
      <c r="P664" s="19" t="s">
        <v>41</v>
      </c>
      <c r="Q664" s="9" t="s">
        <v>42</v>
      </c>
      <c r="R664" s="9">
        <v>54.0</v>
      </c>
      <c r="S664" s="9"/>
      <c r="T664" s="22" t="str">
        <f t="shared" si="31"/>
        <v>-</v>
      </c>
      <c r="U664" s="22" t="str">
        <f t="shared" si="34"/>
        <v>20-30%</v>
      </c>
      <c r="V664" s="22">
        <f t="shared" si="4"/>
        <v>358</v>
      </c>
      <c r="W664" s="22" t="str">
        <f t="shared" si="5"/>
        <v/>
      </c>
      <c r="X664" s="22" t="str">
        <f t="shared" si="33"/>
        <v/>
      </c>
      <c r="Y664" s="22" t="str">
        <f>IFERROR(VLOOKUP(CONCATENATE(A664,"si"),TQT!$1:$111,17,0))</f>
        <v/>
      </c>
      <c r="Z664" s="22" t="str">
        <f>IFERROR(VLOOKUP(CONCATENATE(A664,"si"),PVE!$A$2:$X$279,16,0))</f>
        <v/>
      </c>
      <c r="AA664" s="22"/>
    </row>
    <row r="665" hidden="1" outlineLevel="1">
      <c r="A665" s="22" t="str">
        <f t="shared" si="10"/>
        <v>7729291</v>
      </c>
      <c r="B665" s="18">
        <v>772929.0</v>
      </c>
      <c r="C665" s="19" t="s">
        <v>717</v>
      </c>
      <c r="D665" s="9" t="s">
        <v>28</v>
      </c>
      <c r="E665" s="9">
        <v>16.0</v>
      </c>
      <c r="F665" s="9">
        <v>40.0</v>
      </c>
      <c r="G665" s="20" t="s">
        <v>29</v>
      </c>
      <c r="H665" s="18" t="s">
        <v>53</v>
      </c>
      <c r="I665" s="9" t="s">
        <v>36</v>
      </c>
      <c r="J665" s="9" t="s">
        <v>32</v>
      </c>
      <c r="K665" s="21">
        <v>45425.0</v>
      </c>
      <c r="L665" s="24">
        <v>45424.0</v>
      </c>
      <c r="M665" s="21">
        <v>45424.0</v>
      </c>
      <c r="N665" s="9">
        <v>1.0</v>
      </c>
      <c r="O665" s="21">
        <v>45426.0</v>
      </c>
      <c r="P665" s="19" t="s">
        <v>33</v>
      </c>
      <c r="Q665" s="9" t="s">
        <v>42</v>
      </c>
      <c r="R665" s="9" t="s">
        <v>42</v>
      </c>
      <c r="S665" s="9"/>
      <c r="T665" s="22" t="str">
        <f t="shared" si="31"/>
        <v>-</v>
      </c>
      <c r="U665" s="22" t="str">
        <f t="shared" si="34"/>
        <v>-</v>
      </c>
      <c r="V665" s="22">
        <f t="shared" si="4"/>
        <v>2</v>
      </c>
      <c r="W665" s="22" t="str">
        <f t="shared" si="5"/>
        <v/>
      </c>
      <c r="X665" s="22">
        <f t="shared" si="33"/>
        <v>2</v>
      </c>
      <c r="Y665" s="22" t="str">
        <f>IFERROR(VLOOKUP(CONCATENATE(A665,"si"),TQT!$1:$111,17,0))</f>
        <v/>
      </c>
      <c r="Z665" s="22" t="str">
        <f>IFERROR(VLOOKUP(CONCATENATE(A665,"si"),PVE!$A$2:$X$279,16,0))</f>
        <v/>
      </c>
      <c r="AA665" s="22"/>
    </row>
    <row r="666" hidden="1" outlineLevel="1">
      <c r="A666" s="22" t="str">
        <f t="shared" si="10"/>
        <v>7734321</v>
      </c>
      <c r="B666" s="40">
        <v>773432.0</v>
      </c>
      <c r="C666" s="23" t="s">
        <v>718</v>
      </c>
      <c r="D666" s="9" t="s">
        <v>28</v>
      </c>
      <c r="E666" s="9">
        <v>13.0</v>
      </c>
      <c r="F666" s="9">
        <v>69.0</v>
      </c>
      <c r="G666" s="20" t="s">
        <v>35</v>
      </c>
      <c r="H666" s="18" t="s">
        <v>39</v>
      </c>
      <c r="I666" s="9" t="s">
        <v>31</v>
      </c>
      <c r="J666" s="9" t="s">
        <v>32</v>
      </c>
      <c r="K666" s="21">
        <v>45427.0</v>
      </c>
      <c r="L666" s="24">
        <v>45437.0</v>
      </c>
      <c r="M666" s="21">
        <v>45437.0</v>
      </c>
      <c r="N666" s="9">
        <v>1.0</v>
      </c>
      <c r="O666" s="21">
        <v>45442.0</v>
      </c>
      <c r="P666" s="19" t="s">
        <v>33</v>
      </c>
      <c r="Q666" s="9"/>
      <c r="R666" s="9"/>
      <c r="S666" s="9"/>
      <c r="T666" s="22" t="str">
        <f t="shared" si="31"/>
        <v/>
      </c>
      <c r="U666" s="22" t="str">
        <f t="shared" si="34"/>
        <v/>
      </c>
      <c r="V666" s="22">
        <f t="shared" si="4"/>
        <v>5</v>
      </c>
      <c r="W666" s="22" t="str">
        <f t="shared" si="5"/>
        <v/>
      </c>
      <c r="X666" s="22">
        <f t="shared" si="33"/>
        <v>5</v>
      </c>
      <c r="Y666" s="22" t="str">
        <f>IFERROR(VLOOKUP(CONCATENATE(A666,"si"),TQT!$1:$111,17,0))</f>
        <v/>
      </c>
      <c r="Z666" s="22" t="str">
        <f>IFERROR(VLOOKUP(CONCATENATE(A666,"si"),PVE!$A$2:$X$279,16,0))</f>
        <v/>
      </c>
      <c r="AA666" s="22"/>
    </row>
    <row r="667" ht="21.0" hidden="1" customHeight="1" outlineLevel="1">
      <c r="A667" s="22" t="str">
        <f t="shared" si="10"/>
        <v>7735541</v>
      </c>
      <c r="B667" s="18">
        <v>773554.0</v>
      </c>
      <c r="C667" s="38" t="s">
        <v>719</v>
      </c>
      <c r="D667" s="9" t="s">
        <v>28</v>
      </c>
      <c r="E667" s="9">
        <v>3.0</v>
      </c>
      <c r="F667" s="9">
        <v>23.0</v>
      </c>
      <c r="G667" s="20" t="s">
        <v>35</v>
      </c>
      <c r="H667" s="18" t="s">
        <v>30</v>
      </c>
      <c r="I667" s="9" t="s">
        <v>31</v>
      </c>
      <c r="J667" s="9" t="s">
        <v>32</v>
      </c>
      <c r="K667" s="21">
        <v>45420.0</v>
      </c>
      <c r="L667" s="24">
        <v>45424.0</v>
      </c>
      <c r="M667" s="21">
        <v>45423.0</v>
      </c>
      <c r="N667" s="9">
        <v>1.0</v>
      </c>
      <c r="O667" s="21">
        <v>45428.0</v>
      </c>
      <c r="P667" s="19" t="s">
        <v>41</v>
      </c>
      <c r="Q667" s="9" t="s">
        <v>42</v>
      </c>
      <c r="R667" s="9" t="s">
        <v>42</v>
      </c>
      <c r="S667" s="9"/>
      <c r="T667" s="22" t="str">
        <f t="shared" si="31"/>
        <v>-</v>
      </c>
      <c r="U667" s="22" t="str">
        <f t="shared" si="34"/>
        <v>-</v>
      </c>
      <c r="V667" s="22">
        <f t="shared" si="4"/>
        <v>324</v>
      </c>
      <c r="W667" s="22" t="str">
        <f t="shared" si="5"/>
        <v/>
      </c>
      <c r="X667" s="22" t="str">
        <f t="shared" si="33"/>
        <v/>
      </c>
      <c r="Y667" s="22" t="str">
        <f>IFERROR(VLOOKUP(CONCATENATE(A667,"si"),TQT!$1:$111,17,0))</f>
        <v/>
      </c>
      <c r="Z667" s="22" t="str">
        <f>IFERROR(VLOOKUP(CONCATENATE(A667,"si"),PVE!$A$2:$X$279,16,0))</f>
        <v/>
      </c>
      <c r="AA667" s="22"/>
    </row>
    <row r="668" hidden="1" outlineLevel="1">
      <c r="A668" s="22" t="str">
        <f t="shared" si="10"/>
        <v>7746741</v>
      </c>
      <c r="B668" s="40">
        <v>774674.0</v>
      </c>
      <c r="C668" s="38" t="s">
        <v>720</v>
      </c>
      <c r="D668" s="9" t="s">
        <v>28</v>
      </c>
      <c r="E668" s="9">
        <v>13.0</v>
      </c>
      <c r="F668" s="9">
        <v>57.0</v>
      </c>
      <c r="G668" s="20" t="s">
        <v>35</v>
      </c>
      <c r="H668" s="18" t="s">
        <v>53</v>
      </c>
      <c r="I668" s="9" t="s">
        <v>40</v>
      </c>
      <c r="J668" s="9" t="s">
        <v>32</v>
      </c>
      <c r="K668" s="21">
        <v>45421.0</v>
      </c>
      <c r="L668" s="24">
        <v>45422.0</v>
      </c>
      <c r="M668" s="21">
        <v>45422.0</v>
      </c>
      <c r="N668" s="9">
        <v>1.0</v>
      </c>
      <c r="O668" s="21">
        <v>45433.0</v>
      </c>
      <c r="P668" s="19" t="s">
        <v>41</v>
      </c>
      <c r="Q668" s="9" t="s">
        <v>42</v>
      </c>
      <c r="R668" s="9" t="s">
        <v>42</v>
      </c>
      <c r="S668" s="9"/>
      <c r="T668" s="22" t="str">
        <f t="shared" si="31"/>
        <v>-</v>
      </c>
      <c r="U668" s="22" t="str">
        <f t="shared" si="34"/>
        <v>-</v>
      </c>
      <c r="V668" s="22">
        <f t="shared" si="4"/>
        <v>325</v>
      </c>
      <c r="W668" s="22" t="str">
        <f t="shared" si="5"/>
        <v/>
      </c>
      <c r="X668" s="22" t="str">
        <f t="shared" si="33"/>
        <v/>
      </c>
      <c r="Y668" s="22" t="str">
        <f>IFERROR(VLOOKUP(CONCATENATE(A668,"si"),TQT!$1:$111,17,0))</f>
        <v/>
      </c>
      <c r="Z668" s="22" t="str">
        <f>IFERROR(VLOOKUP(CONCATENATE(A668,"si"),PVE!$A$2:$X$279,16,0))</f>
        <v/>
      </c>
      <c r="AA668" s="22"/>
    </row>
    <row r="669" ht="21.0" hidden="1" customHeight="1" outlineLevel="1">
      <c r="A669" s="22" t="str">
        <f t="shared" si="10"/>
        <v>7747121</v>
      </c>
      <c r="B669" s="40">
        <v>774712.0</v>
      </c>
      <c r="C669" s="38" t="s">
        <v>721</v>
      </c>
      <c r="D669" s="9" t="s">
        <v>28</v>
      </c>
      <c r="E669" s="9">
        <v>7.0</v>
      </c>
      <c r="F669" s="9">
        <v>33.0</v>
      </c>
      <c r="G669" s="20" t="s">
        <v>35</v>
      </c>
      <c r="H669" s="18" t="s">
        <v>30</v>
      </c>
      <c r="I669" s="9" t="s">
        <v>31</v>
      </c>
      <c r="J669" s="9" t="s">
        <v>32</v>
      </c>
      <c r="K669" s="21">
        <v>45422.0</v>
      </c>
      <c r="L669" s="24">
        <v>45422.0</v>
      </c>
      <c r="M669" s="21">
        <v>45422.0</v>
      </c>
      <c r="N669" s="9">
        <v>1.0</v>
      </c>
      <c r="O669" s="21">
        <v>45436.0</v>
      </c>
      <c r="P669" s="19" t="s">
        <v>41</v>
      </c>
      <c r="Q669" s="9" t="s">
        <v>42</v>
      </c>
      <c r="R669" s="9" t="s">
        <v>42</v>
      </c>
      <c r="S669" s="9"/>
      <c r="T669" s="22" t="str">
        <f t="shared" si="31"/>
        <v>-</v>
      </c>
      <c r="U669" s="22" t="str">
        <f t="shared" si="34"/>
        <v>-</v>
      </c>
      <c r="V669" s="22">
        <f t="shared" si="4"/>
        <v>325</v>
      </c>
      <c r="W669" s="22" t="str">
        <f t="shared" si="5"/>
        <v/>
      </c>
      <c r="X669" s="22" t="str">
        <f t="shared" si="33"/>
        <v/>
      </c>
      <c r="Y669" s="22" t="str">
        <f>IFERROR(VLOOKUP(CONCATENATE(A669,"si"),TQT!$1:$111,17,0))</f>
        <v/>
      </c>
      <c r="Z669" s="22" t="str">
        <f>IFERROR(VLOOKUP(CONCATENATE(A669,"si"),PVE!$A$2:$X$279,16,0))</f>
        <v/>
      </c>
      <c r="AA669" s="22"/>
    </row>
    <row r="670" hidden="1" outlineLevel="1">
      <c r="A670" s="22" t="str">
        <f t="shared" si="10"/>
        <v>7760771</v>
      </c>
      <c r="B670" s="18">
        <v>776077.0</v>
      </c>
      <c r="C670" s="19" t="s">
        <v>722</v>
      </c>
      <c r="D670" s="9" t="s">
        <v>28</v>
      </c>
      <c r="E670" s="9">
        <v>10.0</v>
      </c>
      <c r="F670" s="9">
        <v>29.0</v>
      </c>
      <c r="G670" s="20" t="s">
        <v>35</v>
      </c>
      <c r="H670" s="18" t="s">
        <v>48</v>
      </c>
      <c r="I670" s="9" t="s">
        <v>36</v>
      </c>
      <c r="J670" s="9" t="s">
        <v>32</v>
      </c>
      <c r="K670" s="21">
        <v>45425.0</v>
      </c>
      <c r="L670" s="24">
        <v>45425.0</v>
      </c>
      <c r="M670" s="21">
        <v>45425.0</v>
      </c>
      <c r="N670" s="9">
        <v>1.0</v>
      </c>
      <c r="O670" s="21">
        <v>45425.0</v>
      </c>
      <c r="P670" s="19" t="s">
        <v>33</v>
      </c>
      <c r="Q670" s="9" t="s">
        <v>42</v>
      </c>
      <c r="R670" s="9" t="s">
        <v>42</v>
      </c>
      <c r="S670" s="9"/>
      <c r="T670" s="22" t="str">
        <f t="shared" si="31"/>
        <v>-</v>
      </c>
      <c r="U670" s="22" t="str">
        <f t="shared" si="34"/>
        <v>-</v>
      </c>
      <c r="V670" s="22">
        <f t="shared" si="4"/>
        <v>0</v>
      </c>
      <c r="W670" s="22" t="str">
        <f t="shared" si="5"/>
        <v/>
      </c>
      <c r="X670" s="22">
        <f t="shared" si="33"/>
        <v>0</v>
      </c>
      <c r="Y670" s="22" t="str">
        <f>IFERROR(VLOOKUP(CONCATENATE(A670,"si"),TQT!$1:$111,17,0))</f>
        <v/>
      </c>
      <c r="Z670" s="22" t="str">
        <f>IFERROR(VLOOKUP(CONCATENATE(A670,"si"),PVE!$A$2:$X$279,16,0))</f>
        <v/>
      </c>
      <c r="AA670" s="22"/>
    </row>
    <row r="671" ht="21.0" hidden="1" customHeight="1" outlineLevel="1">
      <c r="A671" s="22" t="str">
        <f t="shared" si="10"/>
        <v>7760941</v>
      </c>
      <c r="B671" s="18">
        <v>776094.0</v>
      </c>
      <c r="C671" s="23" t="s">
        <v>723</v>
      </c>
      <c r="D671" s="9" t="s">
        <v>28</v>
      </c>
      <c r="E671" s="9">
        <v>10.0</v>
      </c>
      <c r="F671" s="9">
        <v>80.0</v>
      </c>
      <c r="G671" s="20" t="s">
        <v>29</v>
      </c>
      <c r="H671" s="18" t="s">
        <v>39</v>
      </c>
      <c r="I671" s="9" t="s">
        <v>40</v>
      </c>
      <c r="J671" s="9" t="s">
        <v>32</v>
      </c>
      <c r="K671" s="21">
        <v>45423.0</v>
      </c>
      <c r="L671" s="24">
        <v>45424.0</v>
      </c>
      <c r="M671" s="21">
        <v>45424.0</v>
      </c>
      <c r="N671" s="9">
        <v>1.0</v>
      </c>
      <c r="O671" s="21">
        <v>45425.0</v>
      </c>
      <c r="P671" s="19" t="s">
        <v>33</v>
      </c>
      <c r="Q671" s="9" t="s">
        <v>42</v>
      </c>
      <c r="R671" s="9" t="s">
        <v>42</v>
      </c>
      <c r="S671" s="9"/>
      <c r="T671" s="22" t="str">
        <f t="shared" si="31"/>
        <v>-</v>
      </c>
      <c r="U671" s="22" t="str">
        <f t="shared" si="34"/>
        <v>-</v>
      </c>
      <c r="V671" s="22">
        <f t="shared" si="4"/>
        <v>1</v>
      </c>
      <c r="W671" s="22" t="str">
        <f t="shared" si="5"/>
        <v/>
      </c>
      <c r="X671" s="22">
        <f t="shared" si="33"/>
        <v>1</v>
      </c>
      <c r="Y671" s="22" t="str">
        <f>IFERROR(VLOOKUP(CONCATENATE(A671,"si"),TQT!$1:$111,17,0))</f>
        <v/>
      </c>
      <c r="Z671" s="22" t="str">
        <f>IFERROR(VLOOKUP(CONCATENATE(A671,"si"),PVE!$A$2:$X$279,16,0))</f>
        <v/>
      </c>
      <c r="AA671" s="22"/>
    </row>
    <row r="672" hidden="1" outlineLevel="1">
      <c r="A672" s="22" t="str">
        <f t="shared" si="10"/>
        <v>7761321</v>
      </c>
      <c r="B672" s="40">
        <v>776132.0</v>
      </c>
      <c r="C672" s="23" t="s">
        <v>724</v>
      </c>
      <c r="D672" s="9" t="s">
        <v>28</v>
      </c>
      <c r="E672" s="9">
        <v>8.0</v>
      </c>
      <c r="F672" s="9">
        <v>68.0</v>
      </c>
      <c r="G672" s="20" t="s">
        <v>29</v>
      </c>
      <c r="H672" s="18" t="s">
        <v>53</v>
      </c>
      <c r="I672" s="9" t="s">
        <v>40</v>
      </c>
      <c r="J672" s="9" t="s">
        <v>32</v>
      </c>
      <c r="K672" s="21">
        <v>45423.0</v>
      </c>
      <c r="L672" s="24">
        <v>45432.0</v>
      </c>
      <c r="M672" s="21">
        <v>45432.0</v>
      </c>
      <c r="N672" s="9">
        <v>1.0</v>
      </c>
      <c r="O672" s="21">
        <v>45435.0</v>
      </c>
      <c r="P672" s="19" t="s">
        <v>41</v>
      </c>
      <c r="Q672" s="9" t="s">
        <v>42</v>
      </c>
      <c r="R672" s="9" t="s">
        <v>42</v>
      </c>
      <c r="S672" s="9"/>
      <c r="T672" s="22" t="str">
        <f t="shared" si="31"/>
        <v>-</v>
      </c>
      <c r="U672" s="22" t="str">
        <f t="shared" si="34"/>
        <v>-</v>
      </c>
      <c r="V672" s="22">
        <f t="shared" si="4"/>
        <v>315</v>
      </c>
      <c r="W672" s="22" t="str">
        <f t="shared" si="5"/>
        <v/>
      </c>
      <c r="X672" s="22" t="str">
        <f t="shared" si="33"/>
        <v/>
      </c>
      <c r="Y672" s="22" t="str">
        <f>IFERROR(VLOOKUP(CONCATENATE(A672,"si"),TQT!$1:$111,17,0))</f>
        <v/>
      </c>
      <c r="Z672" s="22" t="str">
        <f>IFERROR(VLOOKUP(CONCATENATE(A672,"si"),PVE!$A$2:$X$279,16,0))</f>
        <v/>
      </c>
      <c r="AA672" s="22"/>
    </row>
    <row r="673" hidden="1" outlineLevel="1">
      <c r="A673" s="22" t="str">
        <f t="shared" si="10"/>
        <v>7761771</v>
      </c>
      <c r="B673" s="18">
        <v>776177.0</v>
      </c>
      <c r="C673" s="38" t="s">
        <v>725</v>
      </c>
      <c r="D673" s="9" t="s">
        <v>28</v>
      </c>
      <c r="E673" s="9">
        <v>12.0</v>
      </c>
      <c r="F673" s="9">
        <v>68.0</v>
      </c>
      <c r="G673" s="20" t="s">
        <v>35</v>
      </c>
      <c r="H673" s="18" t="s">
        <v>68</v>
      </c>
      <c r="I673" s="9" t="s">
        <v>31</v>
      </c>
      <c r="J673" s="9" t="s">
        <v>32</v>
      </c>
      <c r="K673" s="21">
        <v>45423.0</v>
      </c>
      <c r="L673" s="24">
        <v>45424.0</v>
      </c>
      <c r="M673" s="21">
        <v>45424.0</v>
      </c>
      <c r="N673" s="9">
        <v>1.0</v>
      </c>
      <c r="O673" s="21">
        <v>45427.0</v>
      </c>
      <c r="P673" s="19" t="s">
        <v>33</v>
      </c>
      <c r="Q673" s="9" t="s">
        <v>42</v>
      </c>
      <c r="R673" s="9" t="s">
        <v>42</v>
      </c>
      <c r="S673" s="9"/>
      <c r="T673" s="22" t="str">
        <f t="shared" si="31"/>
        <v>-</v>
      </c>
      <c r="U673" s="22" t="str">
        <f t="shared" si="34"/>
        <v>-</v>
      </c>
      <c r="V673" s="22">
        <f t="shared" si="4"/>
        <v>3</v>
      </c>
      <c r="W673" s="22" t="str">
        <f t="shared" si="5"/>
        <v/>
      </c>
      <c r="X673" s="22">
        <f t="shared" si="33"/>
        <v>3</v>
      </c>
      <c r="Y673" s="22" t="str">
        <f>IFERROR(VLOOKUP(CONCATENATE(A673,"si"),TQT!$1:$111,17,0))</f>
        <v/>
      </c>
      <c r="Z673" s="22" t="str">
        <f>IFERROR(VLOOKUP(CONCATENATE(A673,"si"),PVE!$A$2:$X$279,16,0))</f>
        <v/>
      </c>
      <c r="AA673" s="22"/>
    </row>
    <row r="674" hidden="1" outlineLevel="1">
      <c r="A674" s="22" t="str">
        <f t="shared" si="10"/>
        <v>7784541</v>
      </c>
      <c r="B674" s="40">
        <v>778454.0</v>
      </c>
      <c r="C674" s="38" t="s">
        <v>726</v>
      </c>
      <c r="D674" s="9" t="s">
        <v>28</v>
      </c>
      <c r="E674" s="9">
        <v>13.0</v>
      </c>
      <c r="F674" s="9">
        <v>52.0</v>
      </c>
      <c r="G674" s="20" t="s">
        <v>29</v>
      </c>
      <c r="H674" s="18" t="s">
        <v>30</v>
      </c>
      <c r="I674" s="9" t="s">
        <v>36</v>
      </c>
      <c r="J674" s="9" t="s">
        <v>32</v>
      </c>
      <c r="K674" s="21">
        <v>45426.0</v>
      </c>
      <c r="L674" s="24">
        <v>45443.0</v>
      </c>
      <c r="M674" s="21">
        <v>45443.0</v>
      </c>
      <c r="N674" s="9">
        <v>1.0</v>
      </c>
      <c r="O674" s="21">
        <v>45443.0</v>
      </c>
      <c r="P674" s="19" t="s">
        <v>33</v>
      </c>
      <c r="Q674" s="9"/>
      <c r="R674" s="9"/>
      <c r="S674" s="9"/>
      <c r="T674" s="22" t="str">
        <f t="shared" si="31"/>
        <v/>
      </c>
      <c r="U674" s="22" t="str">
        <f t="shared" si="34"/>
        <v/>
      </c>
      <c r="V674" s="22">
        <f t="shared" si="4"/>
        <v>0</v>
      </c>
      <c r="W674" s="22" t="str">
        <f t="shared" si="5"/>
        <v/>
      </c>
      <c r="X674" s="22">
        <f t="shared" si="33"/>
        <v>0</v>
      </c>
      <c r="Y674" s="22" t="str">
        <f>IFERROR(VLOOKUP(CONCATENATE(A674,"si"),TQT!$1:$111,17,0))</f>
        <v/>
      </c>
      <c r="Z674" s="22" t="str">
        <f>IFERROR(VLOOKUP(CONCATENATE(A674,"si"),PVE!$A$2:$X$279,16,0))</f>
        <v/>
      </c>
      <c r="AA674" s="22"/>
    </row>
    <row r="675" hidden="1" outlineLevel="1">
      <c r="A675" s="22" t="str">
        <f t="shared" si="10"/>
        <v>7787291</v>
      </c>
      <c r="B675" s="18">
        <v>778729.0</v>
      </c>
      <c r="C675" s="23" t="s">
        <v>727</v>
      </c>
      <c r="D675" s="9" t="s">
        <v>28</v>
      </c>
      <c r="E675" s="9">
        <v>8.0</v>
      </c>
      <c r="F675" s="9">
        <v>56.0</v>
      </c>
      <c r="G675" s="20" t="s">
        <v>35</v>
      </c>
      <c r="H675" s="18" t="s">
        <v>39</v>
      </c>
      <c r="I675" s="9" t="s">
        <v>40</v>
      </c>
      <c r="J675" s="9" t="s">
        <v>32</v>
      </c>
      <c r="K675" s="21">
        <v>45426.0</v>
      </c>
      <c r="L675" s="24">
        <v>45427.0</v>
      </c>
      <c r="M675" s="21">
        <v>45427.0</v>
      </c>
      <c r="N675" s="9">
        <v>1.0</v>
      </c>
      <c r="O675" s="21">
        <v>45429.0</v>
      </c>
      <c r="P675" s="19" t="s">
        <v>41</v>
      </c>
      <c r="Q675" s="9" t="s">
        <v>42</v>
      </c>
      <c r="R675" s="9" t="s">
        <v>42</v>
      </c>
      <c r="S675" s="9"/>
      <c r="T675" s="22" t="str">
        <f t="shared" si="31"/>
        <v>-</v>
      </c>
      <c r="U675" s="22" t="str">
        <f t="shared" si="34"/>
        <v>-</v>
      </c>
      <c r="V675" s="22">
        <f t="shared" si="4"/>
        <v>320</v>
      </c>
      <c r="W675" s="22" t="str">
        <f t="shared" si="5"/>
        <v/>
      </c>
      <c r="X675" s="22" t="str">
        <f t="shared" si="33"/>
        <v/>
      </c>
      <c r="Y675" s="22" t="str">
        <f>IFERROR(VLOOKUP(CONCATENATE(A675,"si"),TQT!$1:$111,17,0))</f>
        <v/>
      </c>
      <c r="Z675" s="22" t="str">
        <f>IFERROR(VLOOKUP(CONCATENATE(A675,"si"),PVE!$A$2:$X$279,16,0))</f>
        <v/>
      </c>
      <c r="AA675" s="22"/>
    </row>
    <row r="676" hidden="1" outlineLevel="1">
      <c r="A676" s="22" t="str">
        <f t="shared" si="10"/>
        <v>7788401</v>
      </c>
      <c r="B676" s="40">
        <v>778840.0</v>
      </c>
      <c r="C676" s="38" t="s">
        <v>728</v>
      </c>
      <c r="D676" s="9" t="s">
        <v>28</v>
      </c>
      <c r="E676" s="9">
        <v>16.0</v>
      </c>
      <c r="F676" s="9">
        <v>53.0</v>
      </c>
      <c r="G676" s="20" t="s">
        <v>35</v>
      </c>
      <c r="H676" s="18" t="s">
        <v>97</v>
      </c>
      <c r="I676" s="9" t="s">
        <v>31</v>
      </c>
      <c r="J676" s="9" t="s">
        <v>32</v>
      </c>
      <c r="K676" s="21">
        <v>45426.0</v>
      </c>
      <c r="L676" s="24">
        <v>45426.0</v>
      </c>
      <c r="M676" s="21">
        <v>45426.0</v>
      </c>
      <c r="N676" s="9">
        <v>1.0</v>
      </c>
      <c r="O676" s="21">
        <v>45445.0</v>
      </c>
      <c r="P676" s="19" t="s">
        <v>33</v>
      </c>
      <c r="Q676" s="9"/>
      <c r="R676" s="9"/>
      <c r="S676" s="9"/>
      <c r="T676" s="22" t="str">
        <f t="shared" si="31"/>
        <v/>
      </c>
      <c r="U676" s="22" t="str">
        <f t="shared" si="34"/>
        <v/>
      </c>
      <c r="V676" s="22">
        <f t="shared" si="4"/>
        <v>19</v>
      </c>
      <c r="W676" s="22" t="str">
        <f t="shared" si="5"/>
        <v/>
      </c>
      <c r="X676" s="22">
        <f t="shared" si="33"/>
        <v>19</v>
      </c>
      <c r="Y676" s="22" t="str">
        <f>IFERROR(VLOOKUP(CONCATENATE(A676,"si"),TQT!$1:$111,17,0))</f>
        <v/>
      </c>
      <c r="Z676" s="22" t="str">
        <f>IFERROR(VLOOKUP(CONCATENATE(A676,"si"),PVE!$A$2:$X$279,16,0))</f>
        <v/>
      </c>
      <c r="AA676" s="22"/>
    </row>
    <row r="677" hidden="1" outlineLevel="1">
      <c r="A677" s="22" t="str">
        <f t="shared" si="10"/>
        <v>7798701</v>
      </c>
      <c r="B677" s="40">
        <v>779870.0</v>
      </c>
      <c r="C677" s="38" t="s">
        <v>729</v>
      </c>
      <c r="D677" s="9" t="s">
        <v>28</v>
      </c>
      <c r="E677" s="9">
        <v>15.0</v>
      </c>
      <c r="F677" s="9">
        <v>56.0</v>
      </c>
      <c r="G677" s="20" t="s">
        <v>35</v>
      </c>
      <c r="H677" s="18" t="s">
        <v>48</v>
      </c>
      <c r="I677" s="9" t="s">
        <v>36</v>
      </c>
      <c r="J677" s="9" t="s">
        <v>32</v>
      </c>
      <c r="K677" s="21">
        <v>45427.0</v>
      </c>
      <c r="L677" s="24">
        <v>45443.0</v>
      </c>
      <c r="M677" s="21">
        <v>45445.0</v>
      </c>
      <c r="N677" s="9">
        <v>1.0</v>
      </c>
      <c r="O677" s="21">
        <v>45447.0</v>
      </c>
      <c r="P677" s="19" t="s">
        <v>33</v>
      </c>
      <c r="Q677" s="9"/>
      <c r="R677" s="9"/>
      <c r="S677" s="9"/>
      <c r="T677" s="22" t="str">
        <f t="shared" si="31"/>
        <v/>
      </c>
      <c r="U677" s="22" t="str">
        <f t="shared" si="34"/>
        <v/>
      </c>
      <c r="V677" s="22">
        <f t="shared" si="4"/>
        <v>2</v>
      </c>
      <c r="W677" s="22" t="str">
        <f t="shared" si="5"/>
        <v/>
      </c>
      <c r="X677" s="22">
        <f t="shared" si="33"/>
        <v>2</v>
      </c>
      <c r="Y677" s="22" t="str">
        <f>IFERROR(VLOOKUP(CONCATENATE(A677,"si"),TQT!$1:$111,17,0))</f>
        <v/>
      </c>
      <c r="Z677" s="22" t="str">
        <f>IFERROR(VLOOKUP(CONCATENATE(A677,"si"),PVE!$A$2:$X$279,16,0))</f>
        <v/>
      </c>
      <c r="AA677" s="22"/>
    </row>
    <row r="678" hidden="1" outlineLevel="1">
      <c r="A678" s="22" t="str">
        <f t="shared" si="10"/>
        <v>7799051</v>
      </c>
      <c r="B678" s="40">
        <v>779905.0</v>
      </c>
      <c r="C678" s="23" t="s">
        <v>730</v>
      </c>
      <c r="D678" s="9" t="s">
        <v>28</v>
      </c>
      <c r="E678" s="9">
        <v>2.0</v>
      </c>
      <c r="F678" s="9">
        <v>56.0</v>
      </c>
      <c r="G678" s="20" t="s">
        <v>29</v>
      </c>
      <c r="H678" s="18" t="s">
        <v>30</v>
      </c>
      <c r="I678" s="9" t="s">
        <v>36</v>
      </c>
      <c r="J678" s="9" t="s">
        <v>32</v>
      </c>
      <c r="K678" s="21">
        <v>45427.0</v>
      </c>
      <c r="L678" s="24">
        <v>45431.0</v>
      </c>
      <c r="M678" s="21">
        <v>45431.0</v>
      </c>
      <c r="N678" s="9">
        <v>1.0</v>
      </c>
      <c r="O678" s="21">
        <v>45439.0</v>
      </c>
      <c r="P678" s="19" t="s">
        <v>41</v>
      </c>
      <c r="Q678" s="9"/>
      <c r="R678" s="9"/>
      <c r="S678" s="9"/>
      <c r="T678" s="22" t="str">
        <f t="shared" si="31"/>
        <v/>
      </c>
      <c r="U678" s="22" t="str">
        <f t="shared" si="34"/>
        <v/>
      </c>
      <c r="V678" s="22">
        <f t="shared" si="4"/>
        <v>316</v>
      </c>
      <c r="W678" s="22" t="str">
        <f t="shared" si="5"/>
        <v/>
      </c>
      <c r="X678" s="22" t="str">
        <f t="shared" si="33"/>
        <v/>
      </c>
      <c r="Y678" s="22" t="str">
        <f>IFERROR(VLOOKUP(CONCATENATE(A678,"si"),TQT!$1:$111,17,0))</f>
        <v/>
      </c>
      <c r="Z678" s="22" t="str">
        <f>IFERROR(VLOOKUP(CONCATENATE(A678,"si"),PVE!$A$2:$X$279,16,0))</f>
        <v/>
      </c>
      <c r="AA678" s="22"/>
    </row>
    <row r="679" hidden="1" outlineLevel="1">
      <c r="A679" s="22" t="str">
        <f t="shared" si="10"/>
        <v>7805901</v>
      </c>
      <c r="B679" s="40">
        <v>780590.0</v>
      </c>
      <c r="C679" s="23" t="s">
        <v>731</v>
      </c>
      <c r="D679" s="9" t="s">
        <v>28</v>
      </c>
      <c r="E679" s="9">
        <v>11.0</v>
      </c>
      <c r="F679" s="9">
        <v>56.0</v>
      </c>
      <c r="G679" s="20" t="s">
        <v>29</v>
      </c>
      <c r="H679" s="18" t="s">
        <v>53</v>
      </c>
      <c r="I679" s="9" t="s">
        <v>40</v>
      </c>
      <c r="J679" s="9" t="s">
        <v>32</v>
      </c>
      <c r="K679" s="21">
        <v>45433.0</v>
      </c>
      <c r="L679" s="24">
        <v>45433.0</v>
      </c>
      <c r="M679" s="21">
        <v>45433.0</v>
      </c>
      <c r="N679" s="9">
        <v>1.0</v>
      </c>
      <c r="O679" s="21">
        <v>45436.0</v>
      </c>
      <c r="P679" s="19" t="s">
        <v>41</v>
      </c>
      <c r="Q679" s="9" t="s">
        <v>42</v>
      </c>
      <c r="R679" s="9" t="s">
        <v>42</v>
      </c>
      <c r="S679" s="9"/>
      <c r="T679" s="22" t="str">
        <f t="shared" si="31"/>
        <v>-</v>
      </c>
      <c r="U679" s="22" t="str">
        <f t="shared" si="34"/>
        <v>-</v>
      </c>
      <c r="V679" s="22">
        <f t="shared" si="4"/>
        <v>314</v>
      </c>
      <c r="W679" s="22" t="str">
        <f t="shared" si="5"/>
        <v/>
      </c>
      <c r="X679" s="22" t="str">
        <f t="shared" si="33"/>
        <v/>
      </c>
      <c r="Y679" s="22" t="str">
        <f>IFERROR(VLOOKUP(CONCATENATE(A679,"si"),TQT!$1:$111,17,0))</f>
        <v/>
      </c>
      <c r="Z679" s="22" t="str">
        <f>IFERROR(VLOOKUP(CONCATENATE(A679,"si"),PVE!$A$2:$X$279,16,0))</f>
        <v/>
      </c>
      <c r="AA679" s="22"/>
    </row>
    <row r="680" hidden="1" outlineLevel="1">
      <c r="A680" s="22" t="str">
        <f t="shared" si="10"/>
        <v>7809321</v>
      </c>
      <c r="B680" s="18">
        <v>780932.0</v>
      </c>
      <c r="C680" s="19" t="s">
        <v>732</v>
      </c>
      <c r="D680" s="9" t="s">
        <v>28</v>
      </c>
      <c r="E680" s="9">
        <v>12.0</v>
      </c>
      <c r="F680" s="9">
        <v>57.0</v>
      </c>
      <c r="G680" s="20" t="s">
        <v>35</v>
      </c>
      <c r="H680" s="18" t="s">
        <v>30</v>
      </c>
      <c r="I680" s="9" t="s">
        <v>31</v>
      </c>
      <c r="J680" s="9" t="s">
        <v>32</v>
      </c>
      <c r="K680" s="21">
        <v>45428.0</v>
      </c>
      <c r="L680" s="24">
        <v>45428.0</v>
      </c>
      <c r="M680" s="21">
        <v>45428.0</v>
      </c>
      <c r="N680" s="9">
        <v>1.0</v>
      </c>
      <c r="O680" s="21">
        <v>45429.0</v>
      </c>
      <c r="P680" s="19" t="s">
        <v>41</v>
      </c>
      <c r="Q680" s="9" t="s">
        <v>42</v>
      </c>
      <c r="R680" s="9" t="s">
        <v>42</v>
      </c>
      <c r="S680" s="9"/>
      <c r="T680" s="22" t="str">
        <f t="shared" si="31"/>
        <v>-</v>
      </c>
      <c r="U680" s="22" t="str">
        <f t="shared" si="34"/>
        <v>-</v>
      </c>
      <c r="V680" s="22">
        <f t="shared" si="4"/>
        <v>319</v>
      </c>
      <c r="W680" s="22" t="str">
        <f t="shared" si="5"/>
        <v/>
      </c>
      <c r="X680" s="22" t="str">
        <f t="shared" si="33"/>
        <v/>
      </c>
      <c r="Y680" s="22" t="str">
        <f>IFERROR(VLOOKUP(CONCATENATE(A680,"si"),TQT!$1:$111,17,0))</f>
        <v/>
      </c>
      <c r="Z680" s="22" t="str">
        <f>IFERROR(VLOOKUP(CONCATENATE(A680,"si"),PVE!$A$2:$X$279,16,0))</f>
        <v/>
      </c>
      <c r="AA680" s="22"/>
    </row>
    <row r="681" hidden="1" outlineLevel="1">
      <c r="A681" s="22" t="str">
        <f t="shared" si="10"/>
        <v>7813281</v>
      </c>
      <c r="B681" s="40">
        <v>781328.0</v>
      </c>
      <c r="C681" s="38" t="s">
        <v>733</v>
      </c>
      <c r="D681" s="9" t="s">
        <v>28</v>
      </c>
      <c r="E681" s="9">
        <v>15.0</v>
      </c>
      <c r="F681" s="9">
        <v>67.0</v>
      </c>
      <c r="G681" s="20" t="s">
        <v>29</v>
      </c>
      <c r="H681" s="18" t="s">
        <v>30</v>
      </c>
      <c r="I681" s="9" t="s">
        <v>31</v>
      </c>
      <c r="J681" s="9" t="s">
        <v>32</v>
      </c>
      <c r="K681" s="21">
        <v>45428.0</v>
      </c>
      <c r="L681" s="24">
        <v>45428.0</v>
      </c>
      <c r="M681" s="21">
        <v>45428.0</v>
      </c>
      <c r="N681" s="9">
        <v>1.0</v>
      </c>
      <c r="O681" s="21">
        <v>45433.0</v>
      </c>
      <c r="P681" s="19" t="s">
        <v>41</v>
      </c>
      <c r="Q681" s="9"/>
      <c r="R681" s="9"/>
      <c r="S681" s="9"/>
      <c r="T681" s="22" t="str">
        <f t="shared" si="31"/>
        <v/>
      </c>
      <c r="U681" s="22" t="str">
        <f t="shared" si="34"/>
        <v/>
      </c>
      <c r="V681" s="22">
        <f t="shared" si="4"/>
        <v>319</v>
      </c>
      <c r="W681" s="22" t="str">
        <f t="shared" si="5"/>
        <v/>
      </c>
      <c r="X681" s="22" t="str">
        <f t="shared" si="33"/>
        <v/>
      </c>
      <c r="Y681" s="22" t="str">
        <f>IFERROR(VLOOKUP(CONCATENATE(A681,"si"),TQT!$1:$111,17,0))</f>
        <v/>
      </c>
      <c r="Z681" s="22" t="str">
        <f>IFERROR(VLOOKUP(CONCATENATE(A681,"si"),PVE!$A$2:$X$279,16,0))</f>
        <v/>
      </c>
      <c r="AA681" s="22"/>
    </row>
    <row r="682" hidden="1" outlineLevel="1">
      <c r="A682" s="22" t="str">
        <f t="shared" si="10"/>
        <v>7816301</v>
      </c>
      <c r="B682" s="18">
        <v>781630.0</v>
      </c>
      <c r="C682" s="23" t="s">
        <v>734</v>
      </c>
      <c r="D682" s="9" t="s">
        <v>28</v>
      </c>
      <c r="E682" s="9">
        <v>17.0</v>
      </c>
      <c r="F682" s="9">
        <v>70.0</v>
      </c>
      <c r="G682" s="20" t="s">
        <v>35</v>
      </c>
      <c r="H682" s="18" t="s">
        <v>53</v>
      </c>
      <c r="I682" s="9" t="s">
        <v>40</v>
      </c>
      <c r="J682" s="9" t="s">
        <v>32</v>
      </c>
      <c r="K682" s="21">
        <v>45428.0</v>
      </c>
      <c r="L682" s="24">
        <v>45448.0</v>
      </c>
      <c r="M682" s="21">
        <v>45448.0</v>
      </c>
      <c r="N682" s="9">
        <v>1.0</v>
      </c>
      <c r="O682" s="21">
        <v>45448.0</v>
      </c>
      <c r="P682" s="19" t="s">
        <v>33</v>
      </c>
      <c r="Q682" s="9"/>
      <c r="R682" s="9"/>
      <c r="S682" s="9"/>
      <c r="T682" s="22" t="str">
        <f t="shared" si="31"/>
        <v/>
      </c>
      <c r="U682" s="22" t="str">
        <f t="shared" si="34"/>
        <v/>
      </c>
      <c r="V682" s="22">
        <f t="shared" si="4"/>
        <v>0</v>
      </c>
      <c r="W682" s="22" t="str">
        <f t="shared" si="5"/>
        <v/>
      </c>
      <c r="X682" s="22">
        <f t="shared" si="33"/>
        <v>0</v>
      </c>
      <c r="Y682" s="22" t="str">
        <f>IFERROR(VLOOKUP(CONCATENATE(A682,"si"),TQT!$1:$111,17,0))</f>
        <v/>
      </c>
      <c r="Z682" s="22" t="str">
        <f>IFERROR(VLOOKUP(CONCATENATE(A682,"si"),PVE!$A$2:$X$279,16,0))</f>
        <v/>
      </c>
      <c r="AA682" s="22"/>
    </row>
    <row r="683" hidden="1" outlineLevel="1">
      <c r="A683" s="22" t="str">
        <f t="shared" si="10"/>
        <v>7816311</v>
      </c>
      <c r="B683" s="40">
        <v>781631.0</v>
      </c>
      <c r="C683" s="38" t="s">
        <v>735</v>
      </c>
      <c r="D683" s="9" t="s">
        <v>28</v>
      </c>
      <c r="E683" s="9">
        <v>3.0</v>
      </c>
      <c r="F683" s="9">
        <v>69.0</v>
      </c>
      <c r="G683" s="20" t="s">
        <v>35</v>
      </c>
      <c r="H683" s="18" t="s">
        <v>53</v>
      </c>
      <c r="I683" s="9" t="s">
        <v>40</v>
      </c>
      <c r="J683" s="9" t="s">
        <v>32</v>
      </c>
      <c r="K683" s="21">
        <v>45428.0</v>
      </c>
      <c r="L683" s="24">
        <v>45429.0</v>
      </c>
      <c r="M683" s="21">
        <v>45429.0</v>
      </c>
      <c r="N683" s="9">
        <v>1.0</v>
      </c>
      <c r="O683" s="21">
        <v>45431.0</v>
      </c>
      <c r="P683" s="19" t="s">
        <v>41</v>
      </c>
      <c r="Q683" s="9"/>
      <c r="R683" s="9"/>
      <c r="S683" s="9"/>
      <c r="T683" s="22" t="str">
        <f t="shared" si="31"/>
        <v/>
      </c>
      <c r="U683" s="22" t="str">
        <f t="shared" si="34"/>
        <v/>
      </c>
      <c r="V683" s="22">
        <f t="shared" si="4"/>
        <v>318</v>
      </c>
      <c r="W683" s="22" t="str">
        <f t="shared" si="5"/>
        <v/>
      </c>
      <c r="X683" s="22" t="str">
        <f t="shared" si="33"/>
        <v/>
      </c>
      <c r="Y683" s="22" t="str">
        <f>IFERROR(VLOOKUP(CONCATENATE(A683,"si"),TQT!$1:$111,17,0))</f>
        <v/>
      </c>
      <c r="Z683" s="22" t="str">
        <f>IFERROR(VLOOKUP(CONCATENATE(A683,"si"),PVE!$A$2:$X$279,16,0))</f>
        <v/>
      </c>
      <c r="AA683" s="22"/>
    </row>
    <row r="684" hidden="1" outlineLevel="1">
      <c r="A684" s="22" t="str">
        <f t="shared" si="10"/>
        <v>7816311</v>
      </c>
      <c r="B684" s="40">
        <v>781631.0</v>
      </c>
      <c r="C684" s="23" t="s">
        <v>735</v>
      </c>
      <c r="D684" s="9" t="s">
        <v>28</v>
      </c>
      <c r="E684" s="9">
        <v>8.0</v>
      </c>
      <c r="F684" s="9">
        <v>69.0</v>
      </c>
      <c r="G684" s="20" t="s">
        <v>35</v>
      </c>
      <c r="H684" s="18" t="s">
        <v>53</v>
      </c>
      <c r="I684" s="9" t="s">
        <v>36</v>
      </c>
      <c r="J684" s="9" t="s">
        <v>46</v>
      </c>
      <c r="K684" s="21">
        <v>45428.0</v>
      </c>
      <c r="L684" s="24">
        <v>45437.0</v>
      </c>
      <c r="M684" s="21">
        <v>45437.0</v>
      </c>
      <c r="N684" s="9">
        <v>1.0</v>
      </c>
      <c r="O684" s="21">
        <v>45443.0</v>
      </c>
      <c r="P684" s="19" t="s">
        <v>41</v>
      </c>
      <c r="Q684" s="9"/>
      <c r="R684" s="9"/>
      <c r="S684" s="9"/>
      <c r="T684" s="22" t="str">
        <f t="shared" si="31"/>
        <v/>
      </c>
      <c r="U684" s="22" t="str">
        <f t="shared" si="34"/>
        <v/>
      </c>
      <c r="V684" s="22">
        <f t="shared" si="4"/>
        <v>310</v>
      </c>
      <c r="W684" s="22" t="str">
        <f t="shared" si="5"/>
        <v/>
      </c>
      <c r="X684" s="22" t="str">
        <f t="shared" si="33"/>
        <v/>
      </c>
      <c r="Y684" s="22" t="str">
        <f>IFERROR(VLOOKUP(CONCATENATE(A684,"si"),TQT!$1:$111,17,0))</f>
        <v/>
      </c>
      <c r="Z684" s="22" t="str">
        <f>IFERROR(VLOOKUP(CONCATENATE(A684,"si"),PVE!$A$2:$X$279,16,0))</f>
        <v/>
      </c>
      <c r="AA684" s="22"/>
    </row>
    <row r="685" hidden="1" outlineLevel="1">
      <c r="A685" s="22" t="str">
        <f t="shared" si="10"/>
        <v>7832911</v>
      </c>
      <c r="B685" s="18">
        <v>783291.0</v>
      </c>
      <c r="C685" s="23" t="s">
        <v>736</v>
      </c>
      <c r="D685" s="9" t="s">
        <v>28</v>
      </c>
      <c r="E685" s="9">
        <v>6.0</v>
      </c>
      <c r="F685" s="9">
        <v>60.0</v>
      </c>
      <c r="G685" s="20" t="s">
        <v>35</v>
      </c>
      <c r="H685" s="18" t="s">
        <v>39</v>
      </c>
      <c r="I685" s="9" t="s">
        <v>40</v>
      </c>
      <c r="J685" s="9" t="s">
        <v>32</v>
      </c>
      <c r="K685" s="21">
        <v>45431.0</v>
      </c>
      <c r="L685" s="24">
        <v>45431.0</v>
      </c>
      <c r="M685" s="21">
        <v>45431.0</v>
      </c>
      <c r="N685" s="9">
        <v>1.0</v>
      </c>
      <c r="O685" s="21">
        <v>45441.0</v>
      </c>
      <c r="P685" s="19" t="s">
        <v>41</v>
      </c>
      <c r="Q685" s="9" t="s">
        <v>42</v>
      </c>
      <c r="R685" s="9" t="s">
        <v>42</v>
      </c>
      <c r="S685" s="9"/>
      <c r="T685" s="22" t="str">
        <f t="shared" si="31"/>
        <v>-</v>
      </c>
      <c r="U685" s="22" t="str">
        <f t="shared" si="34"/>
        <v>-</v>
      </c>
      <c r="V685" s="22">
        <f t="shared" si="4"/>
        <v>316</v>
      </c>
      <c r="W685" s="22" t="str">
        <f t="shared" si="5"/>
        <v/>
      </c>
      <c r="X685" s="22" t="str">
        <f t="shared" si="33"/>
        <v/>
      </c>
      <c r="Y685" s="22" t="str">
        <f>IFERROR(VLOOKUP(CONCATENATE(A685,"si"),TQT!$1:$111,17,0))</f>
        <v/>
      </c>
      <c r="Z685" s="22" t="str">
        <f>IFERROR(VLOOKUP(CONCATENATE(A685,"si"),PVE!$A$2:$X$279,16,0))</f>
        <v/>
      </c>
      <c r="AA685" s="22"/>
    </row>
    <row r="686" hidden="1" outlineLevel="1">
      <c r="A686" s="22" t="str">
        <f t="shared" si="10"/>
        <v>7832912</v>
      </c>
      <c r="B686" s="18">
        <v>783291.0</v>
      </c>
      <c r="C686" s="23" t="s">
        <v>736</v>
      </c>
      <c r="D686" s="9" t="s">
        <v>28</v>
      </c>
      <c r="E686" s="9">
        <v>6.0</v>
      </c>
      <c r="F686" s="9">
        <v>60.0</v>
      </c>
      <c r="G686" s="20" t="s">
        <v>35</v>
      </c>
      <c r="H686" s="18" t="s">
        <v>39</v>
      </c>
      <c r="I686" s="9" t="s">
        <v>40</v>
      </c>
      <c r="J686" s="9" t="s">
        <v>46</v>
      </c>
      <c r="K686" s="21">
        <v>45449.0</v>
      </c>
      <c r="L686" s="24">
        <v>45449.0</v>
      </c>
      <c r="M686" s="21">
        <v>45449.0</v>
      </c>
      <c r="N686" s="9">
        <v>2.0</v>
      </c>
      <c r="O686" s="21">
        <v>45449.0</v>
      </c>
      <c r="P686" s="19" t="s">
        <v>33</v>
      </c>
      <c r="Q686" s="9" t="s">
        <v>42</v>
      </c>
      <c r="R686" s="9" t="s">
        <v>42</v>
      </c>
      <c r="S686" s="9"/>
      <c r="T686" s="22" t="str">
        <f t="shared" si="31"/>
        <v>-</v>
      </c>
      <c r="U686" s="22" t="str">
        <f t="shared" si="34"/>
        <v>-</v>
      </c>
      <c r="V686" s="22">
        <f t="shared" si="4"/>
        <v>0</v>
      </c>
      <c r="W686" s="22" t="str">
        <f t="shared" si="5"/>
        <v/>
      </c>
      <c r="X686" s="22">
        <f t="shared" si="33"/>
        <v>0</v>
      </c>
      <c r="Y686" s="22" t="str">
        <f>IFERROR(VLOOKUP(CONCATENATE(A686,"si"),TQT!$1:$111,17,0))</f>
        <v/>
      </c>
      <c r="Z686" s="22" t="str">
        <f>IFERROR(VLOOKUP(CONCATENATE(A686,"si"),PVE!$A$2:$X$279,16,0))</f>
        <v/>
      </c>
      <c r="AA686" s="22"/>
    </row>
    <row r="687" hidden="1" outlineLevel="1">
      <c r="A687" s="22" t="str">
        <f t="shared" si="10"/>
        <v>7833001</v>
      </c>
      <c r="B687" s="40">
        <v>783300.0</v>
      </c>
      <c r="C687" s="38" t="s">
        <v>737</v>
      </c>
      <c r="D687" s="9" t="s">
        <v>28</v>
      </c>
      <c r="E687" s="9">
        <v>12.0</v>
      </c>
      <c r="F687" s="9">
        <v>51.0</v>
      </c>
      <c r="G687" s="20" t="s">
        <v>35</v>
      </c>
      <c r="H687" s="18" t="s">
        <v>48</v>
      </c>
      <c r="I687" s="9" t="s">
        <v>31</v>
      </c>
      <c r="J687" s="9" t="s">
        <v>32</v>
      </c>
      <c r="K687" s="21">
        <v>45431.0</v>
      </c>
      <c r="L687" s="24">
        <v>45431.0</v>
      </c>
      <c r="M687" s="21">
        <v>45431.0</v>
      </c>
      <c r="N687" s="9">
        <v>1.0</v>
      </c>
      <c r="O687" s="21">
        <v>45445.0</v>
      </c>
      <c r="P687" s="19" t="s">
        <v>33</v>
      </c>
      <c r="Q687" s="9"/>
      <c r="R687" s="9"/>
      <c r="S687" s="9"/>
      <c r="T687" s="22" t="str">
        <f t="shared" si="31"/>
        <v/>
      </c>
      <c r="U687" s="22" t="str">
        <f t="shared" si="34"/>
        <v/>
      </c>
      <c r="V687" s="22">
        <f t="shared" si="4"/>
        <v>14</v>
      </c>
      <c r="W687" s="22" t="str">
        <f t="shared" si="5"/>
        <v/>
      </c>
      <c r="X687" s="22">
        <f t="shared" si="33"/>
        <v>14</v>
      </c>
      <c r="Y687" s="22" t="str">
        <f>IFERROR(VLOOKUP(CONCATENATE(A687,"si"),TQT!$1:$111,17,0))</f>
        <v/>
      </c>
      <c r="Z687" s="22" t="str">
        <f>IFERROR(VLOOKUP(CONCATENATE(A687,"si"),PVE!$A$2:$X$279,16,0))</f>
        <v/>
      </c>
      <c r="AA687" s="22"/>
    </row>
    <row r="688" hidden="1" outlineLevel="1">
      <c r="A688" s="22" t="str">
        <f t="shared" si="10"/>
        <v>7833731</v>
      </c>
      <c r="B688" s="40">
        <v>783373.0</v>
      </c>
      <c r="C688" s="23" t="s">
        <v>738</v>
      </c>
      <c r="D688" s="9" t="s">
        <v>28</v>
      </c>
      <c r="E688" s="9">
        <v>11.0</v>
      </c>
      <c r="F688" s="9">
        <v>41.0</v>
      </c>
      <c r="G688" s="20" t="s">
        <v>35</v>
      </c>
      <c r="H688" s="18" t="s">
        <v>53</v>
      </c>
      <c r="I688" s="9" t="s">
        <v>40</v>
      </c>
      <c r="J688" s="9" t="s">
        <v>32</v>
      </c>
      <c r="K688" s="21">
        <v>45431.0</v>
      </c>
      <c r="L688" s="24">
        <v>45442.0</v>
      </c>
      <c r="M688" s="21">
        <v>45442.0</v>
      </c>
      <c r="N688" s="9">
        <v>1.0</v>
      </c>
      <c r="O688" s="25">
        <v>45443.0</v>
      </c>
      <c r="P688" s="19" t="s">
        <v>33</v>
      </c>
      <c r="Q688" s="9"/>
      <c r="R688" s="9"/>
      <c r="S688" s="9"/>
      <c r="T688" s="22" t="str">
        <f t="shared" si="31"/>
        <v/>
      </c>
      <c r="U688" s="22" t="str">
        <f t="shared" si="34"/>
        <v/>
      </c>
      <c r="V688" s="22">
        <f t="shared" si="4"/>
        <v>1</v>
      </c>
      <c r="W688" s="22" t="str">
        <f t="shared" si="5"/>
        <v/>
      </c>
      <c r="X688" s="22">
        <f t="shared" si="33"/>
        <v>1</v>
      </c>
      <c r="Y688" s="22" t="str">
        <f>IFERROR(VLOOKUP(CONCATENATE(A688,"si"),TQT!$1:$111,17,0))</f>
        <v/>
      </c>
      <c r="Z688" s="22" t="str">
        <f>IFERROR(VLOOKUP(CONCATENATE(A688,"si"),PVE!$A$2:$X$279,16,0))</f>
        <v/>
      </c>
      <c r="AA688" s="22"/>
    </row>
    <row r="689" hidden="1" outlineLevel="1">
      <c r="A689" s="22" t="str">
        <f t="shared" si="10"/>
        <v>7834231</v>
      </c>
      <c r="B689" s="18">
        <v>783423.0</v>
      </c>
      <c r="C689" s="23" t="s">
        <v>739</v>
      </c>
      <c r="D689" s="9" t="s">
        <v>28</v>
      </c>
      <c r="E689" s="9">
        <v>3.0</v>
      </c>
      <c r="F689" s="9">
        <v>29.0</v>
      </c>
      <c r="G689" s="20" t="s">
        <v>35</v>
      </c>
      <c r="H689" s="18" t="s">
        <v>97</v>
      </c>
      <c r="I689" s="9" t="s">
        <v>31</v>
      </c>
      <c r="J689" s="9" t="s">
        <v>32</v>
      </c>
      <c r="K689" s="21">
        <v>45432.0</v>
      </c>
      <c r="L689" s="24">
        <v>45432.0</v>
      </c>
      <c r="M689" s="21">
        <v>45432.0</v>
      </c>
      <c r="N689" s="9">
        <v>1.0</v>
      </c>
      <c r="O689" s="21">
        <v>45443.0</v>
      </c>
      <c r="P689" s="19" t="s">
        <v>41</v>
      </c>
      <c r="Q689" s="9"/>
      <c r="R689" s="9"/>
      <c r="S689" s="9"/>
      <c r="T689" s="22" t="str">
        <f t="shared" si="31"/>
        <v/>
      </c>
      <c r="U689" s="22" t="str">
        <f t="shared" si="34"/>
        <v/>
      </c>
      <c r="V689" s="22">
        <f t="shared" si="4"/>
        <v>315</v>
      </c>
      <c r="W689" s="22" t="str">
        <f t="shared" si="5"/>
        <v/>
      </c>
      <c r="X689" s="22" t="str">
        <f t="shared" si="33"/>
        <v/>
      </c>
      <c r="Y689" s="22" t="str">
        <f>IFERROR(VLOOKUP(CONCATENATE(A689,"si"),TQT!$1:$111,17,0))</f>
        <v/>
      </c>
      <c r="Z689" s="22" t="str">
        <f>IFERROR(VLOOKUP(CONCATENATE(A689,"si"),PVE!$A$2:$X$279,16,0))</f>
        <v/>
      </c>
      <c r="AA689" s="22"/>
    </row>
    <row r="690" hidden="1" outlineLevel="1">
      <c r="A690" s="22" t="str">
        <f t="shared" si="10"/>
        <v>7852021</v>
      </c>
      <c r="B690" s="40">
        <v>785202.0</v>
      </c>
      <c r="C690" s="23" t="s">
        <v>740</v>
      </c>
      <c r="D690" s="9" t="s">
        <v>28</v>
      </c>
      <c r="E690" s="9">
        <v>7.0</v>
      </c>
      <c r="F690" s="9">
        <v>69.0</v>
      </c>
      <c r="G690" s="20" t="s">
        <v>29</v>
      </c>
      <c r="H690" s="18" t="s">
        <v>53</v>
      </c>
      <c r="I690" s="9" t="s">
        <v>40</v>
      </c>
      <c r="J690" s="9" t="s">
        <v>32</v>
      </c>
      <c r="K690" s="21">
        <v>45433.0</v>
      </c>
      <c r="L690" s="24">
        <v>45437.0</v>
      </c>
      <c r="M690" s="21">
        <v>45437.0</v>
      </c>
      <c r="N690" s="9">
        <v>1.0</v>
      </c>
      <c r="O690" s="21">
        <v>45441.0</v>
      </c>
      <c r="P690" s="19" t="s">
        <v>41</v>
      </c>
      <c r="Q690" s="9"/>
      <c r="R690" s="9"/>
      <c r="S690" s="9"/>
      <c r="T690" s="22" t="str">
        <f t="shared" si="31"/>
        <v/>
      </c>
      <c r="U690" s="22" t="str">
        <f t="shared" si="34"/>
        <v/>
      </c>
      <c r="V690" s="22">
        <f t="shared" si="4"/>
        <v>310</v>
      </c>
      <c r="W690" s="22" t="str">
        <f t="shared" si="5"/>
        <v/>
      </c>
      <c r="X690" s="22" t="str">
        <f t="shared" si="33"/>
        <v/>
      </c>
      <c r="Y690" s="22" t="str">
        <f>IFERROR(VLOOKUP(CONCATENATE(A690,"si"),TQT!$1:$111,17,0))</f>
        <v/>
      </c>
      <c r="Z690" s="22" t="str">
        <f>IFERROR(VLOOKUP(CONCATENATE(A690,"si"),PVE!$A$2:$X$279,16,0))</f>
        <v/>
      </c>
      <c r="AA690" s="22"/>
    </row>
    <row r="691" hidden="1" outlineLevel="1">
      <c r="A691" s="22" t="str">
        <f t="shared" si="10"/>
        <v>7860191</v>
      </c>
      <c r="B691" s="40">
        <v>786019.0</v>
      </c>
      <c r="C691" s="38" t="s">
        <v>741</v>
      </c>
      <c r="D691" s="9" t="s">
        <v>28</v>
      </c>
      <c r="E691" s="9">
        <v>14.0</v>
      </c>
      <c r="F691" s="9">
        <v>61.0</v>
      </c>
      <c r="G691" s="20" t="s">
        <v>35</v>
      </c>
      <c r="H691" s="18" t="s">
        <v>30</v>
      </c>
      <c r="I691" s="9" t="s">
        <v>31</v>
      </c>
      <c r="J691" s="9" t="s">
        <v>32</v>
      </c>
      <c r="K691" s="21">
        <v>45433.0</v>
      </c>
      <c r="L691" s="24">
        <v>45433.0</v>
      </c>
      <c r="M691" s="21">
        <v>45433.0</v>
      </c>
      <c r="N691" s="9">
        <v>1.0</v>
      </c>
      <c r="O691" s="21">
        <v>45439.0</v>
      </c>
      <c r="P691" s="19" t="s">
        <v>41</v>
      </c>
      <c r="Q691" s="9" t="s">
        <v>42</v>
      </c>
      <c r="R691" s="9" t="s">
        <v>42</v>
      </c>
      <c r="S691" s="9"/>
      <c r="T691" s="22" t="str">
        <f t="shared" si="31"/>
        <v>-</v>
      </c>
      <c r="U691" s="22" t="str">
        <f t="shared" si="34"/>
        <v>-</v>
      </c>
      <c r="V691" s="22">
        <f t="shared" si="4"/>
        <v>314</v>
      </c>
      <c r="W691" s="22" t="str">
        <f t="shared" si="5"/>
        <v/>
      </c>
      <c r="X691" s="22" t="str">
        <f t="shared" si="33"/>
        <v/>
      </c>
      <c r="Y691" s="22" t="str">
        <f>IFERROR(VLOOKUP(CONCATENATE(A691,"si"),TQT!$1:$111,17,0))</f>
        <v/>
      </c>
      <c r="Z691" s="22" t="str">
        <f>IFERROR(VLOOKUP(CONCATENATE(A691,"si"),PVE!$A$2:$X$279,16,0))</f>
        <v/>
      </c>
      <c r="AA691" s="22"/>
    </row>
    <row r="692" hidden="1" outlineLevel="1">
      <c r="A692" s="22" t="str">
        <f t="shared" si="10"/>
        <v>7862401</v>
      </c>
      <c r="B692" s="40">
        <v>786240.0</v>
      </c>
      <c r="C692" s="38" t="s">
        <v>742</v>
      </c>
      <c r="D692" s="9" t="s">
        <v>28</v>
      </c>
      <c r="E692" s="9">
        <v>15.0</v>
      </c>
      <c r="F692" s="9">
        <v>65.0</v>
      </c>
      <c r="G692" s="20" t="s">
        <v>35</v>
      </c>
      <c r="H692" s="18" t="s">
        <v>53</v>
      </c>
      <c r="I692" s="9" t="s">
        <v>40</v>
      </c>
      <c r="J692" s="9" t="s">
        <v>32</v>
      </c>
      <c r="K692" s="21">
        <v>45433.0</v>
      </c>
      <c r="L692" s="24">
        <v>45434.0</v>
      </c>
      <c r="M692" s="21">
        <v>45434.0</v>
      </c>
      <c r="N692" s="9">
        <v>1.0</v>
      </c>
      <c r="O692" s="21">
        <v>45441.0</v>
      </c>
      <c r="P692" s="19" t="s">
        <v>33</v>
      </c>
      <c r="Q692" s="9"/>
      <c r="R692" s="9"/>
      <c r="S692" s="9"/>
      <c r="T692" s="22" t="str">
        <f t="shared" si="31"/>
        <v/>
      </c>
      <c r="U692" s="22" t="str">
        <f t="shared" si="34"/>
        <v/>
      </c>
      <c r="V692" s="22">
        <f t="shared" si="4"/>
        <v>7</v>
      </c>
      <c r="W692" s="22" t="str">
        <f t="shared" si="5"/>
        <v/>
      </c>
      <c r="X692" s="22">
        <f t="shared" si="33"/>
        <v>7</v>
      </c>
      <c r="Y692" s="22" t="str">
        <f>IFERROR(VLOOKUP(CONCATENATE(A692,"si"),TQT!$1:$111,17,0))</f>
        <v/>
      </c>
      <c r="Z692" s="22" t="str">
        <f>IFERROR(VLOOKUP(CONCATENATE(A692,"si"),PVE!$A$2:$X$279,16,0))</f>
        <v/>
      </c>
      <c r="AA692" s="22"/>
    </row>
    <row r="693" hidden="1" outlineLevel="1">
      <c r="A693" s="22" t="str">
        <f t="shared" si="10"/>
        <v>7875511</v>
      </c>
      <c r="B693" s="40">
        <v>787551.0</v>
      </c>
      <c r="C693" s="23" t="s">
        <v>743</v>
      </c>
      <c r="D693" s="9" t="s">
        <v>28</v>
      </c>
      <c r="E693" s="9">
        <v>14.0</v>
      </c>
      <c r="F693" s="9">
        <v>60.0</v>
      </c>
      <c r="G693" s="20" t="s">
        <v>35</v>
      </c>
      <c r="H693" s="18" t="s">
        <v>53</v>
      </c>
      <c r="I693" s="9" t="s">
        <v>40</v>
      </c>
      <c r="J693" s="9" t="s">
        <v>46</v>
      </c>
      <c r="K693" s="21">
        <v>45434.0</v>
      </c>
      <c r="L693" s="24">
        <v>45441.0</v>
      </c>
      <c r="M693" s="21">
        <v>45441.0</v>
      </c>
      <c r="N693" s="9">
        <v>1.0</v>
      </c>
      <c r="O693" s="21">
        <v>45442.0</v>
      </c>
      <c r="P693" s="19" t="s">
        <v>33</v>
      </c>
      <c r="Q693" s="9"/>
      <c r="R693" s="9"/>
      <c r="S693" s="9"/>
      <c r="T693" s="22" t="str">
        <f t="shared" si="31"/>
        <v/>
      </c>
      <c r="U693" s="22" t="str">
        <f t="shared" si="34"/>
        <v/>
      </c>
      <c r="V693" s="22">
        <f t="shared" si="4"/>
        <v>1</v>
      </c>
      <c r="W693" s="22" t="str">
        <f t="shared" si="5"/>
        <v/>
      </c>
      <c r="X693" s="22">
        <f t="shared" si="33"/>
        <v>1</v>
      </c>
      <c r="Y693" s="22" t="str">
        <f>IFERROR(VLOOKUP(CONCATENATE(A693,"si"),TQT!$1:$111,17,0))</f>
        <v/>
      </c>
      <c r="Z693" s="22" t="str">
        <f>IFERROR(VLOOKUP(CONCATENATE(A693,"si"),PVE!$A$2:$X$279,16,0))</f>
        <v/>
      </c>
      <c r="AA693" s="22"/>
    </row>
    <row r="694" hidden="1" outlineLevel="1">
      <c r="A694" s="22" t="str">
        <f t="shared" si="10"/>
        <v>7903891</v>
      </c>
      <c r="B694" s="40">
        <v>790389.0</v>
      </c>
      <c r="C694" s="23" t="s">
        <v>744</v>
      </c>
      <c r="D694" s="9" t="s">
        <v>270</v>
      </c>
      <c r="E694" s="9">
        <v>5.0</v>
      </c>
      <c r="F694" s="9">
        <v>46.0</v>
      </c>
      <c r="G694" s="20" t="s">
        <v>29</v>
      </c>
      <c r="H694" s="18" t="s">
        <v>170</v>
      </c>
      <c r="I694" s="9" t="s">
        <v>31</v>
      </c>
      <c r="J694" s="9" t="s">
        <v>32</v>
      </c>
      <c r="K694" s="21">
        <v>45437.0</v>
      </c>
      <c r="L694" s="24">
        <v>45437.0</v>
      </c>
      <c r="M694" s="21">
        <v>45439.0</v>
      </c>
      <c r="N694" s="9">
        <v>1.0</v>
      </c>
      <c r="O694" s="21">
        <v>45439.0</v>
      </c>
      <c r="P694" s="19" t="s">
        <v>33</v>
      </c>
      <c r="Q694" s="9"/>
      <c r="R694" s="9"/>
      <c r="S694" s="9"/>
      <c r="T694" s="22" t="str">
        <f t="shared" si="31"/>
        <v/>
      </c>
      <c r="U694" s="22" t="str">
        <f t="shared" si="34"/>
        <v/>
      </c>
      <c r="V694" s="22">
        <f t="shared" si="4"/>
        <v>0</v>
      </c>
      <c r="W694" s="22" t="str">
        <f t="shared" si="5"/>
        <v/>
      </c>
      <c r="X694" s="22">
        <f t="shared" si="33"/>
        <v>0</v>
      </c>
      <c r="Y694" s="22" t="str">
        <f>IFERROR(VLOOKUP(CONCATENATE(A694,"si"),TQT!$1:$111,17,0))</f>
        <v/>
      </c>
      <c r="Z694" s="22" t="str">
        <f>IFERROR(VLOOKUP(CONCATENATE(A694,"si"),PVE!$A$2:$X$279,16,0))</f>
        <v/>
      </c>
      <c r="AA694" s="22"/>
    </row>
    <row r="695" hidden="1" outlineLevel="1">
      <c r="A695" s="22" t="str">
        <f t="shared" si="10"/>
        <v>7913801</v>
      </c>
      <c r="B695" s="40">
        <v>791380.0</v>
      </c>
      <c r="C695" s="23" t="s">
        <v>745</v>
      </c>
      <c r="D695" s="9" t="s">
        <v>28</v>
      </c>
      <c r="E695" s="9">
        <v>6.0</v>
      </c>
      <c r="F695" s="9">
        <v>71.0</v>
      </c>
      <c r="G695" s="20" t="s">
        <v>29</v>
      </c>
      <c r="H695" s="18" t="s">
        <v>30</v>
      </c>
      <c r="I695" s="9" t="s">
        <v>31</v>
      </c>
      <c r="J695" s="9" t="s">
        <v>32</v>
      </c>
      <c r="K695" s="21">
        <v>45439.0</v>
      </c>
      <c r="L695" s="24">
        <v>45440.0</v>
      </c>
      <c r="M695" s="21">
        <v>45440.0</v>
      </c>
      <c r="N695" s="9">
        <v>1.0</v>
      </c>
      <c r="O695" s="21">
        <v>45441.0</v>
      </c>
      <c r="P695" s="19" t="s">
        <v>33</v>
      </c>
      <c r="Q695" s="9"/>
      <c r="R695" s="9"/>
      <c r="S695" s="9"/>
      <c r="T695" s="22" t="str">
        <f t="shared" si="31"/>
        <v/>
      </c>
      <c r="U695" s="22" t="str">
        <f t="shared" si="34"/>
        <v/>
      </c>
      <c r="V695" s="22">
        <f t="shared" si="4"/>
        <v>1</v>
      </c>
      <c r="W695" s="22" t="str">
        <f t="shared" si="5"/>
        <v/>
      </c>
      <c r="X695" s="22">
        <f t="shared" si="33"/>
        <v>1</v>
      </c>
      <c r="Y695" s="22" t="str">
        <f>IFERROR(VLOOKUP(CONCATENATE(A695,"si"),TQT!$1:$111,17,0))</f>
        <v/>
      </c>
      <c r="Z695" s="22" t="str">
        <f>IFERROR(VLOOKUP(CONCATENATE(A695,"si"),PVE!$A$2:$X$279,16,0))</f>
        <v/>
      </c>
      <c r="AA695" s="22"/>
    </row>
    <row r="696" hidden="1" outlineLevel="1">
      <c r="A696" s="22" t="str">
        <f t="shared" si="10"/>
        <v>7913891</v>
      </c>
      <c r="B696" s="18">
        <v>791389.0</v>
      </c>
      <c r="C696" s="23" t="s">
        <v>746</v>
      </c>
      <c r="D696" s="9" t="s">
        <v>28</v>
      </c>
      <c r="E696" s="9">
        <v>5.0</v>
      </c>
      <c r="F696" s="9">
        <v>62.0</v>
      </c>
      <c r="G696" s="20" t="s">
        <v>35</v>
      </c>
      <c r="H696" s="18" t="s">
        <v>103</v>
      </c>
      <c r="I696" s="9" t="s">
        <v>31</v>
      </c>
      <c r="J696" s="9" t="s">
        <v>32</v>
      </c>
      <c r="K696" s="21">
        <v>45439.0</v>
      </c>
      <c r="L696" s="24">
        <v>45439.0</v>
      </c>
      <c r="M696" s="21">
        <v>45439.0</v>
      </c>
      <c r="N696" s="9">
        <v>1.0</v>
      </c>
      <c r="O696" s="21">
        <v>45416.0</v>
      </c>
      <c r="P696" s="19" t="s">
        <v>41</v>
      </c>
      <c r="Q696" s="9"/>
      <c r="R696" s="9"/>
      <c r="S696" s="9"/>
      <c r="T696" s="22" t="str">
        <f t="shared" si="31"/>
        <v/>
      </c>
      <c r="U696" s="22" t="str">
        <f t="shared" si="34"/>
        <v/>
      </c>
      <c r="V696" s="22">
        <f t="shared" si="4"/>
        <v>308</v>
      </c>
      <c r="W696" s="22" t="str">
        <f t="shared" si="5"/>
        <v/>
      </c>
      <c r="X696" s="22" t="str">
        <f t="shared" si="33"/>
        <v/>
      </c>
      <c r="Y696" s="22" t="str">
        <f>IFERROR(VLOOKUP(CONCATENATE(A696,"si"),TQT!$1:$111,17,0))</f>
        <v/>
      </c>
      <c r="Z696" s="22" t="str">
        <f>IFERROR(VLOOKUP(CONCATENATE(A696,"si"),PVE!$A$2:$X$279,16,0))</f>
        <v/>
      </c>
      <c r="AA696" s="22"/>
    </row>
    <row r="697" hidden="1" outlineLevel="1">
      <c r="A697" s="22" t="str">
        <f t="shared" si="10"/>
        <v>7961301</v>
      </c>
      <c r="B697" s="18">
        <v>796130.0</v>
      </c>
      <c r="C697" s="23" t="s">
        <v>747</v>
      </c>
      <c r="D697" s="9" t="s">
        <v>28</v>
      </c>
      <c r="E697" s="9">
        <v>13.0</v>
      </c>
      <c r="F697" s="9">
        <v>50.0</v>
      </c>
      <c r="G697" s="20" t="s">
        <v>35</v>
      </c>
      <c r="H697" s="18" t="s">
        <v>170</v>
      </c>
      <c r="I697" s="9" t="s">
        <v>31</v>
      </c>
      <c r="J697" s="9" t="s">
        <v>32</v>
      </c>
      <c r="K697" s="21">
        <v>45442.0</v>
      </c>
      <c r="L697" s="24">
        <v>45450.0</v>
      </c>
      <c r="M697" s="21">
        <v>45450.0</v>
      </c>
      <c r="N697" s="9">
        <v>1.0</v>
      </c>
      <c r="O697" s="21">
        <v>45456.0</v>
      </c>
      <c r="P697" s="19" t="s">
        <v>33</v>
      </c>
      <c r="Q697" s="9"/>
      <c r="R697" s="9"/>
      <c r="S697" s="9"/>
      <c r="T697" s="22" t="str">
        <f t="shared" si="31"/>
        <v/>
      </c>
      <c r="U697" s="22" t="str">
        <f t="shared" si="34"/>
        <v/>
      </c>
      <c r="V697" s="22">
        <f t="shared" si="4"/>
        <v>6</v>
      </c>
      <c r="W697" s="22" t="str">
        <f t="shared" si="5"/>
        <v/>
      </c>
      <c r="X697" s="22">
        <f t="shared" si="33"/>
        <v>6</v>
      </c>
      <c r="Y697" s="22" t="str">
        <f>IFERROR(VLOOKUP(CONCATENATE(A697,"si"),TQT!$1:$111,17,0))</f>
        <v/>
      </c>
      <c r="Z697" s="22" t="str">
        <f>IFERROR(VLOOKUP(CONCATENATE(A697,"si"),PVE!$A$2:$X$279,16,0))</f>
        <v/>
      </c>
      <c r="AA697" s="22"/>
    </row>
    <row r="698" hidden="1" outlineLevel="1">
      <c r="A698" s="22" t="str">
        <f t="shared" si="10"/>
        <v>7978601</v>
      </c>
      <c r="B698" s="18">
        <v>797860.0</v>
      </c>
      <c r="C698" s="23" t="s">
        <v>748</v>
      </c>
      <c r="D698" s="9" t="s">
        <v>28</v>
      </c>
      <c r="E698" s="9">
        <v>14.0</v>
      </c>
      <c r="F698" s="9">
        <v>55.0</v>
      </c>
      <c r="G698" s="20" t="s">
        <v>35</v>
      </c>
      <c r="H698" s="18" t="s">
        <v>97</v>
      </c>
      <c r="I698" s="9" t="s">
        <v>40</v>
      </c>
      <c r="J698" s="9" t="s">
        <v>32</v>
      </c>
      <c r="K698" s="21">
        <v>45444.0</v>
      </c>
      <c r="L698" s="24">
        <v>45444.0</v>
      </c>
      <c r="M698" s="21">
        <v>45444.0</v>
      </c>
      <c r="N698" s="9">
        <v>1.0</v>
      </c>
      <c r="O698" s="21">
        <v>45448.0</v>
      </c>
      <c r="P698" s="19" t="s">
        <v>33</v>
      </c>
      <c r="Q698" s="9"/>
      <c r="R698" s="9"/>
      <c r="S698" s="9"/>
      <c r="T698" s="22" t="str">
        <f t="shared" si="31"/>
        <v/>
      </c>
      <c r="U698" s="22" t="str">
        <f t="shared" si="34"/>
        <v/>
      </c>
      <c r="V698" s="22">
        <f t="shared" si="4"/>
        <v>4</v>
      </c>
      <c r="W698" s="22" t="str">
        <f t="shared" si="5"/>
        <v/>
      </c>
      <c r="X698" s="22">
        <f t="shared" si="33"/>
        <v>4</v>
      </c>
      <c r="Y698" s="22" t="str">
        <f>IFERROR(VLOOKUP(CONCATENATE(A698,"si"),TQT!$1:$111,17,0))</f>
        <v/>
      </c>
      <c r="Z698" s="22" t="str">
        <f>IFERROR(VLOOKUP(CONCATENATE(A698,"si"),PVE!$A$2:$X$279,16,0))</f>
        <v/>
      </c>
      <c r="AA698" s="22"/>
    </row>
    <row r="699" hidden="1" outlineLevel="1">
      <c r="A699" s="22" t="str">
        <f t="shared" si="10"/>
        <v>7980821</v>
      </c>
      <c r="B699" s="18">
        <v>798082.0</v>
      </c>
      <c r="C699" s="23" t="s">
        <v>749</v>
      </c>
      <c r="D699" s="9" t="s">
        <v>28</v>
      </c>
      <c r="E699" s="9">
        <v>15.0</v>
      </c>
      <c r="F699" s="9">
        <v>61.0</v>
      </c>
      <c r="G699" s="20" t="s">
        <v>35</v>
      </c>
      <c r="H699" s="18" t="s">
        <v>48</v>
      </c>
      <c r="I699" s="9" t="s">
        <v>31</v>
      </c>
      <c r="J699" s="9" t="s">
        <v>32</v>
      </c>
      <c r="K699" s="21">
        <v>45445.0</v>
      </c>
      <c r="L699" s="24">
        <v>45447.0</v>
      </c>
      <c r="M699" s="21">
        <v>45447.0</v>
      </c>
      <c r="N699" s="9">
        <v>1.0</v>
      </c>
      <c r="O699" s="21">
        <v>45450.0</v>
      </c>
      <c r="P699" s="19" t="s">
        <v>33</v>
      </c>
      <c r="Q699" s="9"/>
      <c r="R699" s="9"/>
      <c r="S699" s="9"/>
      <c r="T699" s="22" t="str">
        <f t="shared" si="31"/>
        <v/>
      </c>
      <c r="U699" s="22" t="str">
        <f t="shared" si="34"/>
        <v/>
      </c>
      <c r="V699" s="22">
        <f t="shared" si="4"/>
        <v>3</v>
      </c>
      <c r="W699" s="22" t="str">
        <f t="shared" si="5"/>
        <v/>
      </c>
      <c r="X699" s="22">
        <f t="shared" si="33"/>
        <v>3</v>
      </c>
      <c r="Y699" s="22" t="str">
        <f>IFERROR(VLOOKUP(CONCATENATE(A699,"si"),TQT!$1:$111,17,0))</f>
        <v/>
      </c>
      <c r="Z699" s="22" t="str">
        <f>IFERROR(VLOOKUP(CONCATENATE(A699,"si"),PVE!$A$2:$X$279,16,0))</f>
        <v/>
      </c>
      <c r="AA699" s="22"/>
    </row>
    <row r="700" hidden="1" outlineLevel="1">
      <c r="A700" s="9" t="str">
        <f t="shared" si="10"/>
        <v>7987371</v>
      </c>
      <c r="B700" s="18">
        <v>798737.0</v>
      </c>
      <c r="C700" s="23" t="s">
        <v>750</v>
      </c>
      <c r="D700" s="9" t="s">
        <v>28</v>
      </c>
      <c r="E700" s="9">
        <v>13.0</v>
      </c>
      <c r="F700" s="9">
        <v>22.0</v>
      </c>
      <c r="G700" s="20" t="s">
        <v>35</v>
      </c>
      <c r="H700" s="18" t="s">
        <v>97</v>
      </c>
      <c r="I700" s="9" t="s">
        <v>31</v>
      </c>
      <c r="J700" s="9" t="s">
        <v>32</v>
      </c>
      <c r="K700" s="21">
        <v>45348.0</v>
      </c>
      <c r="L700" s="24">
        <v>45348.0</v>
      </c>
      <c r="M700" s="21">
        <v>45348.0</v>
      </c>
      <c r="N700" s="9">
        <v>1.0</v>
      </c>
      <c r="O700" s="21">
        <v>45356.0</v>
      </c>
      <c r="P700" s="19" t="s">
        <v>33</v>
      </c>
      <c r="Q700" s="9">
        <v>19.0</v>
      </c>
      <c r="R700" s="9">
        <v>69.0</v>
      </c>
      <c r="S700" s="9"/>
      <c r="T700" s="22" t="str">
        <f t="shared" si="31"/>
        <v>24%</v>
      </c>
      <c r="U700" s="22" t="str">
        <f t="shared" si="34"/>
        <v>50-60%</v>
      </c>
      <c r="V700" s="22">
        <f t="shared" si="4"/>
        <v>8</v>
      </c>
      <c r="W700" s="22" t="str">
        <f t="shared" si="5"/>
        <v/>
      </c>
      <c r="X700" s="22">
        <f t="shared" si="33"/>
        <v>8</v>
      </c>
      <c r="Y700" s="22" t="str">
        <f>IFERROR(VLOOKUP(CONCATENATE(A700,"si"),TQT!$1:$111,17,0))</f>
        <v/>
      </c>
      <c r="Z700" s="22" t="str">
        <f>IFERROR(VLOOKUP(CONCATENATE(A700,"si"),PVE!$A$2:$X$279,16,0))</f>
        <v/>
      </c>
      <c r="AA700" s="22"/>
    </row>
    <row r="701" ht="21.0" hidden="1" customHeight="1" outlineLevel="1">
      <c r="A701" s="22" t="str">
        <f t="shared" si="10"/>
        <v>7996491</v>
      </c>
      <c r="B701" s="40">
        <v>799649.0</v>
      </c>
      <c r="C701" s="41" t="s">
        <v>751</v>
      </c>
      <c r="D701" s="42" t="s">
        <v>28</v>
      </c>
      <c r="E701" s="42">
        <v>2.0</v>
      </c>
      <c r="F701" s="42">
        <v>60.0</v>
      </c>
      <c r="G701" s="43" t="s">
        <v>35</v>
      </c>
      <c r="H701" s="40" t="s">
        <v>48</v>
      </c>
      <c r="I701" s="42" t="s">
        <v>31</v>
      </c>
      <c r="J701" s="42" t="s">
        <v>32</v>
      </c>
      <c r="K701" s="44">
        <v>45447.0</v>
      </c>
      <c r="L701" s="45">
        <v>45447.0</v>
      </c>
      <c r="M701" s="44">
        <v>45447.0</v>
      </c>
      <c r="N701" s="42">
        <v>1.0</v>
      </c>
      <c r="O701" s="44"/>
      <c r="P701" s="46"/>
      <c r="Q701" s="47">
        <v>17.0</v>
      </c>
      <c r="R701" s="47" t="s">
        <v>42</v>
      </c>
      <c r="S701" s="47"/>
      <c r="T701" s="22" t="str">
        <f t="shared" si="31"/>
        <v>24%</v>
      </c>
      <c r="U701" s="22" t="str">
        <f t="shared" si="34"/>
        <v>-</v>
      </c>
      <c r="V701" s="22">
        <f t="shared" si="4"/>
        <v>300</v>
      </c>
      <c r="W701" s="22" t="str">
        <f t="shared" si="5"/>
        <v/>
      </c>
      <c r="X701" s="22" t="str">
        <f t="shared" si="33"/>
        <v/>
      </c>
      <c r="Y701" s="22" t="str">
        <f>IFERROR(VLOOKUP(CONCATENATE(A701,"si"),TQT!$1:$111,17,0))</f>
        <v/>
      </c>
      <c r="Z701" s="22" t="str">
        <f>IFERROR(VLOOKUP(CONCATENATE(A701,"si"),PVE!$A:$X,16,0))</f>
        <v/>
      </c>
      <c r="AA701" s="22"/>
    </row>
    <row r="702" hidden="1" outlineLevel="1">
      <c r="A702" s="22" t="str">
        <f t="shared" si="10"/>
        <v>7999701</v>
      </c>
      <c r="B702" s="18">
        <v>799970.0</v>
      </c>
      <c r="C702" s="23" t="s">
        <v>752</v>
      </c>
      <c r="D702" s="9" t="s">
        <v>28</v>
      </c>
      <c r="E702" s="9">
        <v>14.0</v>
      </c>
      <c r="F702" s="9">
        <v>45.0</v>
      </c>
      <c r="G702" s="20" t="s">
        <v>35</v>
      </c>
      <c r="H702" s="18" t="s">
        <v>30</v>
      </c>
      <c r="I702" s="9" t="s">
        <v>31</v>
      </c>
      <c r="J702" s="9" t="s">
        <v>32</v>
      </c>
      <c r="K702" s="24">
        <v>45447.0</v>
      </c>
      <c r="L702" s="24">
        <v>45447.0</v>
      </c>
      <c r="M702" s="21">
        <v>45447.0</v>
      </c>
      <c r="N702" s="9">
        <v>1.0</v>
      </c>
      <c r="O702" s="21">
        <v>45451.0</v>
      </c>
      <c r="P702" s="19" t="s">
        <v>41</v>
      </c>
      <c r="Q702" s="9"/>
      <c r="R702" s="9"/>
      <c r="S702" s="9"/>
      <c r="T702" s="22" t="str">
        <f t="shared" si="31"/>
        <v/>
      </c>
      <c r="U702" s="22" t="str">
        <f t="shared" si="34"/>
        <v/>
      </c>
      <c r="V702" s="22">
        <f t="shared" si="4"/>
        <v>300</v>
      </c>
      <c r="W702" s="22" t="str">
        <f t="shared" si="5"/>
        <v/>
      </c>
      <c r="X702" s="22" t="str">
        <f t="shared" si="33"/>
        <v/>
      </c>
      <c r="Y702" s="22" t="str">
        <f>IFERROR(VLOOKUP(CONCATENATE(A702,"si"),TQT!$1:$111,17,0))</f>
        <v/>
      </c>
      <c r="Z702" s="22" t="str">
        <f>IFERROR(VLOOKUP(CONCATENATE(A702,"si"),PVE!$A$2:$X$279,16,0))</f>
        <v/>
      </c>
      <c r="AA702" s="22"/>
    </row>
    <row r="703" hidden="1" outlineLevel="1">
      <c r="A703" s="22" t="str">
        <f t="shared" si="10"/>
        <v>8008841</v>
      </c>
      <c r="B703" s="40">
        <v>800884.0</v>
      </c>
      <c r="C703" s="41" t="s">
        <v>753</v>
      </c>
      <c r="D703" s="42" t="s">
        <v>28</v>
      </c>
      <c r="E703" s="42">
        <v>14.0</v>
      </c>
      <c r="F703" s="42">
        <v>71.0</v>
      </c>
      <c r="G703" s="43" t="s">
        <v>35</v>
      </c>
      <c r="H703" s="40" t="s">
        <v>30</v>
      </c>
      <c r="I703" s="42" t="s">
        <v>36</v>
      </c>
      <c r="J703" s="42" t="s">
        <v>32</v>
      </c>
      <c r="K703" s="44">
        <v>45447.0</v>
      </c>
      <c r="L703" s="45">
        <v>45473.0</v>
      </c>
      <c r="M703" s="44">
        <v>45473.0</v>
      </c>
      <c r="N703" s="42">
        <v>1.0</v>
      </c>
      <c r="O703" s="44"/>
      <c r="P703" s="46"/>
      <c r="Q703" s="47"/>
      <c r="R703" s="47"/>
      <c r="S703" s="47"/>
      <c r="T703" s="22" t="str">
        <f t="shared" si="31"/>
        <v/>
      </c>
      <c r="U703" s="22" t="str">
        <f t="shared" si="34"/>
        <v/>
      </c>
      <c r="V703" s="22">
        <f t="shared" si="4"/>
        <v>274</v>
      </c>
      <c r="W703" s="22" t="str">
        <f t="shared" si="5"/>
        <v/>
      </c>
      <c r="X703" s="22" t="str">
        <f t="shared" si="33"/>
        <v/>
      </c>
      <c r="Y703" s="22" t="str">
        <f>IFERROR(VLOOKUP(CONCATENATE(A703,"si"),TQT!$1:$111,17,0))</f>
        <v/>
      </c>
      <c r="Z703" s="22" t="str">
        <f>IFERROR(VLOOKUP(CONCATENATE(A703,"si"),PVE!$A:$X,16,0))</f>
        <v/>
      </c>
      <c r="AA703" s="22"/>
    </row>
    <row r="704" hidden="1" outlineLevel="1">
      <c r="A704" s="22" t="str">
        <f t="shared" si="10"/>
        <v>8009431</v>
      </c>
      <c r="B704" s="18">
        <v>800943.0</v>
      </c>
      <c r="C704" s="38" t="s">
        <v>754</v>
      </c>
      <c r="D704" s="9" t="s">
        <v>28</v>
      </c>
      <c r="E704" s="9">
        <v>5.0</v>
      </c>
      <c r="F704" s="9">
        <v>72.0</v>
      </c>
      <c r="G704" s="20" t="s">
        <v>35</v>
      </c>
      <c r="H704" s="18" t="s">
        <v>48</v>
      </c>
      <c r="I704" s="9" t="s">
        <v>31</v>
      </c>
      <c r="J704" s="9" t="s">
        <v>32</v>
      </c>
      <c r="K704" s="21">
        <v>45386.0</v>
      </c>
      <c r="L704" s="24">
        <v>45448.0</v>
      </c>
      <c r="M704" s="21">
        <v>45448.0</v>
      </c>
      <c r="N704" s="9">
        <v>1.0</v>
      </c>
      <c r="O704" s="21">
        <v>45461.0</v>
      </c>
      <c r="P704" s="19" t="s">
        <v>41</v>
      </c>
      <c r="Q704" s="9" t="s">
        <v>42</v>
      </c>
      <c r="R704" s="9" t="s">
        <v>42</v>
      </c>
      <c r="S704" s="9"/>
      <c r="T704" s="22" t="str">
        <f t="shared" si="31"/>
        <v>-</v>
      </c>
      <c r="U704" s="22" t="str">
        <f t="shared" si="34"/>
        <v>-</v>
      </c>
      <c r="V704" s="22">
        <f t="shared" si="4"/>
        <v>299</v>
      </c>
      <c r="W704" s="22" t="str">
        <f t="shared" si="5"/>
        <v/>
      </c>
      <c r="X704" s="22" t="str">
        <f t="shared" si="33"/>
        <v/>
      </c>
      <c r="Y704" s="22" t="str">
        <f>IFERROR(VLOOKUP(CONCATENATE(A704,"si"),TQT!$1:$111,17,0))</f>
        <v/>
      </c>
      <c r="Z704" s="22" t="str">
        <f>IFERROR(VLOOKUP(CONCATENATE(A704,"si"),PVE!$A$2:$X$279,16,0))</f>
        <v/>
      </c>
      <c r="AA704" s="22"/>
    </row>
    <row r="705" hidden="1" outlineLevel="1">
      <c r="A705" s="22" t="str">
        <f t="shared" si="10"/>
        <v>8022511</v>
      </c>
      <c r="B705" s="18">
        <v>802251.0</v>
      </c>
      <c r="C705" s="23" t="s">
        <v>755</v>
      </c>
      <c r="D705" s="9" t="s">
        <v>28</v>
      </c>
      <c r="E705" s="9">
        <v>18.0</v>
      </c>
      <c r="F705" s="9">
        <v>21.0</v>
      </c>
      <c r="G705" s="20" t="s">
        <v>35</v>
      </c>
      <c r="H705" s="18" t="s">
        <v>756</v>
      </c>
      <c r="I705" s="9" t="s">
        <v>31</v>
      </c>
      <c r="J705" s="9" t="s">
        <v>32</v>
      </c>
      <c r="K705" s="25">
        <v>45448.0</v>
      </c>
      <c r="L705" s="25">
        <v>45448.0</v>
      </c>
      <c r="M705" s="25">
        <v>45448.0</v>
      </c>
      <c r="N705" s="9">
        <v>1.0</v>
      </c>
      <c r="O705" s="21">
        <v>45450.0</v>
      </c>
      <c r="P705" s="19" t="s">
        <v>80</v>
      </c>
      <c r="Q705" s="9"/>
      <c r="R705" s="9"/>
      <c r="S705" s="9"/>
      <c r="T705" s="22" t="str">
        <f t="shared" si="31"/>
        <v/>
      </c>
      <c r="U705" s="22" t="str">
        <f t="shared" si="34"/>
        <v/>
      </c>
      <c r="V705" s="22">
        <f t="shared" si="4"/>
        <v>2</v>
      </c>
      <c r="W705" s="22">
        <f t="shared" si="5"/>
        <v>2</v>
      </c>
      <c r="X705" s="22" t="str">
        <f t="shared" si="33"/>
        <v/>
      </c>
      <c r="Y705" s="22" t="str">
        <f>IFERROR(VLOOKUP(CONCATENATE(A705,"si"),TQT!$1:$111,17,0))</f>
        <v/>
      </c>
      <c r="Z705" s="22" t="str">
        <f>IFERROR(VLOOKUP(CONCATENATE(A705,"si"),PVE!$A$2:$X$279,16,0))</f>
        <v/>
      </c>
      <c r="AA705" s="22"/>
    </row>
    <row r="706" hidden="1" outlineLevel="1">
      <c r="A706" s="22" t="str">
        <f t="shared" si="10"/>
        <v>8028631</v>
      </c>
      <c r="B706" s="18">
        <v>802863.0</v>
      </c>
      <c r="C706" s="23" t="s">
        <v>757</v>
      </c>
      <c r="D706" s="9" t="s">
        <v>28</v>
      </c>
      <c r="E706" s="9">
        <v>18.0</v>
      </c>
      <c r="F706" s="9">
        <v>58.0</v>
      </c>
      <c r="G706" s="20" t="s">
        <v>35</v>
      </c>
      <c r="H706" s="18" t="s">
        <v>30</v>
      </c>
      <c r="I706" s="9" t="s">
        <v>31</v>
      </c>
      <c r="J706" s="9" t="s">
        <v>32</v>
      </c>
      <c r="K706" s="21">
        <v>45449.0</v>
      </c>
      <c r="L706" s="24">
        <v>45452.0</v>
      </c>
      <c r="M706" s="21">
        <v>45452.0</v>
      </c>
      <c r="N706" s="9">
        <v>1.0</v>
      </c>
      <c r="O706" s="21">
        <v>45454.0</v>
      </c>
      <c r="P706" s="19" t="s">
        <v>33</v>
      </c>
      <c r="Q706" s="9"/>
      <c r="R706" s="9"/>
      <c r="S706" s="9"/>
      <c r="T706" s="22" t="str">
        <f t="shared" si="31"/>
        <v/>
      </c>
      <c r="U706" s="22" t="str">
        <f t="shared" si="34"/>
        <v/>
      </c>
      <c r="V706" s="22">
        <f t="shared" si="4"/>
        <v>2</v>
      </c>
      <c r="W706" s="22" t="str">
        <f t="shared" si="5"/>
        <v/>
      </c>
      <c r="X706" s="22">
        <f t="shared" si="33"/>
        <v>2</v>
      </c>
      <c r="Y706" s="22" t="str">
        <f>IFERROR(VLOOKUP(CONCATENATE(A706,"si"),TQT!$1:$111,17,0))</f>
        <v/>
      </c>
      <c r="Z706" s="22" t="str">
        <f>IFERROR(VLOOKUP(CONCATENATE(A706,"si"),PVE!$A$2:$X$279,16,0))</f>
        <v/>
      </c>
      <c r="AA706" s="22"/>
    </row>
    <row r="707" hidden="1" outlineLevel="1">
      <c r="A707" s="22" t="str">
        <f t="shared" si="10"/>
        <v>8039321</v>
      </c>
      <c r="B707" s="18">
        <v>803932.0</v>
      </c>
      <c r="C707" s="23" t="s">
        <v>758</v>
      </c>
      <c r="D707" s="9" t="s">
        <v>28</v>
      </c>
      <c r="E707" s="9">
        <v>16.0</v>
      </c>
      <c r="F707" s="9">
        <v>41.0</v>
      </c>
      <c r="G707" s="20" t="s">
        <v>35</v>
      </c>
      <c r="H707" s="18" t="s">
        <v>68</v>
      </c>
      <c r="I707" s="9" t="s">
        <v>44</v>
      </c>
      <c r="J707" s="9" t="s">
        <v>32</v>
      </c>
      <c r="K707" s="21">
        <v>45450.0</v>
      </c>
      <c r="L707" s="24">
        <v>45450.0</v>
      </c>
      <c r="M707" s="21">
        <v>45450.0</v>
      </c>
      <c r="N707" s="9">
        <v>1.0</v>
      </c>
      <c r="O707" s="21">
        <v>45450.0</v>
      </c>
      <c r="P707" s="19" t="s">
        <v>80</v>
      </c>
      <c r="Q707" s="9"/>
      <c r="R707" s="9"/>
      <c r="S707" s="9"/>
      <c r="T707" s="22" t="str">
        <f t="shared" si="31"/>
        <v/>
      </c>
      <c r="U707" s="22" t="str">
        <f t="shared" si="34"/>
        <v/>
      </c>
      <c r="V707" s="22">
        <f t="shared" si="4"/>
        <v>0</v>
      </c>
      <c r="W707" s="22">
        <f t="shared" si="5"/>
        <v>0</v>
      </c>
      <c r="X707" s="22" t="str">
        <f t="shared" si="33"/>
        <v/>
      </c>
      <c r="Y707" s="22" t="str">
        <f>IFERROR(VLOOKUP(CONCATENATE(A707,"si"),TQT!$1:$111,17,0))</f>
        <v/>
      </c>
      <c r="Z707" s="22" t="str">
        <f>IFERROR(VLOOKUP(CONCATENATE(A707,"si"),PVE!$A$2:$X$279,16,0))</f>
        <v/>
      </c>
      <c r="AA707" s="22"/>
    </row>
    <row r="708" hidden="1" outlineLevel="1">
      <c r="A708" s="22" t="str">
        <f t="shared" si="10"/>
        <v>8049431</v>
      </c>
      <c r="B708" s="18">
        <v>804943.0</v>
      </c>
      <c r="C708" s="23" t="s">
        <v>759</v>
      </c>
      <c r="D708" s="9" t="s">
        <v>28</v>
      </c>
      <c r="E708" s="9">
        <v>15.0</v>
      </c>
      <c r="F708" s="9">
        <v>82.0</v>
      </c>
      <c r="G708" s="20" t="s">
        <v>29</v>
      </c>
      <c r="H708" s="18" t="s">
        <v>30</v>
      </c>
      <c r="I708" s="9" t="s">
        <v>31</v>
      </c>
      <c r="J708" s="9" t="s">
        <v>32</v>
      </c>
      <c r="K708" s="21">
        <v>45450.0</v>
      </c>
      <c r="L708" s="24">
        <v>45451.0</v>
      </c>
      <c r="M708" s="21">
        <v>45451.0</v>
      </c>
      <c r="N708" s="9">
        <v>1.0</v>
      </c>
      <c r="O708" s="21">
        <v>45454.0</v>
      </c>
      <c r="P708" s="19" t="s">
        <v>33</v>
      </c>
      <c r="Q708" s="9"/>
      <c r="R708" s="9"/>
      <c r="S708" s="9"/>
      <c r="T708" s="22" t="str">
        <f t="shared" si="31"/>
        <v/>
      </c>
      <c r="U708" s="22" t="str">
        <f t="shared" si="34"/>
        <v/>
      </c>
      <c r="V708" s="22">
        <f t="shared" si="4"/>
        <v>3</v>
      </c>
      <c r="W708" s="22" t="str">
        <f t="shared" si="5"/>
        <v/>
      </c>
      <c r="X708" s="22">
        <f t="shared" si="33"/>
        <v>3</v>
      </c>
      <c r="Y708" s="22" t="str">
        <f>IFERROR(VLOOKUP(CONCATENATE(A708,"si"),TQT!$1:$111,17,0))</f>
        <v/>
      </c>
      <c r="Z708" s="22" t="str">
        <f>IFERROR(VLOOKUP(CONCATENATE(A708,"si"),PVE!$A$2:$X$279,16,0))</f>
        <v/>
      </c>
      <c r="AA708" s="22"/>
    </row>
    <row r="709" hidden="1" outlineLevel="1">
      <c r="A709" s="22" t="str">
        <f t="shared" si="10"/>
        <v>8051561</v>
      </c>
      <c r="B709" s="18">
        <v>805156.0</v>
      </c>
      <c r="C709" s="23" t="s">
        <v>760</v>
      </c>
      <c r="D709" s="9" t="s">
        <v>28</v>
      </c>
      <c r="E709" s="9">
        <v>10.0</v>
      </c>
      <c r="F709" s="9">
        <v>52.0</v>
      </c>
      <c r="G709" s="20" t="s">
        <v>29</v>
      </c>
      <c r="H709" s="18" t="s">
        <v>64</v>
      </c>
      <c r="I709" s="9" t="s">
        <v>31</v>
      </c>
      <c r="J709" s="9" t="s">
        <v>32</v>
      </c>
      <c r="K709" s="21">
        <v>45450.0</v>
      </c>
      <c r="L709" s="24">
        <v>45451.0</v>
      </c>
      <c r="M709" s="21">
        <v>45451.0</v>
      </c>
      <c r="N709" s="9">
        <v>1.0</v>
      </c>
      <c r="O709" s="21">
        <v>45478.0</v>
      </c>
      <c r="P709" s="19" t="s">
        <v>41</v>
      </c>
      <c r="Q709" s="9"/>
      <c r="R709" s="9"/>
      <c r="S709" s="9"/>
      <c r="T709" s="22" t="str">
        <f t="shared" si="31"/>
        <v/>
      </c>
      <c r="U709" s="22" t="str">
        <f t="shared" si="34"/>
        <v/>
      </c>
      <c r="V709" s="22">
        <f t="shared" si="4"/>
        <v>296</v>
      </c>
      <c r="W709" s="22" t="str">
        <f t="shared" si="5"/>
        <v/>
      </c>
      <c r="X709" s="22" t="str">
        <f t="shared" si="33"/>
        <v/>
      </c>
      <c r="Y709" s="22" t="str">
        <f>IFERROR(VLOOKUP(CONCATENATE(A709,"si"),TQT!$1:$111,17,0))</f>
        <v/>
      </c>
      <c r="Z709" s="22" t="str">
        <f>IFERROR(VLOOKUP(CONCATENATE(A709,"si"),PVE!$A$2:$X$279,16,0))</f>
        <v/>
      </c>
      <c r="AA709" s="22"/>
    </row>
    <row r="710" hidden="1" outlineLevel="1">
      <c r="A710" s="22" t="str">
        <f t="shared" si="10"/>
        <v>8058461</v>
      </c>
      <c r="B710" s="18">
        <v>805846.0</v>
      </c>
      <c r="C710" s="23" t="s">
        <v>761</v>
      </c>
      <c r="D710" s="9" t="s">
        <v>28</v>
      </c>
      <c r="E710" s="9">
        <v>8.0</v>
      </c>
      <c r="F710" s="9">
        <v>44.0</v>
      </c>
      <c r="G710" s="20" t="s">
        <v>35</v>
      </c>
      <c r="H710" s="18" t="s">
        <v>68</v>
      </c>
      <c r="I710" s="9" t="s">
        <v>31</v>
      </c>
      <c r="J710" s="9" t="s">
        <v>32</v>
      </c>
      <c r="K710" s="21">
        <v>45452.0</v>
      </c>
      <c r="L710" s="24">
        <v>45452.0</v>
      </c>
      <c r="M710" s="21">
        <v>45452.0</v>
      </c>
      <c r="N710" s="9">
        <v>1.0</v>
      </c>
      <c r="O710" s="21">
        <v>45453.0</v>
      </c>
      <c r="P710" s="19" t="s">
        <v>33</v>
      </c>
      <c r="Q710" s="9"/>
      <c r="R710" s="9"/>
      <c r="S710" s="9"/>
      <c r="T710" s="22" t="str">
        <f t="shared" si="31"/>
        <v/>
      </c>
      <c r="U710" s="22" t="str">
        <f t="shared" si="34"/>
        <v/>
      </c>
      <c r="V710" s="22">
        <f t="shared" si="4"/>
        <v>1</v>
      </c>
      <c r="W710" s="22" t="str">
        <f t="shared" si="5"/>
        <v/>
      </c>
      <c r="X710" s="22">
        <f t="shared" si="33"/>
        <v>1</v>
      </c>
      <c r="Y710" s="22" t="str">
        <f>IFERROR(VLOOKUP(CONCATENATE(A710,"si"),TQT!$1:$111,17,0))</f>
        <v/>
      </c>
      <c r="Z710" s="22" t="str">
        <f>IFERROR(VLOOKUP(CONCATENATE(A710,"si"),PVE!$A$2:$X$279,16,0))</f>
        <v/>
      </c>
      <c r="AA710" s="22"/>
    </row>
    <row r="711" ht="17.25" hidden="1" customHeight="1" outlineLevel="1">
      <c r="A711" s="22" t="str">
        <f t="shared" si="10"/>
        <v>8058941</v>
      </c>
      <c r="B711" s="18">
        <v>805894.0</v>
      </c>
      <c r="C711" s="23" t="s">
        <v>762</v>
      </c>
      <c r="D711" s="9" t="s">
        <v>28</v>
      </c>
      <c r="E711" s="9">
        <v>6.0</v>
      </c>
      <c r="F711" s="9">
        <v>66.0</v>
      </c>
      <c r="G711" s="20" t="s">
        <v>35</v>
      </c>
      <c r="H711" s="18" t="s">
        <v>30</v>
      </c>
      <c r="I711" s="9" t="s">
        <v>31</v>
      </c>
      <c r="J711" s="9" t="s">
        <v>32</v>
      </c>
      <c r="K711" s="21">
        <v>45452.0</v>
      </c>
      <c r="L711" s="24">
        <v>45452.0</v>
      </c>
      <c r="M711" s="21">
        <v>45452.0</v>
      </c>
      <c r="N711" s="9">
        <v>1.0</v>
      </c>
      <c r="O711" s="21">
        <v>45465.0</v>
      </c>
      <c r="P711" s="19" t="s">
        <v>33</v>
      </c>
      <c r="Q711" s="9"/>
      <c r="R711" s="9"/>
      <c r="S711" s="9"/>
      <c r="T711" s="22" t="str">
        <f t="shared" si="31"/>
        <v/>
      </c>
      <c r="U711" s="22" t="str">
        <f t="shared" si="34"/>
        <v/>
      </c>
      <c r="V711" s="22">
        <f t="shared" si="4"/>
        <v>13</v>
      </c>
      <c r="W711" s="22" t="str">
        <f t="shared" si="5"/>
        <v/>
      </c>
      <c r="X711" s="22">
        <f t="shared" si="33"/>
        <v>13</v>
      </c>
      <c r="Y711" s="22" t="str">
        <f>IFERROR(VLOOKUP(CONCATENATE(A711,"si"),TQT!$1:$111,17,0))</f>
        <v/>
      </c>
      <c r="Z711" s="22" t="str">
        <f>IFERROR(VLOOKUP(CONCATENATE(A711,"si"),PVE!$A$2:$X$279,16,0))</f>
        <v/>
      </c>
      <c r="AA711" s="22"/>
    </row>
    <row r="712" hidden="1" outlineLevel="1">
      <c r="A712" s="22" t="str">
        <f t="shared" si="10"/>
        <v>8072401</v>
      </c>
      <c r="B712" s="18">
        <v>807240.0</v>
      </c>
      <c r="C712" s="23" t="s">
        <v>763</v>
      </c>
      <c r="D712" s="9" t="s">
        <v>28</v>
      </c>
      <c r="E712" s="9">
        <v>16.0</v>
      </c>
      <c r="F712" s="9">
        <v>23.0</v>
      </c>
      <c r="G712" s="20" t="s">
        <v>29</v>
      </c>
      <c r="H712" s="18" t="s">
        <v>48</v>
      </c>
      <c r="I712" s="9" t="s">
        <v>36</v>
      </c>
      <c r="J712" s="9" t="s">
        <v>32</v>
      </c>
      <c r="K712" s="21">
        <v>45453.0</v>
      </c>
      <c r="L712" s="24">
        <v>45456.0</v>
      </c>
      <c r="M712" s="21">
        <v>45458.0</v>
      </c>
      <c r="N712" s="9">
        <v>1.0</v>
      </c>
      <c r="O712" s="21">
        <v>45471.0</v>
      </c>
      <c r="P712" s="19" t="s">
        <v>41</v>
      </c>
      <c r="Q712" s="9"/>
      <c r="R712" s="9"/>
      <c r="S712" s="9"/>
      <c r="T712" s="22" t="str">
        <f t="shared" si="31"/>
        <v/>
      </c>
      <c r="U712" s="22" t="str">
        <f t="shared" si="34"/>
        <v/>
      </c>
      <c r="V712" s="22">
        <f t="shared" si="4"/>
        <v>289</v>
      </c>
      <c r="W712" s="22" t="str">
        <f t="shared" si="5"/>
        <v/>
      </c>
      <c r="X712" s="22" t="str">
        <f t="shared" si="33"/>
        <v/>
      </c>
      <c r="Y712" s="22" t="str">
        <f>IFERROR(VLOOKUP(CONCATENATE(A712,"si"),TQT!$1:$111,17,0))</f>
        <v/>
      </c>
      <c r="Z712" s="22" t="str">
        <f>IFERROR(VLOOKUP(CONCATENATE(A712,"si"),PVE!$A$2:$X$279,16,0))</f>
        <v/>
      </c>
      <c r="AA712" s="22"/>
    </row>
    <row r="713" hidden="1" outlineLevel="1">
      <c r="A713" s="22" t="str">
        <f t="shared" si="10"/>
        <v>8076281</v>
      </c>
      <c r="B713" s="18">
        <v>807628.0</v>
      </c>
      <c r="C713" s="23" t="s">
        <v>764</v>
      </c>
      <c r="D713" s="9" t="s">
        <v>28</v>
      </c>
      <c r="E713" s="9">
        <v>14.0</v>
      </c>
      <c r="F713" s="9">
        <v>68.0</v>
      </c>
      <c r="G713" s="20" t="s">
        <v>35</v>
      </c>
      <c r="H713" s="18" t="s">
        <v>53</v>
      </c>
      <c r="I713" s="9" t="s">
        <v>40</v>
      </c>
      <c r="J713" s="9" t="s">
        <v>32</v>
      </c>
      <c r="K713" s="21">
        <v>45453.0</v>
      </c>
      <c r="L713" s="24">
        <v>45455.0</v>
      </c>
      <c r="M713" s="21">
        <v>45455.0</v>
      </c>
      <c r="N713" s="9">
        <v>1.0</v>
      </c>
      <c r="O713" s="21">
        <v>45472.0</v>
      </c>
      <c r="P713" s="19" t="s">
        <v>33</v>
      </c>
      <c r="Q713" s="9"/>
      <c r="R713" s="9"/>
      <c r="S713" s="9"/>
      <c r="T713" s="22" t="str">
        <f t="shared" si="31"/>
        <v/>
      </c>
      <c r="U713" s="22" t="str">
        <f t="shared" si="34"/>
        <v/>
      </c>
      <c r="V713" s="22">
        <f t="shared" si="4"/>
        <v>17</v>
      </c>
      <c r="W713" s="22" t="str">
        <f t="shared" si="5"/>
        <v/>
      </c>
      <c r="X713" s="22">
        <f t="shared" si="33"/>
        <v>17</v>
      </c>
      <c r="Y713" s="22" t="str">
        <f>IFERROR(VLOOKUP(CONCATENATE(A713,"si"),TQT!$1:$111,17,0))</f>
        <v/>
      </c>
      <c r="Z713" s="22" t="str">
        <f>IFERROR(VLOOKUP(CONCATENATE(A713,"si"),PVE!$A$2:$X$279,16,0))</f>
        <v/>
      </c>
      <c r="AA713" s="22"/>
    </row>
    <row r="714" hidden="1" outlineLevel="1">
      <c r="A714" s="22" t="str">
        <f t="shared" si="10"/>
        <v>8076282</v>
      </c>
      <c r="B714" s="18">
        <v>807628.0</v>
      </c>
      <c r="C714" s="23" t="s">
        <v>764</v>
      </c>
      <c r="D714" s="9" t="s">
        <v>28</v>
      </c>
      <c r="E714" s="9">
        <v>14.0</v>
      </c>
      <c r="F714" s="9">
        <v>68.0</v>
      </c>
      <c r="G714" s="20" t="s">
        <v>35</v>
      </c>
      <c r="H714" s="18" t="s">
        <v>53</v>
      </c>
      <c r="I714" s="9" t="s">
        <v>40</v>
      </c>
      <c r="J714" s="9" t="s">
        <v>32</v>
      </c>
      <c r="K714" s="21">
        <v>45453.0</v>
      </c>
      <c r="L714" s="24">
        <v>45455.0</v>
      </c>
      <c r="M714" s="21">
        <v>45466.0</v>
      </c>
      <c r="N714" s="9">
        <v>2.0</v>
      </c>
      <c r="O714" s="21">
        <v>45472.0</v>
      </c>
      <c r="P714" s="19" t="s">
        <v>33</v>
      </c>
      <c r="Q714" s="9"/>
      <c r="R714" s="9"/>
      <c r="S714" s="9"/>
      <c r="T714" s="22" t="str">
        <f t="shared" si="31"/>
        <v/>
      </c>
      <c r="U714" s="22" t="str">
        <f t="shared" si="34"/>
        <v/>
      </c>
      <c r="V714" s="22">
        <f t="shared" si="4"/>
        <v>6</v>
      </c>
      <c r="W714" s="22" t="str">
        <f t="shared" si="5"/>
        <v/>
      </c>
      <c r="X714" s="22">
        <f t="shared" si="33"/>
        <v>6</v>
      </c>
      <c r="Y714" s="22" t="str">
        <f>IFERROR(VLOOKUP(CONCATENATE(A714,"si"),TQT!$1:$111,17,0))</f>
        <v/>
      </c>
      <c r="Z714" s="22" t="str">
        <f>IFERROR(VLOOKUP(CONCATENATE(A714,"si"),PVE!$A$2:$X$279,16,0))</f>
        <v/>
      </c>
      <c r="AA714" s="22"/>
    </row>
    <row r="715" hidden="1" outlineLevel="1">
      <c r="A715" s="22" t="str">
        <f t="shared" si="10"/>
        <v>8092661</v>
      </c>
      <c r="B715" s="40">
        <v>809266.0</v>
      </c>
      <c r="C715" s="41" t="s">
        <v>765</v>
      </c>
      <c r="D715" s="42" t="s">
        <v>28</v>
      </c>
      <c r="E715" s="42">
        <v>8.0</v>
      </c>
      <c r="F715" s="42">
        <v>72.0</v>
      </c>
      <c r="G715" s="43" t="s">
        <v>29</v>
      </c>
      <c r="H715" s="40" t="s">
        <v>68</v>
      </c>
      <c r="I715" s="42" t="s">
        <v>31</v>
      </c>
      <c r="J715" s="42" t="s">
        <v>32</v>
      </c>
      <c r="K715" s="44">
        <v>45455.0</v>
      </c>
      <c r="L715" s="45">
        <v>45455.0</v>
      </c>
      <c r="M715" s="44">
        <v>45455.0</v>
      </c>
      <c r="N715" s="42">
        <v>1.0</v>
      </c>
      <c r="O715" s="44"/>
      <c r="P715" s="46"/>
      <c r="Q715" s="47"/>
      <c r="R715" s="47"/>
      <c r="S715" s="47"/>
      <c r="T715" s="22" t="str">
        <f t="shared" si="31"/>
        <v/>
      </c>
      <c r="U715" s="22" t="str">
        <f t="shared" si="34"/>
        <v/>
      </c>
      <c r="V715" s="22">
        <f t="shared" si="4"/>
        <v>292</v>
      </c>
      <c r="W715" s="22" t="str">
        <f t="shared" si="5"/>
        <v/>
      </c>
      <c r="X715" s="22" t="str">
        <f t="shared" si="33"/>
        <v/>
      </c>
      <c r="Y715" s="22" t="str">
        <f>IFERROR(VLOOKUP(CONCATENATE(A715,"si"),TQT!$1:$111,17,0))</f>
        <v/>
      </c>
      <c r="Z715" s="22" t="str">
        <f>IFERROR(VLOOKUP(CONCATENATE(A715,"si"),PVE!$A:$X,16,0))</f>
        <v/>
      </c>
      <c r="AA715" s="22"/>
    </row>
    <row r="716" hidden="1" outlineLevel="1">
      <c r="A716" s="22" t="str">
        <f t="shared" si="10"/>
        <v>8092662</v>
      </c>
      <c r="B716" s="40">
        <v>809266.0</v>
      </c>
      <c r="C716" s="41" t="s">
        <v>765</v>
      </c>
      <c r="D716" s="42" t="s">
        <v>28</v>
      </c>
      <c r="E716" s="42">
        <v>8.0</v>
      </c>
      <c r="F716" s="42">
        <v>72.0</v>
      </c>
      <c r="G716" s="43" t="s">
        <v>29</v>
      </c>
      <c r="H716" s="40" t="s">
        <v>68</v>
      </c>
      <c r="I716" s="42" t="s">
        <v>31</v>
      </c>
      <c r="J716" s="42" t="s">
        <v>32</v>
      </c>
      <c r="K716" s="44">
        <v>45455.0</v>
      </c>
      <c r="L716" s="45">
        <v>45455.0</v>
      </c>
      <c r="M716" s="44">
        <v>45455.0</v>
      </c>
      <c r="N716" s="42">
        <v>2.0</v>
      </c>
      <c r="O716" s="44"/>
      <c r="P716" s="46"/>
      <c r="Q716" s="47"/>
      <c r="R716" s="47"/>
      <c r="S716" s="47"/>
      <c r="T716" s="22" t="str">
        <f t="shared" si="31"/>
        <v/>
      </c>
      <c r="U716" s="22" t="str">
        <f t="shared" si="34"/>
        <v/>
      </c>
      <c r="V716" s="22">
        <f t="shared" si="4"/>
        <v>292</v>
      </c>
      <c r="W716" s="22" t="str">
        <f t="shared" si="5"/>
        <v/>
      </c>
      <c r="X716" s="22" t="str">
        <f t="shared" si="33"/>
        <v/>
      </c>
      <c r="Y716" s="22" t="str">
        <f>IFERROR(VLOOKUP(CONCATENATE(A716,"si"),TQT!$1:$111,17,0))</f>
        <v/>
      </c>
      <c r="Z716" s="22" t="str">
        <f>IFERROR(VLOOKUP(CONCATENATE(A716,"si"),PVE!$A:$X,16,0))</f>
        <v/>
      </c>
      <c r="AA716" s="22"/>
    </row>
    <row r="717" hidden="1" outlineLevel="1">
      <c r="A717" s="22" t="str">
        <f t="shared" si="10"/>
        <v>8100931</v>
      </c>
      <c r="B717" s="18">
        <v>810093.0</v>
      </c>
      <c r="C717" s="23" t="s">
        <v>766</v>
      </c>
      <c r="D717" s="9" t="s">
        <v>28</v>
      </c>
      <c r="E717" s="9">
        <v>15.0</v>
      </c>
      <c r="F717" s="9">
        <v>59.0</v>
      </c>
      <c r="G717" s="20" t="s">
        <v>29</v>
      </c>
      <c r="H717" s="18" t="s">
        <v>30</v>
      </c>
      <c r="I717" s="9" t="s">
        <v>31</v>
      </c>
      <c r="J717" s="9" t="s">
        <v>32</v>
      </c>
      <c r="K717" s="24">
        <v>45455.0</v>
      </c>
      <c r="L717" s="24">
        <v>45455.0</v>
      </c>
      <c r="M717" s="21">
        <v>45455.0</v>
      </c>
      <c r="N717" s="9">
        <v>1.0</v>
      </c>
      <c r="O717" s="21">
        <v>45472.0</v>
      </c>
      <c r="P717" s="19" t="s">
        <v>41</v>
      </c>
      <c r="Q717" s="9"/>
      <c r="R717" s="9"/>
      <c r="S717" s="9"/>
      <c r="T717" s="22" t="str">
        <f t="shared" si="31"/>
        <v/>
      </c>
      <c r="U717" s="22" t="str">
        <f t="shared" si="34"/>
        <v/>
      </c>
      <c r="V717" s="22">
        <f t="shared" si="4"/>
        <v>292</v>
      </c>
      <c r="W717" s="22" t="str">
        <f t="shared" si="5"/>
        <v/>
      </c>
      <c r="X717" s="22" t="str">
        <f t="shared" si="33"/>
        <v/>
      </c>
      <c r="Y717" s="22" t="str">
        <f>IFERROR(VLOOKUP(CONCATENATE(A717,"si"),TQT!$1:$111,17,0))</f>
        <v/>
      </c>
      <c r="Z717" s="22" t="str">
        <f>IFERROR(VLOOKUP(CONCATENATE(A717,"si"),PVE!$A$2:$X$279,16,0))</f>
        <v/>
      </c>
      <c r="AA717" s="22"/>
    </row>
    <row r="718" hidden="1" outlineLevel="1">
      <c r="A718" s="22" t="str">
        <f t="shared" si="10"/>
        <v>8111631</v>
      </c>
      <c r="B718" s="18">
        <v>811163.0</v>
      </c>
      <c r="C718" s="23" t="s">
        <v>767</v>
      </c>
      <c r="D718" s="9" t="s">
        <v>28</v>
      </c>
      <c r="E718" s="9">
        <v>18.0</v>
      </c>
      <c r="F718" s="9">
        <v>60.0</v>
      </c>
      <c r="G718" s="20" t="s">
        <v>35</v>
      </c>
      <c r="H718" s="18" t="s">
        <v>30</v>
      </c>
      <c r="I718" s="9" t="s">
        <v>44</v>
      </c>
      <c r="J718" s="9" t="s">
        <v>32</v>
      </c>
      <c r="K718" s="21">
        <v>45456.0</v>
      </c>
      <c r="L718" s="24">
        <v>45456.0</v>
      </c>
      <c r="M718" s="21">
        <v>45456.0</v>
      </c>
      <c r="N718" s="9">
        <v>1.0</v>
      </c>
      <c r="O718" s="21">
        <v>45468.0</v>
      </c>
      <c r="P718" s="19" t="s">
        <v>80</v>
      </c>
      <c r="Q718" s="9"/>
      <c r="R718" s="9"/>
      <c r="S718" s="9"/>
      <c r="T718" s="22" t="str">
        <f t="shared" si="31"/>
        <v/>
      </c>
      <c r="U718" s="22" t="str">
        <f t="shared" si="34"/>
        <v/>
      </c>
      <c r="V718" s="22">
        <f t="shared" si="4"/>
        <v>12</v>
      </c>
      <c r="W718" s="22">
        <f t="shared" si="5"/>
        <v>12</v>
      </c>
      <c r="X718" s="22" t="str">
        <f t="shared" si="33"/>
        <v/>
      </c>
      <c r="Y718" s="22" t="str">
        <f>IFERROR(VLOOKUP(CONCATENATE(A718,"si"),TQT!$1:$111,17,0))</f>
        <v/>
      </c>
      <c r="Z718" s="22" t="str">
        <f>IFERROR(VLOOKUP(CONCATENATE(A718,"si"),PVE!$A$2:$X$279,16,0))</f>
        <v/>
      </c>
      <c r="AA718" s="22"/>
    </row>
    <row r="719" hidden="1" outlineLevel="1">
      <c r="A719" s="22" t="str">
        <f t="shared" si="10"/>
        <v>8130321</v>
      </c>
      <c r="B719" s="18">
        <v>813032.0</v>
      </c>
      <c r="C719" s="23" t="s">
        <v>768</v>
      </c>
      <c r="D719" s="9" t="s">
        <v>28</v>
      </c>
      <c r="E719" s="9">
        <v>13.0</v>
      </c>
      <c r="F719" s="9">
        <v>71.0</v>
      </c>
      <c r="G719" s="20" t="s">
        <v>35</v>
      </c>
      <c r="H719" s="18" t="s">
        <v>48</v>
      </c>
      <c r="I719" s="9" t="s">
        <v>31</v>
      </c>
      <c r="J719" s="9" t="s">
        <v>32</v>
      </c>
      <c r="K719" s="21">
        <v>45457.0</v>
      </c>
      <c r="L719" s="24">
        <v>45458.0</v>
      </c>
      <c r="M719" s="21">
        <v>45458.0</v>
      </c>
      <c r="N719" s="9">
        <v>1.0</v>
      </c>
      <c r="O719" s="21">
        <v>45465.0</v>
      </c>
      <c r="P719" s="19" t="s">
        <v>33</v>
      </c>
      <c r="Q719" s="9"/>
      <c r="R719" s="9"/>
      <c r="S719" s="9"/>
      <c r="T719" s="22" t="str">
        <f t="shared" si="31"/>
        <v/>
      </c>
      <c r="U719" s="22" t="str">
        <f t="shared" si="34"/>
        <v/>
      </c>
      <c r="V719" s="22">
        <f t="shared" si="4"/>
        <v>7</v>
      </c>
      <c r="W719" s="22" t="str">
        <f t="shared" si="5"/>
        <v/>
      </c>
      <c r="X719" s="22">
        <f t="shared" si="33"/>
        <v>7</v>
      </c>
      <c r="Y719" s="22" t="str">
        <f>IFERROR(VLOOKUP(CONCATENATE(A719,"si"),TQT!$1:$111,17,0))</f>
        <v/>
      </c>
      <c r="Z719" s="22" t="str">
        <f>IFERROR(VLOOKUP(CONCATENATE(A719,"si"),PVE!$A$2:$X$279,16,0))</f>
        <v/>
      </c>
      <c r="AA719" s="22"/>
    </row>
    <row r="720" hidden="1" outlineLevel="1">
      <c r="A720" s="22" t="str">
        <f t="shared" si="10"/>
        <v>8138591</v>
      </c>
      <c r="B720" s="18">
        <v>813859.0</v>
      </c>
      <c r="C720" s="23" t="s">
        <v>769</v>
      </c>
      <c r="D720" s="9" t="s">
        <v>28</v>
      </c>
      <c r="E720" s="9">
        <v>17.0</v>
      </c>
      <c r="F720" s="9">
        <v>58.0</v>
      </c>
      <c r="G720" s="20" t="s">
        <v>35</v>
      </c>
      <c r="H720" s="18" t="s">
        <v>393</v>
      </c>
      <c r="I720" s="9" t="s">
        <v>31</v>
      </c>
      <c r="J720" s="9" t="s">
        <v>32</v>
      </c>
      <c r="K720" s="21">
        <v>45457.0</v>
      </c>
      <c r="L720" s="24">
        <v>45458.0</v>
      </c>
      <c r="M720" s="21">
        <v>45458.0</v>
      </c>
      <c r="N720" s="9">
        <v>1.0</v>
      </c>
      <c r="O720" s="21">
        <v>45464.0</v>
      </c>
      <c r="P720" s="19" t="s">
        <v>41</v>
      </c>
      <c r="Q720" s="9">
        <v>19.0</v>
      </c>
      <c r="R720" s="9">
        <v>67.0</v>
      </c>
      <c r="S720" s="9"/>
      <c r="T720" s="22" t="str">
        <f t="shared" si="31"/>
        <v>24%</v>
      </c>
      <c r="U720" s="22" t="str">
        <f t="shared" si="34"/>
        <v>40-50%</v>
      </c>
      <c r="V720" s="22">
        <f t="shared" si="4"/>
        <v>289</v>
      </c>
      <c r="W720" s="22" t="str">
        <f t="shared" si="5"/>
        <v/>
      </c>
      <c r="X720" s="22" t="str">
        <f t="shared" si="33"/>
        <v/>
      </c>
      <c r="Y720" s="22" t="str">
        <f>IFERROR(VLOOKUP(CONCATENATE(A720,"si"),TQT!$1:$111,17,0))</f>
        <v/>
      </c>
      <c r="Z720" s="22" t="str">
        <f>IFERROR(VLOOKUP(CONCATENATE(A720,"si"),PVE!$A$2:$X$279,16,0))</f>
        <v/>
      </c>
      <c r="AA720" s="22"/>
    </row>
    <row r="721" hidden="1" outlineLevel="1">
      <c r="A721" s="22" t="str">
        <f t="shared" si="10"/>
        <v>8146371</v>
      </c>
      <c r="B721" s="18">
        <v>814637.0</v>
      </c>
      <c r="C721" s="23" t="s">
        <v>770</v>
      </c>
      <c r="D721" s="9" t="s">
        <v>28</v>
      </c>
      <c r="E721" s="9">
        <v>11.0</v>
      </c>
      <c r="F721" s="9">
        <v>64.0</v>
      </c>
      <c r="G721" s="20" t="s">
        <v>35</v>
      </c>
      <c r="H721" s="18" t="s">
        <v>64</v>
      </c>
      <c r="I721" s="9" t="s">
        <v>31</v>
      </c>
      <c r="J721" s="9" t="s">
        <v>32</v>
      </c>
      <c r="K721" s="21">
        <v>45460.0</v>
      </c>
      <c r="L721" s="24">
        <v>45460.0</v>
      </c>
      <c r="M721" s="21">
        <v>45460.0</v>
      </c>
      <c r="N721" s="9">
        <v>1.0</v>
      </c>
      <c r="O721" s="21">
        <v>45480.0</v>
      </c>
      <c r="P721" s="19" t="s">
        <v>41</v>
      </c>
      <c r="Q721" s="9"/>
      <c r="R721" s="9"/>
      <c r="S721" s="9"/>
      <c r="T721" s="22" t="str">
        <f t="shared" si="31"/>
        <v/>
      </c>
      <c r="U721" s="22" t="str">
        <f t="shared" si="34"/>
        <v/>
      </c>
      <c r="V721" s="22">
        <f t="shared" si="4"/>
        <v>287</v>
      </c>
      <c r="W721" s="22" t="str">
        <f t="shared" si="5"/>
        <v/>
      </c>
      <c r="X721" s="22" t="str">
        <f t="shared" si="33"/>
        <v/>
      </c>
      <c r="Y721" s="22" t="str">
        <f>IFERROR(VLOOKUP(CONCATENATE(A721,"si"),TQT!$1:$111,17,0))</f>
        <v/>
      </c>
      <c r="Z721" s="22" t="str">
        <f>IFERROR(VLOOKUP(CONCATENATE(A721,"si"),PVE!$A$2:$X$279,16,0))</f>
        <v/>
      </c>
      <c r="AA721" s="22"/>
    </row>
    <row r="722" hidden="1" outlineLevel="1">
      <c r="A722" s="22" t="str">
        <f t="shared" si="10"/>
        <v>8179501</v>
      </c>
      <c r="B722" s="18">
        <v>817950.0</v>
      </c>
      <c r="C722" s="23" t="s">
        <v>771</v>
      </c>
      <c r="D722" s="9" t="s">
        <v>28</v>
      </c>
      <c r="E722" s="9">
        <v>9.0</v>
      </c>
      <c r="F722" s="9">
        <v>46.0</v>
      </c>
      <c r="G722" s="20" t="s">
        <v>35</v>
      </c>
      <c r="H722" s="18" t="s">
        <v>30</v>
      </c>
      <c r="I722" s="9" t="s">
        <v>36</v>
      </c>
      <c r="J722" s="9" t="s">
        <v>32</v>
      </c>
      <c r="K722" s="21">
        <v>45462.0</v>
      </c>
      <c r="L722" s="24">
        <v>45463.0</v>
      </c>
      <c r="M722" s="21">
        <v>45464.0</v>
      </c>
      <c r="N722" s="9">
        <v>1.0</v>
      </c>
      <c r="O722" s="21">
        <v>45465.0</v>
      </c>
      <c r="P722" s="19" t="s">
        <v>33</v>
      </c>
      <c r="Q722" s="9">
        <v>11.0</v>
      </c>
      <c r="R722" s="9">
        <v>81.0</v>
      </c>
      <c r="S722" s="9"/>
      <c r="T722" s="22" t="str">
        <f t="shared" si="31"/>
        <v>15%</v>
      </c>
      <c r="U722" s="22" t="str">
        <f t="shared" si="34"/>
        <v>70-80%</v>
      </c>
      <c r="V722" s="22">
        <f t="shared" si="4"/>
        <v>1</v>
      </c>
      <c r="W722" s="22" t="str">
        <f t="shared" si="5"/>
        <v/>
      </c>
      <c r="X722" s="22">
        <f t="shared" si="33"/>
        <v>1</v>
      </c>
      <c r="Y722" s="22" t="str">
        <f>IFERROR(VLOOKUP(CONCATENATE(A722,"si"),TQT!$1:$111,17,0))</f>
        <v/>
      </c>
      <c r="Z722" s="22" t="str">
        <f>IFERROR(VLOOKUP(CONCATENATE(A722,"si"),PVE!$A$2:$X$279,16,0))</f>
        <v/>
      </c>
      <c r="AA722" s="22"/>
    </row>
    <row r="723" ht="21.0" hidden="1" customHeight="1" outlineLevel="1">
      <c r="A723" s="22" t="str">
        <f t="shared" si="10"/>
        <v>8180451</v>
      </c>
      <c r="B723" s="18">
        <v>818045.0</v>
      </c>
      <c r="C723" s="23" t="s">
        <v>772</v>
      </c>
      <c r="D723" s="9" t="s">
        <v>28</v>
      </c>
      <c r="E723" s="9">
        <v>1.0</v>
      </c>
      <c r="F723" s="9">
        <v>87.0</v>
      </c>
      <c r="G723" s="20" t="s">
        <v>29</v>
      </c>
      <c r="H723" s="18" t="s">
        <v>48</v>
      </c>
      <c r="I723" s="9" t="s">
        <v>31</v>
      </c>
      <c r="J723" s="9" t="s">
        <v>32</v>
      </c>
      <c r="K723" s="21">
        <v>45463.0</v>
      </c>
      <c r="L723" s="24">
        <v>45463.0</v>
      </c>
      <c r="M723" s="21">
        <v>45463.0</v>
      </c>
      <c r="N723" s="9">
        <v>1.0</v>
      </c>
      <c r="O723" s="21">
        <v>45473.0</v>
      </c>
      <c r="P723" s="19" t="s">
        <v>33</v>
      </c>
      <c r="Q723" s="9"/>
      <c r="R723" s="9"/>
      <c r="S723" s="9"/>
      <c r="T723" s="22" t="str">
        <f t="shared" si="31"/>
        <v/>
      </c>
      <c r="U723" s="22" t="str">
        <f t="shared" si="34"/>
        <v/>
      </c>
      <c r="V723" s="22">
        <f t="shared" si="4"/>
        <v>10</v>
      </c>
      <c r="W723" s="22" t="str">
        <f t="shared" si="5"/>
        <v/>
      </c>
      <c r="X723" s="22">
        <f t="shared" si="33"/>
        <v>10</v>
      </c>
      <c r="Y723" s="22" t="str">
        <f>IFERROR(VLOOKUP(CONCATENATE(A723,"si"),TQT!$1:$111,17,0))</f>
        <v/>
      </c>
      <c r="Z723" s="22" t="str">
        <f>IFERROR(VLOOKUP(CONCATENATE(A723,"si"),PVE!$A$2:$X$279,16,0))</f>
        <v/>
      </c>
      <c r="AA723" s="22"/>
    </row>
    <row r="724" hidden="1" outlineLevel="1">
      <c r="A724" s="22" t="str">
        <f t="shared" si="10"/>
        <v>8180561</v>
      </c>
      <c r="B724" s="18">
        <v>818056.0</v>
      </c>
      <c r="C724" s="23" t="s">
        <v>773</v>
      </c>
      <c r="D724" s="9" t="s">
        <v>28</v>
      </c>
      <c r="E724" s="9">
        <v>13.0</v>
      </c>
      <c r="F724" s="9">
        <v>62.0</v>
      </c>
      <c r="G724" s="20" t="s">
        <v>29</v>
      </c>
      <c r="H724" s="18" t="s">
        <v>48</v>
      </c>
      <c r="I724" s="9" t="s">
        <v>31</v>
      </c>
      <c r="J724" s="9" t="s">
        <v>32</v>
      </c>
      <c r="K724" s="21">
        <v>45463.0</v>
      </c>
      <c r="L724" s="24">
        <v>45463.0</v>
      </c>
      <c r="M724" s="21">
        <v>45463.0</v>
      </c>
      <c r="N724" s="9">
        <v>1.0</v>
      </c>
      <c r="O724" s="21">
        <v>45481.0</v>
      </c>
      <c r="P724" s="19" t="s">
        <v>33</v>
      </c>
      <c r="Q724" s="9"/>
      <c r="R724" s="9"/>
      <c r="S724" s="9"/>
      <c r="T724" s="22" t="str">
        <f t="shared" si="31"/>
        <v/>
      </c>
      <c r="U724" s="22" t="str">
        <f t="shared" si="34"/>
        <v/>
      </c>
      <c r="V724" s="22">
        <f t="shared" si="4"/>
        <v>18</v>
      </c>
      <c r="W724" s="22" t="str">
        <f t="shared" si="5"/>
        <v/>
      </c>
      <c r="X724" s="22">
        <f t="shared" si="33"/>
        <v>18</v>
      </c>
      <c r="Y724" s="22" t="str">
        <f>IFERROR(VLOOKUP(CONCATENATE(A724,"si"),TQT!$1:$111,17,0))</f>
        <v/>
      </c>
      <c r="Z724" s="22" t="str">
        <f>IFERROR(VLOOKUP(CONCATENATE(A724,"si"),PVE!$A$2:$X$279,16,0))</f>
        <v/>
      </c>
      <c r="AA724" s="22"/>
    </row>
    <row r="725" hidden="1" outlineLevel="1">
      <c r="A725" s="22" t="str">
        <f t="shared" si="10"/>
        <v>8188781</v>
      </c>
      <c r="B725" s="18">
        <v>818878.0</v>
      </c>
      <c r="C725" s="23" t="s">
        <v>774</v>
      </c>
      <c r="D725" s="9" t="s">
        <v>28</v>
      </c>
      <c r="E725" s="9">
        <v>19.0</v>
      </c>
      <c r="F725" s="9">
        <v>73.0</v>
      </c>
      <c r="G725" s="20" t="s">
        <v>29</v>
      </c>
      <c r="H725" s="18" t="s">
        <v>48</v>
      </c>
      <c r="I725" s="9" t="s">
        <v>31</v>
      </c>
      <c r="J725" s="9" t="s">
        <v>32</v>
      </c>
      <c r="K725" s="21">
        <v>45466.0</v>
      </c>
      <c r="L725" s="24">
        <v>45467.0</v>
      </c>
      <c r="M725" s="21">
        <v>45466.0</v>
      </c>
      <c r="N725" s="9">
        <v>1.0</v>
      </c>
      <c r="O725" s="21">
        <v>45473.0</v>
      </c>
      <c r="P725" s="19" t="s">
        <v>41</v>
      </c>
      <c r="Q725" s="9"/>
      <c r="R725" s="9"/>
      <c r="S725" s="9"/>
      <c r="T725" s="22" t="str">
        <f t="shared" si="31"/>
        <v/>
      </c>
      <c r="U725" s="22" t="str">
        <f t="shared" si="34"/>
        <v/>
      </c>
      <c r="V725" s="22">
        <f t="shared" si="4"/>
        <v>281</v>
      </c>
      <c r="W725" s="22" t="str">
        <f t="shared" si="5"/>
        <v/>
      </c>
      <c r="X725" s="22" t="str">
        <f t="shared" si="33"/>
        <v/>
      </c>
      <c r="Y725" s="22" t="str">
        <f>IFERROR(VLOOKUP(CONCATENATE(A725,"si"),TQT!$1:$111,17,0))</f>
        <v/>
      </c>
      <c r="Z725" s="22" t="str">
        <f>IFERROR(VLOOKUP(CONCATENATE(A725,"si"),PVE!$A$2:$X$279,16,0))</f>
        <v/>
      </c>
      <c r="AA725" s="22"/>
    </row>
    <row r="726" hidden="1" outlineLevel="1">
      <c r="A726" s="22" t="str">
        <f t="shared" si="10"/>
        <v>8190491</v>
      </c>
      <c r="B726" s="18">
        <v>819049.0</v>
      </c>
      <c r="C726" s="23" t="s">
        <v>775</v>
      </c>
      <c r="D726" s="9" t="s">
        <v>28</v>
      </c>
      <c r="E726" s="9">
        <v>9.0</v>
      </c>
      <c r="F726" s="9">
        <v>85.0</v>
      </c>
      <c r="G726" s="20" t="s">
        <v>35</v>
      </c>
      <c r="H726" s="18" t="s">
        <v>53</v>
      </c>
      <c r="I726" s="9" t="s">
        <v>40</v>
      </c>
      <c r="J726" s="9" t="s">
        <v>32</v>
      </c>
      <c r="K726" s="21">
        <v>45467.0</v>
      </c>
      <c r="L726" s="24">
        <v>45467.0</v>
      </c>
      <c r="M726" s="21">
        <v>45467.0</v>
      </c>
      <c r="N726" s="9">
        <v>1.0</v>
      </c>
      <c r="O726" s="21">
        <v>45468.0</v>
      </c>
      <c r="P726" s="19" t="s">
        <v>33</v>
      </c>
      <c r="Q726" s="9"/>
      <c r="R726" s="9"/>
      <c r="S726" s="9"/>
      <c r="T726" s="22" t="str">
        <f t="shared" si="31"/>
        <v/>
      </c>
      <c r="U726" s="22" t="str">
        <f t="shared" si="34"/>
        <v/>
      </c>
      <c r="V726" s="22">
        <f t="shared" si="4"/>
        <v>1</v>
      </c>
      <c r="W726" s="22" t="str">
        <f t="shared" si="5"/>
        <v/>
      </c>
      <c r="X726" s="22">
        <f t="shared" si="33"/>
        <v>1</v>
      </c>
      <c r="Y726" s="22" t="str">
        <f>IFERROR(VLOOKUP(CONCATENATE(A726,"si"),TQT!$1:$111,17,0))</f>
        <v/>
      </c>
      <c r="Z726" s="22" t="str">
        <f>IFERROR(VLOOKUP(CONCATENATE(A726,"si"),PVE!$A$2:$X$279,16,0))</f>
        <v/>
      </c>
      <c r="AA726" s="22"/>
    </row>
    <row r="727" hidden="1" outlineLevel="1">
      <c r="A727" s="22" t="str">
        <f t="shared" si="10"/>
        <v>8202741</v>
      </c>
      <c r="B727" s="18">
        <v>820274.0</v>
      </c>
      <c r="C727" s="23" t="s">
        <v>776</v>
      </c>
      <c r="D727" s="9" t="s">
        <v>28</v>
      </c>
      <c r="E727" s="9">
        <v>9.0</v>
      </c>
      <c r="F727" s="9">
        <v>83.0</v>
      </c>
      <c r="G727" s="20" t="s">
        <v>35</v>
      </c>
      <c r="H727" s="18" t="s">
        <v>53</v>
      </c>
      <c r="I727" s="9" t="s">
        <v>40</v>
      </c>
      <c r="J727" s="9" t="s">
        <v>32</v>
      </c>
      <c r="K727" s="21">
        <v>45467.0</v>
      </c>
      <c r="L727" s="24">
        <v>45468.0</v>
      </c>
      <c r="M727" s="21">
        <v>45468.0</v>
      </c>
      <c r="N727" s="9">
        <v>1.0</v>
      </c>
      <c r="O727" s="21">
        <v>45470.0</v>
      </c>
      <c r="P727" s="19" t="s">
        <v>33</v>
      </c>
      <c r="Q727" s="9"/>
      <c r="R727" s="9"/>
      <c r="S727" s="9"/>
      <c r="T727" s="22" t="str">
        <f t="shared" si="31"/>
        <v/>
      </c>
      <c r="U727" s="22" t="str">
        <f t="shared" si="34"/>
        <v/>
      </c>
      <c r="V727" s="22">
        <f t="shared" si="4"/>
        <v>2</v>
      </c>
      <c r="W727" s="22" t="str">
        <f t="shared" si="5"/>
        <v/>
      </c>
      <c r="X727" s="22">
        <f t="shared" si="33"/>
        <v>2</v>
      </c>
      <c r="Y727" s="22" t="str">
        <f>IFERROR(VLOOKUP(CONCATENATE(A727,"si"),TQT!$1:$111,17,0))</f>
        <v/>
      </c>
      <c r="Z727" s="22" t="str">
        <f>IFERROR(VLOOKUP(CONCATENATE(A727,"si"),PVE!$A$2:$X$279,16,0))</f>
        <v/>
      </c>
      <c r="AA727" s="22"/>
    </row>
    <row r="728" hidden="1" outlineLevel="1">
      <c r="A728" s="22" t="str">
        <f t="shared" si="10"/>
        <v>8218461</v>
      </c>
      <c r="B728" s="40">
        <v>821846.0</v>
      </c>
      <c r="C728" s="41" t="s">
        <v>777</v>
      </c>
      <c r="D728" s="42" t="s">
        <v>28</v>
      </c>
      <c r="E728" s="42">
        <v>17.0</v>
      </c>
      <c r="F728" s="42">
        <v>43.0</v>
      </c>
      <c r="G728" s="43" t="s">
        <v>29</v>
      </c>
      <c r="H728" s="40" t="s">
        <v>30</v>
      </c>
      <c r="I728" s="42" t="s">
        <v>36</v>
      </c>
      <c r="J728" s="42" t="s">
        <v>32</v>
      </c>
      <c r="K728" s="48">
        <v>45468.0</v>
      </c>
      <c r="L728" s="45">
        <v>45483.0</v>
      </c>
      <c r="M728" s="44">
        <v>45484.0</v>
      </c>
      <c r="N728" s="42">
        <v>1.0</v>
      </c>
      <c r="O728" s="44"/>
      <c r="P728" s="46"/>
      <c r="Q728" s="47"/>
      <c r="R728" s="47"/>
      <c r="S728" s="47"/>
      <c r="T728" s="22" t="str">
        <f t="shared" si="31"/>
        <v/>
      </c>
      <c r="U728" s="22" t="str">
        <f t="shared" si="34"/>
        <v/>
      </c>
      <c r="V728" s="22">
        <f t="shared" si="4"/>
        <v>263</v>
      </c>
      <c r="W728" s="22" t="str">
        <f t="shared" si="5"/>
        <v/>
      </c>
      <c r="X728" s="22" t="str">
        <f t="shared" si="33"/>
        <v/>
      </c>
      <c r="Y728" s="22" t="str">
        <f>IFERROR(VLOOKUP(CONCATENATE(A728,"si"),TQT!$1:$111,17,0))</f>
        <v/>
      </c>
      <c r="Z728" s="22" t="str">
        <f>IFERROR(VLOOKUP(CONCATENATE(A728,"si"),PVE!$A:$X,16,0))</f>
        <v/>
      </c>
      <c r="AA728" s="22"/>
    </row>
    <row r="729" hidden="1" outlineLevel="1">
      <c r="A729" s="22" t="str">
        <f t="shared" si="10"/>
        <v>8221671</v>
      </c>
      <c r="B729" s="40">
        <v>822167.0</v>
      </c>
      <c r="C729" s="41" t="s">
        <v>778</v>
      </c>
      <c r="D729" s="42" t="s">
        <v>28</v>
      </c>
      <c r="E729" s="42">
        <v>13.0</v>
      </c>
      <c r="F729" s="42">
        <v>77.0</v>
      </c>
      <c r="G729" s="43" t="s">
        <v>35</v>
      </c>
      <c r="H729" s="40" t="s">
        <v>53</v>
      </c>
      <c r="I729" s="42" t="s">
        <v>40</v>
      </c>
      <c r="J729" s="42" t="s">
        <v>46</v>
      </c>
      <c r="K729" s="44">
        <v>45453.0</v>
      </c>
      <c r="L729" s="45">
        <v>45481.0</v>
      </c>
      <c r="M729" s="44">
        <v>45481.0</v>
      </c>
      <c r="N729" s="42">
        <v>1.0</v>
      </c>
      <c r="O729" s="44">
        <v>45489.0</v>
      </c>
      <c r="P729" s="46" t="s">
        <v>41</v>
      </c>
      <c r="Q729" s="47"/>
      <c r="R729" s="47"/>
      <c r="S729" s="47"/>
      <c r="T729" s="22" t="str">
        <f t="shared" si="31"/>
        <v/>
      </c>
      <c r="U729" s="22" t="str">
        <f t="shared" si="34"/>
        <v/>
      </c>
      <c r="V729" s="22">
        <f t="shared" si="4"/>
        <v>266</v>
      </c>
      <c r="W729" s="22" t="str">
        <f t="shared" si="5"/>
        <v/>
      </c>
      <c r="X729" s="22" t="str">
        <f t="shared" si="33"/>
        <v/>
      </c>
      <c r="Y729" s="22" t="str">
        <f>IFERROR(VLOOKUP(CONCATENATE(A729,"si"),TQT!$1:$111,17,0))</f>
        <v/>
      </c>
      <c r="Z729" s="22" t="str">
        <f>IFERROR(VLOOKUP(CONCATENATE(A729,"si"),PVE!$A:$X,16,0))</f>
        <v/>
      </c>
      <c r="AA729" s="22"/>
    </row>
    <row r="730" hidden="1" outlineLevel="1">
      <c r="A730" s="22" t="str">
        <f t="shared" si="10"/>
        <v>8222171</v>
      </c>
      <c r="B730" s="18">
        <v>822217.0</v>
      </c>
      <c r="C730" s="23" t="s">
        <v>779</v>
      </c>
      <c r="D730" s="9" t="s">
        <v>28</v>
      </c>
      <c r="E730" s="9">
        <v>19.0</v>
      </c>
      <c r="F730" s="9">
        <v>73.0</v>
      </c>
      <c r="G730" s="20" t="s">
        <v>35</v>
      </c>
      <c r="H730" s="18" t="s">
        <v>53</v>
      </c>
      <c r="I730" s="9" t="s">
        <v>40</v>
      </c>
      <c r="J730" s="9" t="s">
        <v>32</v>
      </c>
      <c r="K730" s="21">
        <v>45468.0</v>
      </c>
      <c r="L730" s="24">
        <v>45474.0</v>
      </c>
      <c r="M730" s="21">
        <v>45474.0</v>
      </c>
      <c r="N730" s="9">
        <v>1.0</v>
      </c>
      <c r="O730" s="21">
        <v>45476.0</v>
      </c>
      <c r="P730" s="19" t="s">
        <v>33</v>
      </c>
      <c r="Q730" s="9"/>
      <c r="R730" s="9"/>
      <c r="S730" s="9"/>
      <c r="T730" s="22" t="str">
        <f t="shared" si="31"/>
        <v/>
      </c>
      <c r="U730" s="22" t="str">
        <f t="shared" si="34"/>
        <v/>
      </c>
      <c r="V730" s="22">
        <f t="shared" si="4"/>
        <v>2</v>
      </c>
      <c r="W730" s="22" t="str">
        <f t="shared" si="5"/>
        <v/>
      </c>
      <c r="X730" s="22">
        <f t="shared" si="33"/>
        <v>2</v>
      </c>
      <c r="Y730" s="22" t="str">
        <f>IFERROR(VLOOKUP(CONCATENATE(A730,"si"),TQT!$1:$111,17,0))</f>
        <v/>
      </c>
      <c r="Z730" s="22" t="str">
        <f>IFERROR(VLOOKUP(CONCATENATE(A730,"si"),PVE!$A:$X,16,0))</f>
        <v/>
      </c>
      <c r="AA730" s="22"/>
    </row>
    <row r="731" hidden="1" outlineLevel="1">
      <c r="A731" s="22" t="str">
        <f t="shared" si="10"/>
        <v>8228491</v>
      </c>
      <c r="B731" s="18">
        <v>822849.0</v>
      </c>
      <c r="C731" s="23" t="s">
        <v>780</v>
      </c>
      <c r="D731" s="9" t="s">
        <v>28</v>
      </c>
      <c r="E731" s="9">
        <v>18.0</v>
      </c>
      <c r="F731" s="9">
        <v>55.0</v>
      </c>
      <c r="G731" s="20" t="s">
        <v>35</v>
      </c>
      <c r="H731" s="18" t="s">
        <v>68</v>
      </c>
      <c r="I731" s="9" t="s">
        <v>40</v>
      </c>
      <c r="J731" s="9" t="s">
        <v>32</v>
      </c>
      <c r="K731" s="21">
        <v>45469.0</v>
      </c>
      <c r="L731" s="24">
        <v>45469.0</v>
      </c>
      <c r="M731" s="24">
        <v>45469.0</v>
      </c>
      <c r="N731" s="9">
        <v>1.0</v>
      </c>
      <c r="O731" s="21">
        <v>45481.0</v>
      </c>
      <c r="P731" s="19" t="s">
        <v>41</v>
      </c>
      <c r="Q731" s="9"/>
      <c r="R731" s="9"/>
      <c r="S731" s="9"/>
      <c r="T731" s="22" t="str">
        <f t="shared" si="31"/>
        <v/>
      </c>
      <c r="U731" s="22" t="str">
        <f t="shared" si="34"/>
        <v/>
      </c>
      <c r="V731" s="22">
        <f t="shared" si="4"/>
        <v>278</v>
      </c>
      <c r="W731" s="22" t="str">
        <f t="shared" si="5"/>
        <v/>
      </c>
      <c r="X731" s="22" t="str">
        <f t="shared" si="33"/>
        <v/>
      </c>
      <c r="Y731" s="22" t="str">
        <f>IFERROR(VLOOKUP(CONCATENATE(A731,"si"),TQT!$1:$111,17,0))</f>
        <v/>
      </c>
      <c r="Z731" s="22" t="str">
        <f>IFERROR(VLOOKUP(CONCATENATE(A731,"si"),PVE!$A$2:$X$279,16,0))</f>
        <v/>
      </c>
      <c r="AA731" s="22"/>
    </row>
    <row r="732" hidden="1" outlineLevel="1">
      <c r="A732" s="22" t="str">
        <f t="shared" si="10"/>
        <v>8238071</v>
      </c>
      <c r="B732" s="18">
        <v>823807.0</v>
      </c>
      <c r="C732" s="23" t="s">
        <v>781</v>
      </c>
      <c r="D732" s="9" t="s">
        <v>28</v>
      </c>
      <c r="E732" s="9">
        <v>6.0</v>
      </c>
      <c r="F732" s="9">
        <v>63.0</v>
      </c>
      <c r="G732" s="20" t="s">
        <v>29</v>
      </c>
      <c r="H732" s="18" t="s">
        <v>30</v>
      </c>
      <c r="I732" s="9" t="s">
        <v>31</v>
      </c>
      <c r="J732" s="9" t="s">
        <v>32</v>
      </c>
      <c r="K732" s="21">
        <v>45469.0</v>
      </c>
      <c r="L732" s="24">
        <v>45474.0</v>
      </c>
      <c r="M732" s="21">
        <v>45475.0</v>
      </c>
      <c r="N732" s="9">
        <v>1.0</v>
      </c>
      <c r="O732" s="21">
        <v>45477.0</v>
      </c>
      <c r="P732" s="19" t="s">
        <v>41</v>
      </c>
      <c r="Q732" s="9"/>
      <c r="R732" s="9"/>
      <c r="S732" s="9"/>
      <c r="T732" s="22" t="str">
        <f t="shared" si="31"/>
        <v/>
      </c>
      <c r="U732" s="22" t="str">
        <f t="shared" si="34"/>
        <v/>
      </c>
      <c r="V732" s="22">
        <f t="shared" si="4"/>
        <v>272</v>
      </c>
      <c r="W732" s="22" t="str">
        <f t="shared" si="5"/>
        <v/>
      </c>
      <c r="X732" s="22" t="str">
        <f t="shared" si="33"/>
        <v/>
      </c>
      <c r="Y732" s="22" t="str">
        <f>IFERROR(VLOOKUP(CONCATENATE(A732,"si"),TQT!$1:$111,17,0))</f>
        <v/>
      </c>
      <c r="Z732" s="22" t="str">
        <f>IFERROR(VLOOKUP(CONCATENATE(A732,"si"),PVE!$A$2:$X$279,16,0))</f>
        <v/>
      </c>
      <c r="AA732" s="22"/>
    </row>
    <row r="733" hidden="1" outlineLevel="1">
      <c r="A733" s="22" t="str">
        <f t="shared" si="10"/>
        <v>8239521</v>
      </c>
      <c r="B733" s="18">
        <v>823952.0</v>
      </c>
      <c r="C733" s="23" t="s">
        <v>782</v>
      </c>
      <c r="D733" s="9" t="s">
        <v>28</v>
      </c>
      <c r="E733" s="9">
        <v>17.0</v>
      </c>
      <c r="F733" s="9">
        <v>73.0</v>
      </c>
      <c r="G733" s="20" t="s">
        <v>35</v>
      </c>
      <c r="H733" s="18" t="s">
        <v>68</v>
      </c>
      <c r="I733" s="9" t="s">
        <v>31</v>
      </c>
      <c r="J733" s="9" t="s">
        <v>32</v>
      </c>
      <c r="K733" s="21">
        <v>45469.0</v>
      </c>
      <c r="L733" s="24">
        <v>45470.0</v>
      </c>
      <c r="M733" s="21">
        <v>45470.0</v>
      </c>
      <c r="N733" s="9">
        <v>1.0</v>
      </c>
      <c r="O733" s="21">
        <v>45480.0</v>
      </c>
      <c r="P733" s="19" t="s">
        <v>41</v>
      </c>
      <c r="Q733" s="9"/>
      <c r="R733" s="9"/>
      <c r="S733" s="9"/>
      <c r="T733" s="22" t="str">
        <f t="shared" si="31"/>
        <v/>
      </c>
      <c r="U733" s="22" t="str">
        <f t="shared" si="34"/>
        <v/>
      </c>
      <c r="V733" s="22">
        <f t="shared" si="4"/>
        <v>277</v>
      </c>
      <c r="W733" s="22" t="str">
        <f t="shared" si="5"/>
        <v/>
      </c>
      <c r="X733" s="22" t="str">
        <f t="shared" si="33"/>
        <v/>
      </c>
      <c r="Y733" s="22" t="str">
        <f>IFERROR(VLOOKUP(CONCATENATE(A733,"si"),TQT!$1:$111,17,0))</f>
        <v/>
      </c>
      <c r="Z733" s="22" t="str">
        <f>IFERROR(VLOOKUP(CONCATENATE(A733,"si"),PVE!$A$2:$X$279,16,0))</f>
        <v/>
      </c>
      <c r="AA733" s="22"/>
    </row>
    <row r="734" hidden="1" outlineLevel="1">
      <c r="A734" s="22" t="str">
        <f t="shared" si="10"/>
        <v>8239881</v>
      </c>
      <c r="B734" s="18">
        <v>823988.0</v>
      </c>
      <c r="C734" s="23" t="s">
        <v>783</v>
      </c>
      <c r="D734" s="9" t="s">
        <v>28</v>
      </c>
      <c r="E734" s="9">
        <v>5.0</v>
      </c>
      <c r="F734" s="9">
        <v>82.0</v>
      </c>
      <c r="G734" s="20" t="s">
        <v>35</v>
      </c>
      <c r="H734" s="18" t="s">
        <v>53</v>
      </c>
      <c r="I734" s="9" t="s">
        <v>40</v>
      </c>
      <c r="J734" s="9" t="s">
        <v>32</v>
      </c>
      <c r="K734" s="21">
        <v>45470.0</v>
      </c>
      <c r="L734" s="24">
        <v>45470.0</v>
      </c>
      <c r="M734" s="21">
        <v>45470.0</v>
      </c>
      <c r="N734" s="9">
        <v>1.0</v>
      </c>
      <c r="O734" s="21">
        <v>45470.0</v>
      </c>
      <c r="P734" s="19" t="s">
        <v>33</v>
      </c>
      <c r="Q734" s="9"/>
      <c r="R734" s="9"/>
      <c r="S734" s="9"/>
      <c r="T734" s="22" t="str">
        <f t="shared" si="31"/>
        <v/>
      </c>
      <c r="U734" s="22" t="str">
        <f t="shared" si="34"/>
        <v/>
      </c>
      <c r="V734" s="22">
        <f t="shared" si="4"/>
        <v>0</v>
      </c>
      <c r="W734" s="22" t="str">
        <f t="shared" si="5"/>
        <v/>
      </c>
      <c r="X734" s="22">
        <f t="shared" si="33"/>
        <v>0</v>
      </c>
      <c r="Y734" s="22" t="str">
        <f>IFERROR(VLOOKUP(CONCATENATE(A734,"si"),TQT!$1:$111,17,0))</f>
        <v/>
      </c>
      <c r="Z734" s="22" t="str">
        <f>IFERROR(VLOOKUP(CONCATENATE(A734,"si"),PVE!$A$2:$X$279,16,0))</f>
        <v/>
      </c>
      <c r="AA734" s="22"/>
    </row>
    <row r="735" hidden="1" outlineLevel="1">
      <c r="A735" s="22" t="str">
        <f t="shared" si="10"/>
        <v>8242351</v>
      </c>
      <c r="B735" s="18">
        <v>824235.0</v>
      </c>
      <c r="C735" s="23" t="s">
        <v>784</v>
      </c>
      <c r="D735" s="9" t="s">
        <v>28</v>
      </c>
      <c r="E735" s="9">
        <v>9.0</v>
      </c>
      <c r="F735" s="9">
        <v>61.0</v>
      </c>
      <c r="G735" s="20" t="s">
        <v>35</v>
      </c>
      <c r="H735" s="18" t="s">
        <v>30</v>
      </c>
      <c r="I735" s="9" t="s">
        <v>36</v>
      </c>
      <c r="J735" s="9" t="s">
        <v>32</v>
      </c>
      <c r="K735" s="21">
        <v>45458.0</v>
      </c>
      <c r="L735" s="24">
        <v>45469.0</v>
      </c>
      <c r="M735" s="21">
        <v>45470.0</v>
      </c>
      <c r="N735" s="9">
        <v>1.0</v>
      </c>
      <c r="O735" s="21">
        <v>45470.0</v>
      </c>
      <c r="P735" s="19" t="s">
        <v>33</v>
      </c>
      <c r="Q735" s="9" t="s">
        <v>42</v>
      </c>
      <c r="R735" s="9" t="s">
        <v>42</v>
      </c>
      <c r="S735" s="9"/>
      <c r="T735" s="22" t="str">
        <f t="shared" si="31"/>
        <v>-</v>
      </c>
      <c r="U735" s="22" t="str">
        <f t="shared" si="34"/>
        <v>-</v>
      </c>
      <c r="V735" s="22">
        <f t="shared" si="4"/>
        <v>0</v>
      </c>
      <c r="W735" s="22" t="str">
        <f t="shared" si="5"/>
        <v/>
      </c>
      <c r="X735" s="22">
        <f t="shared" si="33"/>
        <v>0</v>
      </c>
      <c r="Y735" s="22" t="str">
        <f>IFERROR(VLOOKUP(CONCATENATE(A735,"si"),TQT!$1:$111,17,0))</f>
        <v/>
      </c>
      <c r="Z735" s="22" t="str">
        <f>IFERROR(VLOOKUP(CONCATENATE(A735,"si"),PVE!$A$2:$X$279,16,0))</f>
        <v/>
      </c>
      <c r="AA735" s="22"/>
    </row>
    <row r="736" hidden="1" outlineLevel="1">
      <c r="A736" s="22" t="str">
        <f t="shared" si="10"/>
        <v>8244221</v>
      </c>
      <c r="B736" s="18">
        <v>824422.0</v>
      </c>
      <c r="C736" s="23" t="s">
        <v>785</v>
      </c>
      <c r="D736" s="9" t="s">
        <v>28</v>
      </c>
      <c r="E736" s="9">
        <v>3.0</v>
      </c>
      <c r="F736" s="9">
        <v>79.0</v>
      </c>
      <c r="G736" s="20" t="s">
        <v>29</v>
      </c>
      <c r="H736" s="18" t="s">
        <v>30</v>
      </c>
      <c r="I736" s="9" t="s">
        <v>36</v>
      </c>
      <c r="J736" s="9" t="s">
        <v>32</v>
      </c>
      <c r="K736" s="21">
        <v>45470.0</v>
      </c>
      <c r="L736" s="24">
        <v>45473.0</v>
      </c>
      <c r="M736" s="21">
        <v>45473.0</v>
      </c>
      <c r="N736" s="9">
        <v>1.0</v>
      </c>
      <c r="O736" s="21">
        <v>45477.0</v>
      </c>
      <c r="P736" s="19" t="s">
        <v>41</v>
      </c>
      <c r="Q736" s="9"/>
      <c r="R736" s="9"/>
      <c r="S736" s="9"/>
      <c r="T736" s="22" t="str">
        <f t="shared" si="31"/>
        <v/>
      </c>
      <c r="U736" s="22" t="str">
        <f t="shared" si="34"/>
        <v/>
      </c>
      <c r="V736" s="22">
        <f t="shared" si="4"/>
        <v>274</v>
      </c>
      <c r="W736" s="22" t="str">
        <f t="shared" si="5"/>
        <v/>
      </c>
      <c r="X736" s="22" t="str">
        <f t="shared" si="33"/>
        <v/>
      </c>
      <c r="Y736" s="22" t="str">
        <f>IFERROR(VLOOKUP(CONCATENATE(A736,"si"),TQT!$1:$111,17,0))</f>
        <v/>
      </c>
      <c r="Z736" s="22" t="str">
        <f>IFERROR(VLOOKUP(CONCATENATE(A736,"si"),PVE!$A$2:$X$279,16,0))</f>
        <v/>
      </c>
      <c r="AA736" s="22"/>
    </row>
    <row r="737" hidden="1" outlineLevel="1">
      <c r="A737" s="22" t="str">
        <f t="shared" si="10"/>
        <v>8264901</v>
      </c>
      <c r="B737" s="18">
        <v>826490.0</v>
      </c>
      <c r="C737" s="23" t="s">
        <v>786</v>
      </c>
      <c r="D737" s="9" t="s">
        <v>28</v>
      </c>
      <c r="E737" s="9">
        <v>15.0</v>
      </c>
      <c r="F737" s="9">
        <v>22.0</v>
      </c>
      <c r="G737" s="20" t="s">
        <v>35</v>
      </c>
      <c r="H737" s="18" t="s">
        <v>39</v>
      </c>
      <c r="I737" s="9" t="s">
        <v>40</v>
      </c>
      <c r="J737" s="9" t="s">
        <v>32</v>
      </c>
      <c r="K737" s="21">
        <v>45474.0</v>
      </c>
      <c r="L737" s="24">
        <v>45474.0</v>
      </c>
      <c r="M737" s="21">
        <v>45474.0</v>
      </c>
      <c r="N737" s="9">
        <v>1.0</v>
      </c>
      <c r="O737" s="21">
        <v>45479.0</v>
      </c>
      <c r="P737" s="19" t="s">
        <v>41</v>
      </c>
      <c r="Q737" s="9"/>
      <c r="R737" s="9"/>
      <c r="S737" s="9"/>
      <c r="T737" s="22" t="str">
        <f t="shared" si="31"/>
        <v/>
      </c>
      <c r="U737" s="22" t="str">
        <f t="shared" si="34"/>
        <v/>
      </c>
      <c r="V737" s="22">
        <f t="shared" si="4"/>
        <v>273</v>
      </c>
      <c r="W737" s="22" t="str">
        <f t="shared" si="5"/>
        <v/>
      </c>
      <c r="X737" s="22" t="str">
        <f t="shared" si="33"/>
        <v/>
      </c>
      <c r="Y737" s="22" t="str">
        <f>IFERROR(VLOOKUP(CONCATENATE(A737,"si"),TQT!$1:$111,17,0))</f>
        <v/>
      </c>
      <c r="Z737" s="22" t="str">
        <f>IFERROR(VLOOKUP(CONCATENATE(A737,"si"),PVE!$A:$X,16,0))</f>
        <v/>
      </c>
      <c r="AA737" s="22"/>
    </row>
    <row r="738" hidden="1" outlineLevel="1">
      <c r="A738" s="22" t="str">
        <f t="shared" si="10"/>
        <v>8265841</v>
      </c>
      <c r="B738" s="40">
        <v>826584.0</v>
      </c>
      <c r="C738" s="41" t="s">
        <v>787</v>
      </c>
      <c r="D738" s="42" t="s">
        <v>28</v>
      </c>
      <c r="E738" s="42">
        <v>11.0</v>
      </c>
      <c r="F738" s="42">
        <v>79.0</v>
      </c>
      <c r="G738" s="43" t="s">
        <v>35</v>
      </c>
      <c r="H738" s="40" t="s">
        <v>48</v>
      </c>
      <c r="I738" s="42" t="s">
        <v>36</v>
      </c>
      <c r="J738" s="42" t="s">
        <v>32</v>
      </c>
      <c r="K738" s="44">
        <v>45471.0</v>
      </c>
      <c r="L738" s="45">
        <v>45483.0</v>
      </c>
      <c r="M738" s="44">
        <v>45483.0</v>
      </c>
      <c r="N738" s="42">
        <v>1.0</v>
      </c>
      <c r="O738" s="44"/>
      <c r="P738" s="46"/>
      <c r="Q738" s="47"/>
      <c r="R738" s="47"/>
      <c r="S738" s="47"/>
      <c r="T738" s="22" t="str">
        <f t="shared" si="31"/>
        <v/>
      </c>
      <c r="U738" s="22" t="str">
        <f t="shared" si="34"/>
        <v/>
      </c>
      <c r="V738" s="22">
        <f t="shared" si="4"/>
        <v>264</v>
      </c>
      <c r="W738" s="22" t="str">
        <f t="shared" si="5"/>
        <v/>
      </c>
      <c r="X738" s="22" t="str">
        <f t="shared" si="33"/>
        <v/>
      </c>
      <c r="Y738" s="22" t="str">
        <f>IFERROR(VLOOKUP(CONCATENATE(A738,"si"),TQT!$1:$111,17,0))</f>
        <v/>
      </c>
      <c r="Z738" s="22" t="str">
        <f>IFERROR(VLOOKUP(CONCATENATE(A738,"si"),PVE!$A:$X,16,0))</f>
        <v/>
      </c>
      <c r="AA738" s="22"/>
    </row>
    <row r="739" hidden="1" outlineLevel="1">
      <c r="A739" s="22" t="str">
        <f t="shared" si="10"/>
        <v>8268691</v>
      </c>
      <c r="B739" s="18">
        <v>826869.0</v>
      </c>
      <c r="C739" s="23" t="s">
        <v>788</v>
      </c>
      <c r="D739" s="9" t="s">
        <v>28</v>
      </c>
      <c r="E739" s="9">
        <v>16.0</v>
      </c>
      <c r="F739" s="9">
        <v>77.0</v>
      </c>
      <c r="G739" s="20" t="s">
        <v>35</v>
      </c>
      <c r="H739" s="18" t="s">
        <v>97</v>
      </c>
      <c r="I739" s="9" t="s">
        <v>40</v>
      </c>
      <c r="J739" s="9" t="s">
        <v>32</v>
      </c>
      <c r="K739" s="21">
        <v>45471.0</v>
      </c>
      <c r="L739" s="24">
        <v>45472.0</v>
      </c>
      <c r="M739" s="21">
        <v>45472.0</v>
      </c>
      <c r="N739" s="9">
        <v>1.0</v>
      </c>
      <c r="O739" s="21">
        <v>45479.0</v>
      </c>
      <c r="P739" s="19" t="s">
        <v>41</v>
      </c>
      <c r="Q739" s="9"/>
      <c r="R739" s="9"/>
      <c r="S739" s="9"/>
      <c r="T739" s="22" t="str">
        <f t="shared" si="31"/>
        <v/>
      </c>
      <c r="U739" s="22" t="str">
        <f t="shared" si="34"/>
        <v/>
      </c>
      <c r="V739" s="22">
        <f t="shared" si="4"/>
        <v>275</v>
      </c>
      <c r="W739" s="22" t="str">
        <f t="shared" si="5"/>
        <v/>
      </c>
      <c r="X739" s="22" t="str">
        <f t="shared" si="33"/>
        <v/>
      </c>
      <c r="Y739" s="22" t="str">
        <f>IFERROR(VLOOKUP(CONCATENATE(A739,"si"),TQT!$1:$111,17,0))</f>
        <v/>
      </c>
      <c r="Z739" s="22" t="str">
        <f>IFERROR(VLOOKUP(CONCATENATE(A739,"si"),PVE!$A:$X,16,0))</f>
        <v/>
      </c>
      <c r="AA739" s="22"/>
    </row>
    <row r="740">
      <c r="A740" s="22" t="str">
        <f t="shared" si="10"/>
        <v>8272501</v>
      </c>
      <c r="B740" s="18">
        <v>827250.0</v>
      </c>
      <c r="C740" s="23" t="s">
        <v>789</v>
      </c>
      <c r="D740" s="9" t="s">
        <v>28</v>
      </c>
      <c r="E740" s="9">
        <v>15.0</v>
      </c>
      <c r="F740" s="9">
        <v>74.0</v>
      </c>
      <c r="G740" s="20" t="s">
        <v>29</v>
      </c>
      <c r="H740" s="18" t="s">
        <v>53</v>
      </c>
      <c r="I740" s="9" t="s">
        <v>40</v>
      </c>
      <c r="J740" s="9" t="s">
        <v>32</v>
      </c>
      <c r="K740" s="21">
        <v>45472.0</v>
      </c>
      <c r="L740" s="24">
        <v>45480.0</v>
      </c>
      <c r="M740" s="21">
        <v>45480.0</v>
      </c>
      <c r="N740" s="9">
        <v>1.0</v>
      </c>
      <c r="O740" s="21">
        <v>45483.0</v>
      </c>
      <c r="P740" s="19" t="s">
        <v>41</v>
      </c>
      <c r="Q740" s="9"/>
      <c r="R740" s="9"/>
      <c r="S740" s="9"/>
      <c r="T740" s="22" t="str">
        <f t="shared" si="31"/>
        <v/>
      </c>
      <c r="U740" s="22" t="str">
        <f t="shared" si="34"/>
        <v/>
      </c>
      <c r="V740" s="22">
        <f t="shared" si="4"/>
        <v>267</v>
      </c>
      <c r="W740" s="22" t="str">
        <f t="shared" si="5"/>
        <v/>
      </c>
      <c r="X740" s="22" t="str">
        <f t="shared" si="33"/>
        <v/>
      </c>
      <c r="Y740" s="22" t="str">
        <f>IFERROR(VLOOKUP(CONCATENATE(A740,"si"),TQT!$1:$111,17,0))</f>
        <v/>
      </c>
      <c r="Z740" s="22" t="str">
        <f>IFERROR(VLOOKUP(CONCATENATE(A740,"si"),PVE!$A:$X,16,0))</f>
        <v/>
      </c>
      <c r="AA740" s="22"/>
    </row>
    <row r="741">
      <c r="A741" s="22" t="str">
        <f t="shared" si="10"/>
        <v>8274501</v>
      </c>
      <c r="B741" s="18">
        <v>827450.0</v>
      </c>
      <c r="C741" s="23" t="s">
        <v>790</v>
      </c>
      <c r="D741" s="9" t="s">
        <v>28</v>
      </c>
      <c r="E741" s="9">
        <v>20.0</v>
      </c>
      <c r="F741" s="9">
        <v>26.0</v>
      </c>
      <c r="G741" s="20" t="s">
        <v>35</v>
      </c>
      <c r="H741" s="18" t="s">
        <v>30</v>
      </c>
      <c r="I741" s="9" t="s">
        <v>36</v>
      </c>
      <c r="J741" s="9" t="s">
        <v>32</v>
      </c>
      <c r="K741" s="21">
        <v>45473.0</v>
      </c>
      <c r="L741" s="24">
        <v>45478.0</v>
      </c>
      <c r="M741" s="21">
        <v>45478.0</v>
      </c>
      <c r="N741" s="9">
        <v>1.0</v>
      </c>
      <c r="O741" s="21">
        <v>45479.0</v>
      </c>
      <c r="P741" s="19" t="s">
        <v>33</v>
      </c>
      <c r="Q741" s="9"/>
      <c r="R741" s="9"/>
      <c r="S741" s="9"/>
      <c r="T741" s="22" t="str">
        <f t="shared" si="31"/>
        <v/>
      </c>
      <c r="U741" s="22" t="str">
        <f t="shared" si="34"/>
        <v/>
      </c>
      <c r="V741" s="22">
        <f t="shared" si="4"/>
        <v>1</v>
      </c>
      <c r="W741" s="22" t="str">
        <f t="shared" si="5"/>
        <v/>
      </c>
      <c r="X741" s="22">
        <f t="shared" si="33"/>
        <v>1</v>
      </c>
      <c r="Y741" s="22" t="str">
        <f>IFERROR(VLOOKUP(CONCATENATE(A741,"si"),TQT!$1:$111,17,0))</f>
        <v/>
      </c>
      <c r="Z741" s="22" t="str">
        <f>IFERROR(VLOOKUP(CONCATENATE(A741,"si"),PVE!$A:$X,16,0))</f>
        <v/>
      </c>
      <c r="AA741" s="22"/>
    </row>
    <row r="742">
      <c r="A742" s="22" t="str">
        <f t="shared" si="10"/>
        <v>8275121</v>
      </c>
      <c r="B742" s="18">
        <v>827512.0</v>
      </c>
      <c r="C742" s="23" t="s">
        <v>791</v>
      </c>
      <c r="D742" s="9" t="s">
        <v>28</v>
      </c>
      <c r="E742" s="9">
        <v>5.0</v>
      </c>
      <c r="F742" s="9">
        <v>68.0</v>
      </c>
      <c r="G742" s="20" t="s">
        <v>29</v>
      </c>
      <c r="H742" s="18" t="s">
        <v>53</v>
      </c>
      <c r="I742" s="9" t="s">
        <v>40</v>
      </c>
      <c r="J742" s="9" t="s">
        <v>32</v>
      </c>
      <c r="K742" s="21">
        <v>45473.0</v>
      </c>
      <c r="L742" s="24">
        <v>45476.0</v>
      </c>
      <c r="M742" s="21">
        <v>45476.0</v>
      </c>
      <c r="N742" s="9">
        <v>1.0</v>
      </c>
      <c r="O742" s="21">
        <v>45480.0</v>
      </c>
      <c r="P742" s="19" t="s">
        <v>41</v>
      </c>
      <c r="Q742" s="9"/>
      <c r="R742" s="9"/>
      <c r="S742" s="9"/>
      <c r="T742" s="22" t="str">
        <f t="shared" si="31"/>
        <v/>
      </c>
      <c r="U742" s="22" t="str">
        <f t="shared" si="34"/>
        <v/>
      </c>
      <c r="V742" s="22">
        <f t="shared" si="4"/>
        <v>271</v>
      </c>
      <c r="W742" s="22" t="str">
        <f t="shared" si="5"/>
        <v/>
      </c>
      <c r="X742" s="22" t="str">
        <f t="shared" si="33"/>
        <v/>
      </c>
      <c r="Y742" s="22" t="str">
        <f>IFERROR(VLOOKUP(CONCATENATE(A742,"si"),TQT!$1:$111,17,0))</f>
        <v/>
      </c>
      <c r="Z742" s="22" t="str">
        <f>IFERROR(VLOOKUP(CONCATENATE(A742,"si"),PVE!$A:$X,16,0))</f>
        <v/>
      </c>
      <c r="AA742" s="22"/>
    </row>
    <row r="743">
      <c r="A743" s="22" t="str">
        <f t="shared" si="10"/>
        <v>8312911</v>
      </c>
      <c r="B743" s="40">
        <v>831291.0</v>
      </c>
      <c r="C743" s="41" t="s">
        <v>792</v>
      </c>
      <c r="D743" s="42" t="s">
        <v>28</v>
      </c>
      <c r="E743" s="42">
        <v>1.0</v>
      </c>
      <c r="F743" s="42">
        <v>70.0</v>
      </c>
      <c r="G743" s="43" t="s">
        <v>29</v>
      </c>
      <c r="H743" s="40" t="s">
        <v>30</v>
      </c>
      <c r="I743" s="42" t="s">
        <v>36</v>
      </c>
      <c r="J743" s="42" t="s">
        <v>32</v>
      </c>
      <c r="K743" s="44">
        <v>45477.0</v>
      </c>
      <c r="L743" s="45">
        <v>45480.0</v>
      </c>
      <c r="M743" s="44">
        <v>45480.0</v>
      </c>
      <c r="N743" s="42">
        <v>1.0</v>
      </c>
      <c r="O743" s="44"/>
      <c r="P743" s="46"/>
      <c r="Q743" s="47"/>
      <c r="R743" s="47"/>
      <c r="S743" s="47"/>
      <c r="T743" s="22" t="str">
        <f t="shared" si="31"/>
        <v/>
      </c>
      <c r="U743" s="22" t="str">
        <f t="shared" si="34"/>
        <v/>
      </c>
      <c r="V743" s="22">
        <f t="shared" si="4"/>
        <v>267</v>
      </c>
      <c r="W743" s="22" t="str">
        <f t="shared" si="5"/>
        <v/>
      </c>
      <c r="X743" s="22" t="str">
        <f t="shared" si="33"/>
        <v/>
      </c>
      <c r="Y743" s="22" t="str">
        <f>IFERROR(VLOOKUP(CONCATENATE(A743,"si"),TQT!$1:$111,17,0))</f>
        <v/>
      </c>
      <c r="Z743" s="22" t="str">
        <f>IFERROR(VLOOKUP(CONCATENATE(A743,"si"),PVE!$A:$X,16,0))</f>
        <v/>
      </c>
      <c r="AA743" s="22"/>
    </row>
    <row r="744">
      <c r="A744" s="22" t="str">
        <f t="shared" si="10"/>
        <v>8326291</v>
      </c>
      <c r="B744" s="18">
        <v>832629.0</v>
      </c>
      <c r="C744" s="23" t="s">
        <v>793</v>
      </c>
      <c r="D744" s="9" t="s">
        <v>28</v>
      </c>
      <c r="E744" s="9">
        <v>19.0</v>
      </c>
      <c r="F744" s="9">
        <v>72.0</v>
      </c>
      <c r="G744" s="20" t="s">
        <v>35</v>
      </c>
      <c r="H744" s="18" t="s">
        <v>170</v>
      </c>
      <c r="I744" s="9" t="s">
        <v>36</v>
      </c>
      <c r="J744" s="9" t="s">
        <v>32</v>
      </c>
      <c r="K744" s="21">
        <v>45477.0</v>
      </c>
      <c r="L744" s="24">
        <v>45477.0</v>
      </c>
      <c r="M744" s="21">
        <v>45477.0</v>
      </c>
      <c r="N744" s="9">
        <v>1.0</v>
      </c>
      <c r="O744" s="21">
        <v>45479.0</v>
      </c>
      <c r="P744" s="19" t="s">
        <v>33</v>
      </c>
      <c r="Q744" s="9"/>
      <c r="R744" s="9"/>
      <c r="S744" s="9"/>
      <c r="T744" s="22" t="str">
        <f t="shared" si="31"/>
        <v/>
      </c>
      <c r="U744" s="22" t="str">
        <f t="shared" si="34"/>
        <v/>
      </c>
      <c r="V744" s="22">
        <f t="shared" si="4"/>
        <v>2</v>
      </c>
      <c r="W744" s="22" t="str">
        <f t="shared" si="5"/>
        <v/>
      </c>
      <c r="X744" s="22">
        <f t="shared" si="33"/>
        <v>2</v>
      </c>
      <c r="Y744" s="22" t="str">
        <f>IFERROR(VLOOKUP(CONCATENATE(A744,"si"),TQT!$1:$111,17,0))</f>
        <v/>
      </c>
      <c r="Z744" s="22" t="str">
        <f>IFERROR(VLOOKUP(CONCATENATE(A744,"si"),PVE!$A:$X,16,0))</f>
        <v/>
      </c>
      <c r="AA744" s="22"/>
    </row>
    <row r="745">
      <c r="A745" s="22" t="str">
        <f t="shared" si="10"/>
        <v>8332071</v>
      </c>
      <c r="B745" s="18">
        <v>833207.0</v>
      </c>
      <c r="C745" s="23" t="s">
        <v>794</v>
      </c>
      <c r="D745" s="9" t="s">
        <v>28</v>
      </c>
      <c r="E745" s="9">
        <v>16.0</v>
      </c>
      <c r="F745" s="9">
        <v>74.0</v>
      </c>
      <c r="G745" s="20" t="s">
        <v>29</v>
      </c>
      <c r="H745" s="18" t="s">
        <v>30</v>
      </c>
      <c r="I745" s="9" t="s">
        <v>31</v>
      </c>
      <c r="J745" s="9" t="s">
        <v>32</v>
      </c>
      <c r="K745" s="21">
        <v>45478.0</v>
      </c>
      <c r="L745" s="24">
        <v>45478.0</v>
      </c>
      <c r="M745" s="21">
        <v>45478.0</v>
      </c>
      <c r="N745" s="9">
        <v>1.0</v>
      </c>
      <c r="O745" s="21">
        <v>45483.0</v>
      </c>
      <c r="P745" s="19" t="s">
        <v>33</v>
      </c>
      <c r="Q745" s="9"/>
      <c r="R745" s="9"/>
      <c r="S745" s="9"/>
      <c r="T745" s="22" t="str">
        <f t="shared" si="31"/>
        <v/>
      </c>
      <c r="U745" s="22" t="str">
        <f t="shared" si="34"/>
        <v/>
      </c>
      <c r="V745" s="22">
        <f t="shared" si="4"/>
        <v>5</v>
      </c>
      <c r="W745" s="22" t="str">
        <f t="shared" si="5"/>
        <v/>
      </c>
      <c r="X745" s="22">
        <f t="shared" si="33"/>
        <v>5</v>
      </c>
      <c r="Y745" s="22" t="str">
        <f>IFERROR(VLOOKUP(CONCATENATE(A745,"si"),TQT!$1:$111,17,0))</f>
        <v/>
      </c>
      <c r="Z745" s="22" t="str">
        <f>IFERROR(VLOOKUP(CONCATENATE(A745,"si"),PVE!$A:$X,16,0))</f>
        <v/>
      </c>
      <c r="AA745" s="22"/>
    </row>
    <row r="746">
      <c r="A746" s="22" t="str">
        <f t="shared" si="10"/>
        <v>8340211</v>
      </c>
      <c r="B746" s="40">
        <v>834021.0</v>
      </c>
      <c r="C746" s="41" t="s">
        <v>795</v>
      </c>
      <c r="D746" s="42" t="s">
        <v>28</v>
      </c>
      <c r="E746" s="42">
        <v>12.0</v>
      </c>
      <c r="F746" s="42">
        <v>60.0</v>
      </c>
      <c r="G746" s="43" t="s">
        <v>29</v>
      </c>
      <c r="H746" s="40" t="s">
        <v>48</v>
      </c>
      <c r="I746" s="42" t="s">
        <v>36</v>
      </c>
      <c r="J746" s="42" t="s">
        <v>46</v>
      </c>
      <c r="K746" s="44">
        <v>45478.0</v>
      </c>
      <c r="L746" s="45">
        <v>45489.0</v>
      </c>
      <c r="M746" s="44">
        <v>45489.0</v>
      </c>
      <c r="N746" s="42">
        <v>1.0</v>
      </c>
      <c r="O746" s="44"/>
      <c r="P746" s="46"/>
      <c r="Q746" s="47"/>
      <c r="R746" s="47"/>
      <c r="S746" s="47"/>
      <c r="T746" s="22" t="str">
        <f t="shared" si="31"/>
        <v/>
      </c>
      <c r="U746" s="22" t="str">
        <f t="shared" si="34"/>
        <v/>
      </c>
      <c r="V746" s="22">
        <f t="shared" si="4"/>
        <v>258</v>
      </c>
      <c r="W746" s="22" t="str">
        <f t="shared" si="5"/>
        <v/>
      </c>
      <c r="X746" s="22" t="str">
        <f t="shared" si="33"/>
        <v/>
      </c>
      <c r="Y746" s="22" t="str">
        <f>IFERROR(VLOOKUP(CONCATENATE(A746,"si"),TQT!$1:$111,17,0))</f>
        <v/>
      </c>
      <c r="Z746" s="22" t="str">
        <f>IFERROR(VLOOKUP(CONCATENATE(A746,"si"),PVE!$A:$X,16,0))</f>
        <v/>
      </c>
      <c r="AA746" s="22"/>
    </row>
    <row r="747">
      <c r="A747" s="22" t="str">
        <f t="shared" si="10"/>
        <v>8362201</v>
      </c>
      <c r="B747" s="18">
        <v>836220.0</v>
      </c>
      <c r="C747" s="23" t="s">
        <v>796</v>
      </c>
      <c r="D747" s="9" t="s">
        <v>28</v>
      </c>
      <c r="E747" s="9">
        <v>12.0</v>
      </c>
      <c r="F747" s="9">
        <v>87.0</v>
      </c>
      <c r="G747" s="20" t="s">
        <v>29</v>
      </c>
      <c r="H747" s="18" t="s">
        <v>53</v>
      </c>
      <c r="I747" s="9" t="s">
        <v>40</v>
      </c>
      <c r="J747" s="9" t="s">
        <v>32</v>
      </c>
      <c r="K747" s="21"/>
      <c r="L747" s="24">
        <v>45481.0</v>
      </c>
      <c r="M747" s="21">
        <v>45481.0</v>
      </c>
      <c r="N747" s="9">
        <v>1.0</v>
      </c>
      <c r="O747" s="21">
        <v>45484.0</v>
      </c>
      <c r="P747" s="19" t="s">
        <v>33</v>
      </c>
      <c r="Q747" s="9"/>
      <c r="R747" s="9"/>
      <c r="S747" s="9"/>
      <c r="T747" s="22" t="str">
        <f t="shared" si="31"/>
        <v/>
      </c>
      <c r="U747" s="22" t="str">
        <f t="shared" si="34"/>
        <v/>
      </c>
      <c r="V747" s="22">
        <f t="shared" si="4"/>
        <v>3</v>
      </c>
      <c r="W747" s="22" t="str">
        <f t="shared" si="5"/>
        <v/>
      </c>
      <c r="X747" s="22">
        <f t="shared" si="33"/>
        <v>3</v>
      </c>
      <c r="Y747" s="22" t="str">
        <f>IFERROR(VLOOKUP(CONCATENATE(A747,"si"),TQT!$1:$111,17,0))</f>
        <v/>
      </c>
      <c r="Z747" s="22" t="str">
        <f>IFERROR(VLOOKUP(CONCATENATE(A747,"si"),PVE!$A:$X,16,0))</f>
        <v/>
      </c>
      <c r="AA747" s="22"/>
    </row>
    <row r="748">
      <c r="A748" s="22" t="str">
        <f t="shared" si="10"/>
        <v>8363651</v>
      </c>
      <c r="B748" s="18">
        <v>836365.0</v>
      </c>
      <c r="C748" s="23" t="s">
        <v>797</v>
      </c>
      <c r="D748" s="9" t="s">
        <v>28</v>
      </c>
      <c r="E748" s="9">
        <v>3.0</v>
      </c>
      <c r="F748" s="9">
        <v>63.0</v>
      </c>
      <c r="G748" s="20" t="s">
        <v>35</v>
      </c>
      <c r="H748" s="18" t="s">
        <v>48</v>
      </c>
      <c r="I748" s="9" t="s">
        <v>31</v>
      </c>
      <c r="J748" s="9" t="s">
        <v>32</v>
      </c>
      <c r="K748" s="21">
        <v>45482.0</v>
      </c>
      <c r="L748" s="24">
        <v>45483.0</v>
      </c>
      <c r="M748" s="21">
        <v>45483.0</v>
      </c>
      <c r="N748" s="9">
        <v>1.0</v>
      </c>
      <c r="O748" s="21">
        <v>45486.0</v>
      </c>
      <c r="P748" s="19" t="s">
        <v>33</v>
      </c>
      <c r="Q748" s="9"/>
      <c r="R748" s="9"/>
      <c r="S748" s="9"/>
      <c r="T748" s="22" t="str">
        <f t="shared" si="31"/>
        <v/>
      </c>
      <c r="U748" s="22" t="str">
        <f t="shared" si="34"/>
        <v/>
      </c>
      <c r="V748" s="22">
        <f t="shared" si="4"/>
        <v>3</v>
      </c>
      <c r="W748" s="22" t="str">
        <f t="shared" si="5"/>
        <v/>
      </c>
      <c r="X748" s="22">
        <f t="shared" si="33"/>
        <v>3</v>
      </c>
      <c r="Y748" s="22" t="str">
        <f>IFERROR(VLOOKUP(CONCATENATE(A748,"si"),TQT!$1:$111,17,0))</f>
        <v/>
      </c>
      <c r="Z748" s="22" t="str">
        <f>IFERROR(VLOOKUP(CONCATENATE(A748,"si"),PVE!$A:$X,16,0))</f>
        <v/>
      </c>
      <c r="AA748" s="22"/>
    </row>
    <row r="749">
      <c r="A749" s="22" t="str">
        <f t="shared" si="10"/>
        <v>8365901</v>
      </c>
      <c r="B749" s="40">
        <v>836590.0</v>
      </c>
      <c r="C749" s="41" t="s">
        <v>798</v>
      </c>
      <c r="D749" s="42"/>
      <c r="E749" s="42"/>
      <c r="F749" s="42">
        <v>69.0</v>
      </c>
      <c r="G749" s="43" t="s">
        <v>35</v>
      </c>
      <c r="H749" s="40" t="s">
        <v>30</v>
      </c>
      <c r="I749" s="42" t="s">
        <v>36</v>
      </c>
      <c r="J749" s="42" t="s">
        <v>32</v>
      </c>
      <c r="K749" s="44">
        <v>45483.0</v>
      </c>
      <c r="L749" s="45">
        <v>45489.0</v>
      </c>
      <c r="M749" s="44">
        <v>45489.0</v>
      </c>
      <c r="N749" s="42">
        <v>1.0</v>
      </c>
      <c r="O749" s="44">
        <v>45489.0</v>
      </c>
      <c r="P749" s="46" t="s">
        <v>33</v>
      </c>
      <c r="Q749" s="47"/>
      <c r="R749" s="47"/>
      <c r="S749" s="47"/>
      <c r="T749" s="22" t="str">
        <f t="shared" si="31"/>
        <v/>
      </c>
      <c r="U749" s="22" t="str">
        <f t="shared" si="34"/>
        <v/>
      </c>
      <c r="V749" s="22">
        <f t="shared" si="4"/>
        <v>0</v>
      </c>
      <c r="W749" s="22" t="str">
        <f t="shared" si="5"/>
        <v/>
      </c>
      <c r="X749" s="22">
        <f t="shared" si="33"/>
        <v>0</v>
      </c>
      <c r="Y749" s="22" t="str">
        <f>IFERROR(VLOOKUP(CONCATENATE(A749,"si"),TQT!$1:$111,17,0))</f>
        <v/>
      </c>
      <c r="Z749" s="22" t="str">
        <f>IFERROR(VLOOKUP(CONCATENATE(A749,"si"),PVE!$A:$X,16,0))</f>
        <v/>
      </c>
      <c r="AA749" s="22"/>
    </row>
    <row r="750">
      <c r="A750" s="22" t="str">
        <f t="shared" si="10"/>
        <v>8377361</v>
      </c>
      <c r="B750" s="40">
        <v>837736.0</v>
      </c>
      <c r="C750" s="41" t="s">
        <v>799</v>
      </c>
      <c r="D750" s="42" t="s">
        <v>28</v>
      </c>
      <c r="E750" s="42">
        <v>16.0</v>
      </c>
      <c r="F750" s="42">
        <v>30.0</v>
      </c>
      <c r="G750" s="43" t="s">
        <v>29</v>
      </c>
      <c r="H750" s="40" t="s">
        <v>39</v>
      </c>
      <c r="I750" s="42" t="s">
        <v>40</v>
      </c>
      <c r="J750" s="42" t="s">
        <v>32</v>
      </c>
      <c r="K750" s="44">
        <v>45483.0</v>
      </c>
      <c r="L750" s="45">
        <v>45484.0</v>
      </c>
      <c r="M750" s="44">
        <v>45484.0</v>
      </c>
      <c r="N750" s="42">
        <v>1.0</v>
      </c>
      <c r="O750" s="44"/>
      <c r="P750" s="46"/>
      <c r="Q750" s="47"/>
      <c r="R750" s="47"/>
      <c r="S750" s="47"/>
      <c r="T750" s="22" t="str">
        <f t="shared" si="31"/>
        <v/>
      </c>
      <c r="U750" s="22" t="str">
        <f t="shared" si="34"/>
        <v/>
      </c>
      <c r="V750" s="22">
        <f t="shared" si="4"/>
        <v>263</v>
      </c>
      <c r="W750" s="22" t="str">
        <f t="shared" si="5"/>
        <v/>
      </c>
      <c r="X750" s="22" t="str">
        <f t="shared" si="33"/>
        <v/>
      </c>
      <c r="Y750" s="22" t="str">
        <f>IFERROR(VLOOKUP(CONCATENATE(A750,"si"),TQT!$1:$111,17,0))</f>
        <v/>
      </c>
      <c r="Z750" s="22" t="str">
        <f>IFERROR(VLOOKUP(CONCATENATE(A750,"si"),PVE!$A:$X,16,0))</f>
        <v/>
      </c>
      <c r="AA750" s="22"/>
    </row>
    <row r="751">
      <c r="A751" s="22" t="str">
        <f t="shared" si="10"/>
        <v>8405491</v>
      </c>
      <c r="B751" s="40">
        <v>840549.0</v>
      </c>
      <c r="C751" s="41"/>
      <c r="D751" s="42" t="s">
        <v>28</v>
      </c>
      <c r="E751" s="42">
        <v>1.0</v>
      </c>
      <c r="F751" s="42">
        <v>84.0</v>
      </c>
      <c r="G751" s="43" t="s">
        <v>35</v>
      </c>
      <c r="H751" s="40" t="s">
        <v>68</v>
      </c>
      <c r="I751" s="42" t="s">
        <v>31</v>
      </c>
      <c r="J751" s="42" t="s">
        <v>32</v>
      </c>
      <c r="K751" s="44">
        <v>45396.0</v>
      </c>
      <c r="L751" s="45">
        <v>45488.0</v>
      </c>
      <c r="M751" s="44">
        <v>45488.0</v>
      </c>
      <c r="N751" s="42">
        <v>1.0</v>
      </c>
      <c r="O751" s="44"/>
      <c r="P751" s="46"/>
      <c r="Q751" s="47"/>
      <c r="R751" s="47"/>
      <c r="S751" s="47"/>
      <c r="T751" s="22" t="str">
        <f t="shared" si="31"/>
        <v/>
      </c>
      <c r="U751" s="22" t="str">
        <f t="shared" si="34"/>
        <v/>
      </c>
      <c r="V751" s="22">
        <f t="shared" si="4"/>
        <v>259</v>
      </c>
      <c r="W751" s="22" t="str">
        <f t="shared" si="5"/>
        <v/>
      </c>
      <c r="X751" s="22" t="str">
        <f t="shared" si="33"/>
        <v/>
      </c>
      <c r="Y751" s="22" t="str">
        <f>IFERROR(VLOOKUP(CONCATENATE(A751,"si"),TQT!$1:$111,17,0))</f>
        <v/>
      </c>
      <c r="Z751" s="22" t="str">
        <f>IFERROR(VLOOKUP(CONCATENATE(A751,"si"),PVE!$A:$X,16,0))</f>
        <v/>
      </c>
      <c r="AA751" s="22"/>
    </row>
    <row r="752">
      <c r="A752" s="22" t="str">
        <f t="shared" si="10"/>
        <v>8405721</v>
      </c>
      <c r="B752" s="40">
        <v>840572.0</v>
      </c>
      <c r="C752" s="41" t="s">
        <v>800</v>
      </c>
      <c r="D752" s="42" t="s">
        <v>28</v>
      </c>
      <c r="E752" s="42">
        <v>4.0</v>
      </c>
      <c r="F752" s="42">
        <v>68.0</v>
      </c>
      <c r="G752" s="43" t="s">
        <v>35</v>
      </c>
      <c r="H752" s="40" t="s">
        <v>30</v>
      </c>
      <c r="I752" s="42" t="s">
        <v>44</v>
      </c>
      <c r="J752" s="42" t="s">
        <v>32</v>
      </c>
      <c r="K752" s="44">
        <v>45488.0</v>
      </c>
      <c r="L752" s="45">
        <v>45488.0</v>
      </c>
      <c r="M752" s="44">
        <v>45488.0</v>
      </c>
      <c r="N752" s="42">
        <v>1.0</v>
      </c>
      <c r="O752" s="44"/>
      <c r="P752" s="46"/>
      <c r="Q752" s="47"/>
      <c r="R752" s="47"/>
      <c r="S752" s="47"/>
      <c r="T752" s="22" t="str">
        <f t="shared" si="31"/>
        <v/>
      </c>
      <c r="U752" s="22" t="str">
        <f t="shared" si="34"/>
        <v/>
      </c>
      <c r="V752" s="22">
        <f t="shared" si="4"/>
        <v>259</v>
      </c>
      <c r="W752" s="22" t="str">
        <f t="shared" si="5"/>
        <v/>
      </c>
      <c r="X752" s="22" t="str">
        <f t="shared" si="33"/>
        <v/>
      </c>
      <c r="Y752" s="22" t="str">
        <f>IFERROR(VLOOKUP(CONCATENATE(A752,"si"),TQT!$1:$111,17,0))</f>
        <v/>
      </c>
      <c r="Z752" s="22" t="str">
        <f>IFERROR(VLOOKUP(CONCATENATE(A752,"si"),PVE!$A:$X,16,0))</f>
        <v/>
      </c>
      <c r="AA752" s="22"/>
    </row>
    <row r="753">
      <c r="A753" s="22" t="str">
        <f t="shared" si="10"/>
        <v>8432711</v>
      </c>
      <c r="B753" s="40">
        <v>843271.0</v>
      </c>
      <c r="C753" s="41" t="s">
        <v>801</v>
      </c>
      <c r="D753" s="42" t="s">
        <v>28</v>
      </c>
      <c r="E753" s="42">
        <v>13.0</v>
      </c>
      <c r="F753" s="42">
        <v>45.0</v>
      </c>
      <c r="G753" s="43" t="s">
        <v>29</v>
      </c>
      <c r="H753" s="40" t="s">
        <v>48</v>
      </c>
      <c r="I753" s="42" t="s">
        <v>31</v>
      </c>
      <c r="J753" s="42" t="s">
        <v>32</v>
      </c>
      <c r="K753" s="44">
        <v>45489.0</v>
      </c>
      <c r="L753" s="45">
        <v>45489.0</v>
      </c>
      <c r="M753" s="44">
        <v>45489.0</v>
      </c>
      <c r="N753" s="42">
        <v>1.0</v>
      </c>
      <c r="O753" s="44"/>
      <c r="P753" s="46"/>
      <c r="Q753" s="47"/>
      <c r="R753" s="47"/>
      <c r="S753" s="47"/>
      <c r="T753" s="22" t="str">
        <f t="shared" si="31"/>
        <v/>
      </c>
      <c r="U753" s="22" t="str">
        <f t="shared" si="34"/>
        <v/>
      </c>
      <c r="V753" s="22">
        <f t="shared" si="4"/>
        <v>258</v>
      </c>
      <c r="W753" s="22" t="str">
        <f t="shared" si="5"/>
        <v/>
      </c>
      <c r="X753" s="22" t="str">
        <f t="shared" si="33"/>
        <v/>
      </c>
      <c r="Y753" s="22" t="str">
        <f>IFERROR(VLOOKUP(CONCATENATE(A753,"si"),TQT!$1:$111,17,0))</f>
        <v/>
      </c>
      <c r="Z753" s="22" t="str">
        <f>IFERROR(VLOOKUP(CONCATENATE(A753,"si"),PVE!$A:$X,16,0))</f>
        <v/>
      </c>
      <c r="AA753" s="22"/>
    </row>
    <row r="754">
      <c r="A754" s="22" t="str">
        <f t="shared" si="10"/>
        <v/>
      </c>
      <c r="B754" s="40"/>
      <c r="C754" s="41"/>
      <c r="D754" s="42"/>
      <c r="E754" s="42"/>
      <c r="F754" s="42"/>
      <c r="G754" s="43"/>
      <c r="H754" s="40"/>
      <c r="I754" s="42"/>
      <c r="J754" s="42"/>
      <c r="K754" s="44"/>
      <c r="L754" s="45"/>
      <c r="M754" s="44"/>
      <c r="N754" s="42"/>
      <c r="O754" s="44"/>
      <c r="P754" s="46"/>
      <c r="Q754" s="47"/>
      <c r="R754" s="47"/>
      <c r="S754" s="47"/>
      <c r="T754" s="22" t="str">
        <f t="shared" si="31"/>
        <v/>
      </c>
      <c r="U754" s="22" t="str">
        <f t="shared" si="34"/>
        <v/>
      </c>
      <c r="V754" s="22" t="str">
        <f t="shared" si="4"/>
        <v/>
      </c>
      <c r="W754" s="22" t="str">
        <f t="shared" si="5"/>
        <v/>
      </c>
      <c r="X754" s="22" t="str">
        <f t="shared" si="33"/>
        <v/>
      </c>
      <c r="Y754" s="22" t="str">
        <f>IFERROR(VLOOKUP(CONCATENATE(A754,"si"),TQT!$1:$111,17,0))</f>
        <v/>
      </c>
      <c r="Z754" s="22" t="str">
        <f>IFERROR(VLOOKUP(CONCATENATE(A754,"si"),PVE!$A:$X,16,0))</f>
        <v/>
      </c>
      <c r="AA754" s="22"/>
    </row>
    <row r="755">
      <c r="A755" s="22" t="str">
        <f t="shared" si="10"/>
        <v/>
      </c>
      <c r="B755" s="40"/>
      <c r="C755" s="41"/>
      <c r="D755" s="42"/>
      <c r="E755" s="42"/>
      <c r="F755" s="42"/>
      <c r="G755" s="43"/>
      <c r="H755" s="40"/>
      <c r="I755" s="42"/>
      <c r="J755" s="42"/>
      <c r="K755" s="44"/>
      <c r="L755" s="45"/>
      <c r="M755" s="44"/>
      <c r="N755" s="42"/>
      <c r="O755" s="44"/>
      <c r="P755" s="46"/>
      <c r="Q755" s="47"/>
      <c r="R755" s="47"/>
      <c r="S755" s="47"/>
      <c r="T755" s="22" t="str">
        <f t="shared" si="31"/>
        <v/>
      </c>
      <c r="U755" s="22" t="str">
        <f t="shared" si="34"/>
        <v/>
      </c>
      <c r="V755" s="22" t="str">
        <f t="shared" si="4"/>
        <v/>
      </c>
      <c r="W755" s="22" t="str">
        <f t="shared" si="5"/>
        <v/>
      </c>
      <c r="X755" s="22" t="str">
        <f t="shared" si="33"/>
        <v/>
      </c>
      <c r="Y755" s="22" t="str">
        <f>IFERROR(VLOOKUP(CONCATENATE(A755,"si"),TQT!$1:$111,17,0))</f>
        <v/>
      </c>
      <c r="Z755" s="22" t="str">
        <f>IFERROR(VLOOKUP(CONCATENATE(A755,"si"),PVE!$A:$X,16,0))</f>
        <v/>
      </c>
      <c r="AA755" s="22"/>
    </row>
    <row r="756">
      <c r="A756" s="22" t="str">
        <f t="shared" si="10"/>
        <v/>
      </c>
      <c r="B756" s="40"/>
      <c r="C756" s="41"/>
      <c r="D756" s="42"/>
      <c r="E756" s="42"/>
      <c r="F756" s="42"/>
      <c r="G756" s="43"/>
      <c r="H756" s="40"/>
      <c r="I756" s="42"/>
      <c r="J756" s="42"/>
      <c r="K756" s="44"/>
      <c r="L756" s="45"/>
      <c r="M756" s="44"/>
      <c r="N756" s="42"/>
      <c r="O756" s="44"/>
      <c r="P756" s="46"/>
      <c r="Q756" s="47"/>
      <c r="R756" s="47"/>
      <c r="S756" s="47"/>
      <c r="T756" s="22" t="str">
        <f t="shared" si="31"/>
        <v/>
      </c>
      <c r="U756" s="22" t="str">
        <f t="shared" si="34"/>
        <v/>
      </c>
      <c r="V756" s="22" t="str">
        <f t="shared" si="4"/>
        <v/>
      </c>
      <c r="W756" s="22" t="str">
        <f t="shared" si="5"/>
        <v/>
      </c>
      <c r="X756" s="22" t="str">
        <f t="shared" si="33"/>
        <v/>
      </c>
      <c r="Y756" s="22" t="str">
        <f>IFERROR(VLOOKUP(CONCATENATE(A756,"si"),TQT!$1:$111,17,0))</f>
        <v/>
      </c>
      <c r="Z756" s="22" t="str">
        <f>IFERROR(VLOOKUP(CONCATENATE(A756,"si"),PVE!$A:$X,16,0))</f>
        <v/>
      </c>
      <c r="AA756" s="22"/>
    </row>
    <row r="757">
      <c r="A757" s="22" t="str">
        <f t="shared" si="10"/>
        <v/>
      </c>
      <c r="B757" s="40"/>
      <c r="C757" s="41"/>
      <c r="D757" s="42"/>
      <c r="E757" s="42"/>
      <c r="F757" s="42"/>
      <c r="G757" s="43"/>
      <c r="H757" s="40"/>
      <c r="I757" s="42"/>
      <c r="J757" s="42"/>
      <c r="K757" s="44"/>
      <c r="L757" s="45"/>
      <c r="M757" s="44"/>
      <c r="N757" s="42"/>
      <c r="O757" s="44"/>
      <c r="P757" s="46"/>
      <c r="Q757" s="47"/>
      <c r="R757" s="47"/>
      <c r="S757" s="47"/>
      <c r="T757" s="22" t="str">
        <f t="shared" si="31"/>
        <v/>
      </c>
      <c r="U757" s="22" t="str">
        <f t="shared" si="34"/>
        <v/>
      </c>
      <c r="V757" s="22" t="str">
        <f t="shared" si="4"/>
        <v/>
      </c>
      <c r="W757" s="22" t="str">
        <f t="shared" si="5"/>
        <v/>
      </c>
      <c r="X757" s="22" t="str">
        <f t="shared" si="33"/>
        <v/>
      </c>
      <c r="Y757" s="22" t="str">
        <f>IFERROR(VLOOKUP(CONCATENATE(A757,"si"),TQT!$1:$111,17,0))</f>
        <v/>
      </c>
      <c r="Z757" s="22" t="str">
        <f>IFERROR(VLOOKUP(CONCATENATE(A757,"si"),PVE!$A:$X,16,0))</f>
        <v/>
      </c>
      <c r="AA757" s="22"/>
    </row>
    <row r="758">
      <c r="A758" s="22" t="str">
        <f t="shared" si="10"/>
        <v/>
      </c>
      <c r="B758" s="40"/>
      <c r="C758" s="41"/>
      <c r="D758" s="42"/>
      <c r="E758" s="42"/>
      <c r="F758" s="42"/>
      <c r="G758" s="43"/>
      <c r="H758" s="40"/>
      <c r="I758" s="42"/>
      <c r="J758" s="42"/>
      <c r="K758" s="44"/>
      <c r="L758" s="45"/>
      <c r="M758" s="44"/>
      <c r="N758" s="42"/>
      <c r="O758" s="44"/>
      <c r="P758" s="46"/>
      <c r="Q758" s="47"/>
      <c r="R758" s="47"/>
      <c r="S758" s="47"/>
      <c r="T758" s="22" t="str">
        <f t="shared" si="31"/>
        <v/>
      </c>
      <c r="U758" s="22" t="str">
        <f t="shared" si="34"/>
        <v/>
      </c>
      <c r="V758" s="22" t="str">
        <f t="shared" si="4"/>
        <v/>
      </c>
      <c r="W758" s="22" t="str">
        <f t="shared" si="5"/>
        <v/>
      </c>
      <c r="X758" s="22" t="str">
        <f t="shared" si="33"/>
        <v/>
      </c>
      <c r="Y758" s="22" t="str">
        <f>IFERROR(VLOOKUP(CONCATENATE(A758,"si"),TQT!$1:$111,17,0))</f>
        <v/>
      </c>
      <c r="Z758" s="22" t="str">
        <f>IFERROR(VLOOKUP(CONCATENATE(A758,"si"),PVE!$A:$X,16,0))</f>
        <v/>
      </c>
      <c r="AA758" s="22"/>
    </row>
    <row r="759">
      <c r="A759" s="22" t="str">
        <f t="shared" si="10"/>
        <v/>
      </c>
      <c r="B759" s="40"/>
      <c r="C759" s="41"/>
      <c r="D759" s="42"/>
      <c r="E759" s="42"/>
      <c r="F759" s="42"/>
      <c r="G759" s="43"/>
      <c r="H759" s="40"/>
      <c r="I759" s="42"/>
      <c r="J759" s="42"/>
      <c r="K759" s="44"/>
      <c r="L759" s="45"/>
      <c r="M759" s="44"/>
      <c r="N759" s="42"/>
      <c r="O759" s="44"/>
      <c r="P759" s="46"/>
      <c r="Q759" s="47"/>
      <c r="R759" s="47"/>
      <c r="S759" s="47"/>
      <c r="T759" s="22" t="str">
        <f t="shared" si="31"/>
        <v/>
      </c>
      <c r="U759" s="22" t="str">
        <f t="shared" si="34"/>
        <v/>
      </c>
      <c r="V759" s="22" t="str">
        <f t="shared" si="4"/>
        <v/>
      </c>
      <c r="W759" s="22" t="str">
        <f t="shared" si="5"/>
        <v/>
      </c>
      <c r="X759" s="22" t="str">
        <f t="shared" si="33"/>
        <v/>
      </c>
      <c r="Y759" s="22" t="str">
        <f>IFERROR(VLOOKUP(CONCATENATE(A759,"si"),TQT!$1:$111,17,0))</f>
        <v/>
      </c>
      <c r="Z759" s="22" t="str">
        <f>IFERROR(VLOOKUP(CONCATENATE(A759,"si"),PVE!$A:$X,16,0))</f>
        <v/>
      </c>
      <c r="AA759" s="22"/>
    </row>
    <row r="760">
      <c r="A760" s="22" t="str">
        <f t="shared" si="10"/>
        <v/>
      </c>
      <c r="B760" s="40"/>
      <c r="C760" s="41"/>
      <c r="D760" s="42"/>
      <c r="E760" s="42"/>
      <c r="F760" s="42"/>
      <c r="G760" s="43"/>
      <c r="H760" s="40"/>
      <c r="I760" s="42"/>
      <c r="J760" s="42"/>
      <c r="K760" s="44"/>
      <c r="L760" s="45"/>
      <c r="M760" s="44"/>
      <c r="N760" s="42"/>
      <c r="O760" s="44"/>
      <c r="P760" s="46"/>
      <c r="Q760" s="47"/>
      <c r="R760" s="47"/>
      <c r="S760" s="47"/>
      <c r="T760" s="22" t="str">
        <f t="shared" si="31"/>
        <v/>
      </c>
      <c r="U760" s="22" t="str">
        <f t="shared" si="34"/>
        <v/>
      </c>
      <c r="V760" s="22" t="str">
        <f t="shared" si="4"/>
        <v/>
      </c>
      <c r="W760" s="22" t="str">
        <f t="shared" si="5"/>
        <v/>
      </c>
      <c r="X760" s="22" t="str">
        <f t="shared" si="33"/>
        <v/>
      </c>
      <c r="Y760" s="22" t="str">
        <f>IFERROR(VLOOKUP(CONCATENATE(A760,"si"),TQT!$1:$111,17,0))</f>
        <v/>
      </c>
      <c r="Z760" s="22" t="str">
        <f>IFERROR(VLOOKUP(CONCATENATE(A760,"si"),PVE!$A:$X,16,0))</f>
        <v/>
      </c>
      <c r="AA760" s="22"/>
    </row>
    <row r="761">
      <c r="A761" s="22" t="str">
        <f t="shared" si="10"/>
        <v/>
      </c>
      <c r="B761" s="40"/>
      <c r="C761" s="41"/>
      <c r="D761" s="42"/>
      <c r="E761" s="42"/>
      <c r="F761" s="42"/>
      <c r="G761" s="43"/>
      <c r="H761" s="40"/>
      <c r="I761" s="42"/>
      <c r="J761" s="42"/>
      <c r="K761" s="44"/>
      <c r="L761" s="45"/>
      <c r="M761" s="44"/>
      <c r="N761" s="42"/>
      <c r="O761" s="44"/>
      <c r="P761" s="46"/>
      <c r="Q761" s="47"/>
      <c r="R761" s="47"/>
      <c r="S761" s="47"/>
      <c r="T761" s="22" t="str">
        <f t="shared" si="31"/>
        <v/>
      </c>
      <c r="U761" s="22" t="str">
        <f t="shared" si="34"/>
        <v/>
      </c>
      <c r="V761" s="22" t="str">
        <f t="shared" si="4"/>
        <v/>
      </c>
      <c r="W761" s="22" t="str">
        <f t="shared" si="5"/>
        <v/>
      </c>
      <c r="X761" s="22" t="str">
        <f t="shared" si="33"/>
        <v/>
      </c>
      <c r="Y761" s="22" t="str">
        <f>IFERROR(VLOOKUP(CONCATENATE(A761,"si"),TQT!$1:$111,17,0))</f>
        <v/>
      </c>
      <c r="Z761" s="22" t="str">
        <f>IFERROR(VLOOKUP(CONCATENATE(A761,"si"),PVE!$A:$X,16,0))</f>
        <v/>
      </c>
      <c r="AA761" s="22"/>
    </row>
    <row r="762">
      <c r="A762" s="49"/>
      <c r="B762" s="49"/>
      <c r="C762" s="50"/>
      <c r="D762" s="49"/>
      <c r="E762" s="49"/>
      <c r="F762" s="49"/>
      <c r="G762" s="49"/>
      <c r="H762" s="49"/>
      <c r="I762" s="49"/>
      <c r="J762" s="49"/>
      <c r="K762" s="51"/>
      <c r="L762" s="51"/>
      <c r="M762" s="51"/>
      <c r="N762" s="49"/>
      <c r="O762" s="52"/>
      <c r="P762" s="53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</row>
    <row r="763">
      <c r="A763" s="49"/>
      <c r="B763" s="49"/>
      <c r="C763" s="50"/>
      <c r="D763" s="49"/>
      <c r="E763" s="49"/>
      <c r="F763" s="49"/>
      <c r="G763" s="49"/>
      <c r="H763" s="49" t="s">
        <v>393</v>
      </c>
      <c r="I763" s="49" t="s">
        <v>50</v>
      </c>
      <c r="K763" s="52"/>
      <c r="L763" s="52"/>
      <c r="M763" s="52"/>
      <c r="N763" s="52"/>
      <c r="O763" s="52"/>
      <c r="P763" s="53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</row>
    <row r="764">
      <c r="A764" s="49"/>
      <c r="B764" s="52"/>
      <c r="C764" s="53"/>
      <c r="D764" s="52"/>
      <c r="E764" s="52"/>
      <c r="F764" s="52"/>
      <c r="G764" s="52"/>
      <c r="H764" s="52"/>
      <c r="I764" s="49" t="s">
        <v>97</v>
      </c>
      <c r="J764" s="52"/>
      <c r="K764" s="52"/>
      <c r="L764" s="52"/>
      <c r="M764" s="52"/>
      <c r="N764" s="52"/>
      <c r="O764" s="52"/>
      <c r="P764" s="53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</row>
    <row r="765">
      <c r="A765" s="49"/>
      <c r="B765" s="52"/>
      <c r="C765" s="53"/>
      <c r="D765" s="52"/>
      <c r="E765" s="52"/>
      <c r="F765" s="52"/>
      <c r="G765" s="52"/>
      <c r="H765" s="52"/>
      <c r="I765" s="49" t="s">
        <v>48</v>
      </c>
      <c r="J765" s="52"/>
      <c r="K765" s="52"/>
      <c r="L765" s="52"/>
      <c r="M765" s="52"/>
      <c r="N765" s="52"/>
      <c r="O765" s="52"/>
      <c r="P765" s="53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</row>
    <row r="766">
      <c r="A766" s="49"/>
      <c r="B766" s="52"/>
      <c r="C766" s="53"/>
      <c r="D766" s="52"/>
      <c r="E766" s="52"/>
      <c r="F766" s="52"/>
      <c r="G766" s="52"/>
      <c r="H766" s="52"/>
      <c r="I766" s="49" t="s">
        <v>68</v>
      </c>
      <c r="J766" s="52"/>
      <c r="K766" s="52"/>
      <c r="L766" s="52"/>
      <c r="M766" s="52"/>
      <c r="N766" s="52"/>
      <c r="O766" s="52"/>
      <c r="P766" s="53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</row>
    <row r="767">
      <c r="A767" s="49"/>
      <c r="B767" s="52"/>
      <c r="C767" s="53"/>
      <c r="D767" s="52"/>
      <c r="E767" s="52"/>
      <c r="F767" s="52"/>
      <c r="G767" s="52"/>
      <c r="H767" s="52"/>
      <c r="I767" s="49" t="s">
        <v>107</v>
      </c>
      <c r="J767" s="52"/>
      <c r="K767" s="52"/>
      <c r="L767" s="52"/>
      <c r="M767" s="52"/>
      <c r="N767" s="52"/>
      <c r="O767" s="52"/>
      <c r="P767" s="53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</row>
    <row r="768">
      <c r="A768" s="49"/>
      <c r="B768" s="52"/>
      <c r="C768" s="53"/>
      <c r="D768" s="52"/>
      <c r="E768" s="52"/>
      <c r="F768" s="52"/>
      <c r="G768" s="52"/>
      <c r="H768" s="52"/>
      <c r="I768" s="49" t="s">
        <v>99</v>
      </c>
      <c r="J768" s="52"/>
      <c r="K768" s="52"/>
      <c r="L768" s="52"/>
      <c r="M768" s="52"/>
      <c r="N768" s="52"/>
      <c r="O768" s="52"/>
      <c r="P768" s="53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</row>
    <row r="769">
      <c r="A769" s="49"/>
      <c r="B769" s="52"/>
      <c r="C769" s="53"/>
      <c r="D769" s="52"/>
      <c r="E769" s="52"/>
      <c r="F769" s="52"/>
      <c r="G769" s="52"/>
      <c r="H769" s="52"/>
      <c r="I769" s="49" t="s">
        <v>802</v>
      </c>
      <c r="J769" s="52"/>
      <c r="K769" s="52"/>
      <c r="L769" s="52"/>
      <c r="M769" s="52"/>
      <c r="N769" s="52"/>
      <c r="O769" s="52"/>
      <c r="P769" s="53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</row>
    <row r="770">
      <c r="A770" s="49"/>
      <c r="B770" s="52"/>
      <c r="C770" s="53"/>
      <c r="D770" s="52"/>
      <c r="E770" s="52"/>
      <c r="F770" s="52"/>
      <c r="G770" s="52"/>
      <c r="H770" s="52"/>
      <c r="I770" s="49" t="s">
        <v>103</v>
      </c>
      <c r="J770" s="52"/>
      <c r="K770" s="52"/>
      <c r="L770" s="52"/>
      <c r="M770" s="52"/>
      <c r="N770" s="52"/>
      <c r="O770" s="52"/>
      <c r="P770" s="53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</row>
    <row r="771">
      <c r="A771" s="49"/>
      <c r="B771" s="52"/>
      <c r="C771" s="53"/>
      <c r="D771" s="52"/>
      <c r="E771" s="52"/>
      <c r="F771" s="52"/>
      <c r="G771" s="52"/>
      <c r="H771" s="52"/>
      <c r="I771" s="49" t="s">
        <v>64</v>
      </c>
      <c r="J771" s="52"/>
      <c r="K771" s="52"/>
      <c r="L771" s="52"/>
      <c r="M771" s="52"/>
      <c r="N771" s="52"/>
      <c r="O771" s="52"/>
      <c r="P771" s="53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</row>
    <row r="772">
      <c r="A772" s="49"/>
      <c r="B772" s="52"/>
      <c r="C772" s="53"/>
      <c r="D772" s="52"/>
      <c r="E772" s="52"/>
      <c r="F772" s="52"/>
      <c r="G772" s="52"/>
      <c r="H772" s="52"/>
      <c r="I772" s="49" t="s">
        <v>53</v>
      </c>
      <c r="J772" s="52"/>
      <c r="K772" s="52"/>
      <c r="L772" s="52"/>
      <c r="M772" s="52"/>
      <c r="N772" s="52"/>
      <c r="O772" s="52"/>
      <c r="P772" s="53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</row>
    <row r="773">
      <c r="A773" s="49"/>
      <c r="B773" s="52"/>
      <c r="C773" s="53"/>
      <c r="D773" s="52"/>
      <c r="E773" s="52"/>
      <c r="F773" s="52"/>
      <c r="G773" s="52"/>
      <c r="H773" s="52"/>
      <c r="I773" s="49" t="s">
        <v>39</v>
      </c>
      <c r="J773" s="52"/>
      <c r="K773" s="52"/>
      <c r="L773" s="52"/>
      <c r="M773" s="52"/>
      <c r="N773" s="52"/>
      <c r="O773" s="52"/>
      <c r="P773" s="53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</row>
  </sheetData>
  <autoFilter ref="$A$2:$Z$761">
    <sortState ref="A2:Z761">
      <sortCondition ref="B2:B761"/>
      <sortCondition ref="L2:L761"/>
    </sortState>
  </autoFilter>
  <mergeCells count="1">
    <mergeCell ref="B1:C1"/>
  </mergeCells>
  <conditionalFormatting sqref="B3:B761 C428:C430">
    <cfRule type="notContainsBlanks" dxfId="0" priority="1">
      <formula>LEN(TRIM(B3))&gt;0</formula>
    </cfRule>
  </conditionalFormatting>
  <conditionalFormatting sqref="B1:C773 D428:D430">
    <cfRule type="expression" dxfId="1" priority="2">
      <formula>COUNTIF(B:C,B1)&gt;1</formula>
    </cfRule>
  </conditionalFormatting>
  <conditionalFormatting sqref="B1:B773 C230 C428:C430">
    <cfRule type="expression" dxfId="2" priority="3">
      <formula>COUNTIF(B:B,B1)&gt;1</formula>
    </cfRule>
  </conditionalFormatting>
  <dataValidations>
    <dataValidation type="list" allowBlank="1" showErrorMessage="1" sqref="D3:D761">
      <formula1>"UTI,UCO"</formula1>
    </dataValidation>
    <dataValidation type="list" allowBlank="1" sqref="I3:I761">
      <formula1>"SUA,Moderados,Quirofano,UCO,Otra Institucion"</formula1>
    </dataValidation>
    <dataValidation type="list" allowBlank="1" sqref="P3:P761">
      <formula1>'Estadisticas UTI'!$D$9:$D$12</formula1>
    </dataValidation>
    <dataValidation type="list" allowBlank="1" sqref="J3:J761">
      <formula1>"primer ingreso,primer reingreso,segundo reingreso"</formula1>
    </dataValidation>
    <dataValidation type="decimal" allowBlank="1" showDropDown="1" showErrorMessage="1" sqref="F3:F761">
      <formula1>14.0</formula1>
      <formula2>100.0</formula2>
    </dataValidation>
    <dataValidation type="list" allowBlank="1" sqref="G3:G761">
      <formula1>"M,F,Otro"</formula1>
    </dataValidation>
    <dataValidation type="custom" allowBlank="1" showDropDown="1" sqref="K3:M207 K208 M208 K209:M761 O3:O761">
      <formula1>OR(NOT(ISERROR(DATEVALUE(K3))), AND(ISNUMBER(K3), LEFT(CELL("format", K3))="D"))</formula1>
    </dataValidation>
    <dataValidation type="list" allowBlank="1" sqref="H3:H749 H751:H761">
      <formula1>"Politraumatismo,Politx+TEC,Neumonia,Neuro Critico,Neuromuscular,EPOC reagudizado,Quemado,Crisis Asmatica,Postquirurgico abdominal,Postquirurgico otros,Postquirurgico cardiologia,Cariologico,Otros"</formula1>
    </dataValidation>
    <dataValidation type="list" allowBlank="1" sqref="N3:N761">
      <formula1>"1,2,3,4,5"</formula1>
    </dataValidation>
    <dataValidation type="decimal" allowBlank="1" showDropDown="1" showErrorMessage="1" sqref="E3:E761">
      <formula1>1.0</formula1>
      <formula2>100.0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Row="1"/>
  <cols>
    <col customWidth="1" min="1" max="1" width="14.75"/>
    <col customWidth="1" min="2" max="2" width="30.0"/>
    <col customWidth="1" min="3" max="3" width="8.38"/>
    <col customWidth="1" min="4" max="4" width="7.75"/>
  </cols>
  <sheetData>
    <row r="1">
      <c r="A1" s="54" t="s">
        <v>2</v>
      </c>
      <c r="B1" s="55" t="s">
        <v>3</v>
      </c>
      <c r="C1" s="9" t="s">
        <v>6</v>
      </c>
      <c r="D1" s="9" t="s">
        <v>7</v>
      </c>
    </row>
    <row r="2" outlineLevel="1">
      <c r="A2" s="54" t="s">
        <v>803</v>
      </c>
      <c r="B2" s="55" t="s">
        <v>804</v>
      </c>
      <c r="C2" s="9">
        <v>15.0</v>
      </c>
      <c r="D2" s="9" t="s">
        <v>29</v>
      </c>
    </row>
    <row r="3" outlineLevel="1">
      <c r="A3" s="54" t="s">
        <v>805</v>
      </c>
      <c r="B3" s="55" t="s">
        <v>806</v>
      </c>
      <c r="C3" s="9">
        <v>15.0</v>
      </c>
      <c r="D3" s="9" t="s">
        <v>35</v>
      </c>
    </row>
    <row r="4" outlineLevel="1">
      <c r="A4" s="54" t="s">
        <v>807</v>
      </c>
      <c r="B4" s="55" t="s">
        <v>808</v>
      </c>
      <c r="C4" s="9">
        <v>15.0</v>
      </c>
      <c r="D4" s="9" t="s">
        <v>29</v>
      </c>
    </row>
    <row r="5" outlineLevel="1">
      <c r="A5" s="54" t="s">
        <v>809</v>
      </c>
      <c r="B5" s="55" t="s">
        <v>810</v>
      </c>
      <c r="C5" s="9">
        <v>16.0</v>
      </c>
      <c r="D5" s="9" t="s">
        <v>29</v>
      </c>
    </row>
    <row r="6" outlineLevel="1">
      <c r="A6" s="54" t="s">
        <v>811</v>
      </c>
      <c r="B6" s="55" t="s">
        <v>812</v>
      </c>
      <c r="C6" s="9">
        <v>16.0</v>
      </c>
      <c r="D6" s="9" t="s">
        <v>35</v>
      </c>
    </row>
    <row r="7" outlineLevel="1">
      <c r="A7" s="54" t="s">
        <v>813</v>
      </c>
      <c r="B7" s="55" t="s">
        <v>814</v>
      </c>
      <c r="C7" s="9">
        <v>16.0</v>
      </c>
      <c r="D7" s="9" t="s">
        <v>35</v>
      </c>
    </row>
    <row r="8" outlineLevel="1">
      <c r="A8" s="54" t="s">
        <v>815</v>
      </c>
      <c r="B8" s="55" t="s">
        <v>816</v>
      </c>
      <c r="C8" s="9">
        <v>16.0</v>
      </c>
      <c r="D8" s="9" t="s">
        <v>29</v>
      </c>
    </row>
    <row r="9" outlineLevel="1">
      <c r="A9" s="54" t="s">
        <v>817</v>
      </c>
      <c r="B9" s="55" t="s">
        <v>818</v>
      </c>
      <c r="C9" s="9">
        <v>17.0</v>
      </c>
      <c r="D9" s="9" t="s">
        <v>29</v>
      </c>
    </row>
    <row r="10" outlineLevel="1">
      <c r="A10" s="54" t="s">
        <v>819</v>
      </c>
      <c r="B10" s="55" t="s">
        <v>820</v>
      </c>
      <c r="C10" s="9">
        <v>18.0</v>
      </c>
      <c r="D10" s="9" t="s">
        <v>29</v>
      </c>
    </row>
    <row r="11" outlineLevel="1">
      <c r="A11" s="54" t="s">
        <v>821</v>
      </c>
      <c r="B11" s="55" t="s">
        <v>822</v>
      </c>
      <c r="C11" s="9">
        <v>18.0</v>
      </c>
      <c r="D11" s="9" t="s">
        <v>35</v>
      </c>
    </row>
    <row r="12" outlineLevel="1">
      <c r="A12" s="54" t="s">
        <v>823</v>
      </c>
      <c r="B12" s="55" t="s">
        <v>824</v>
      </c>
      <c r="C12" s="9">
        <v>18.0</v>
      </c>
      <c r="D12" s="9" t="s">
        <v>35</v>
      </c>
    </row>
    <row r="13" outlineLevel="1">
      <c r="A13" s="54" t="s">
        <v>825</v>
      </c>
      <c r="B13" s="55" t="s">
        <v>826</v>
      </c>
      <c r="C13" s="9">
        <v>19.0</v>
      </c>
      <c r="D13" s="9" t="s">
        <v>35</v>
      </c>
    </row>
    <row r="14" outlineLevel="1">
      <c r="A14" s="54" t="s">
        <v>827</v>
      </c>
      <c r="B14" s="55" t="s">
        <v>828</v>
      </c>
      <c r="C14" s="9">
        <v>19.0</v>
      </c>
      <c r="D14" s="9" t="s">
        <v>35</v>
      </c>
    </row>
    <row r="15" outlineLevel="1">
      <c r="A15" s="54" t="s">
        <v>829</v>
      </c>
      <c r="B15" s="55" t="s">
        <v>830</v>
      </c>
      <c r="C15" s="9">
        <v>19.0</v>
      </c>
      <c r="D15" s="9" t="s">
        <v>35</v>
      </c>
    </row>
    <row r="16" outlineLevel="1">
      <c r="A16" s="54" t="s">
        <v>831</v>
      </c>
      <c r="B16" s="55" t="s">
        <v>832</v>
      </c>
      <c r="C16" s="9">
        <v>19.0</v>
      </c>
      <c r="D16" s="9" t="s">
        <v>35</v>
      </c>
    </row>
    <row r="17" outlineLevel="1">
      <c r="A17" s="54" t="s">
        <v>833</v>
      </c>
      <c r="B17" s="55" t="s">
        <v>834</v>
      </c>
      <c r="C17" s="9">
        <v>19.0</v>
      </c>
      <c r="D17" s="9" t="s">
        <v>35</v>
      </c>
    </row>
    <row r="18" outlineLevel="1">
      <c r="A18" s="54" t="s">
        <v>835</v>
      </c>
      <c r="B18" s="55" t="s">
        <v>836</v>
      </c>
      <c r="C18" s="9">
        <v>19.0</v>
      </c>
      <c r="D18" s="9" t="s">
        <v>29</v>
      </c>
    </row>
    <row r="19" outlineLevel="1">
      <c r="A19" s="54" t="s">
        <v>837</v>
      </c>
      <c r="B19" s="55" t="s">
        <v>838</v>
      </c>
      <c r="C19" s="9">
        <v>19.0</v>
      </c>
      <c r="D19" s="9" t="s">
        <v>35</v>
      </c>
    </row>
    <row r="20" outlineLevel="1">
      <c r="A20" s="54" t="s">
        <v>839</v>
      </c>
      <c r="B20" s="55" t="s">
        <v>840</v>
      </c>
      <c r="C20" s="9">
        <v>19.0</v>
      </c>
      <c r="D20" s="9" t="s">
        <v>29</v>
      </c>
    </row>
    <row r="21" outlineLevel="1">
      <c r="A21" s="54" t="s">
        <v>841</v>
      </c>
      <c r="B21" s="55" t="s">
        <v>842</v>
      </c>
      <c r="C21" s="9">
        <v>19.0</v>
      </c>
      <c r="D21" s="9" t="s">
        <v>35</v>
      </c>
    </row>
    <row r="22" outlineLevel="1">
      <c r="A22" s="54" t="s">
        <v>843</v>
      </c>
      <c r="B22" s="55" t="s">
        <v>844</v>
      </c>
      <c r="C22" s="9">
        <v>20.0</v>
      </c>
      <c r="D22" s="9" t="s">
        <v>29</v>
      </c>
    </row>
    <row r="23" outlineLevel="1">
      <c r="A23" s="54" t="s">
        <v>845</v>
      </c>
      <c r="B23" s="55" t="s">
        <v>846</v>
      </c>
      <c r="C23" s="9">
        <v>20.0</v>
      </c>
      <c r="D23" s="9" t="s">
        <v>29</v>
      </c>
    </row>
    <row r="24" outlineLevel="1">
      <c r="A24" s="54" t="s">
        <v>847</v>
      </c>
      <c r="B24" s="55" t="s">
        <v>848</v>
      </c>
      <c r="C24" s="9">
        <v>20.0</v>
      </c>
      <c r="D24" s="9" t="s">
        <v>35</v>
      </c>
    </row>
    <row r="25" outlineLevel="1">
      <c r="A25" s="54" t="s">
        <v>849</v>
      </c>
      <c r="B25" s="55" t="s">
        <v>850</v>
      </c>
      <c r="C25" s="9">
        <v>20.0</v>
      </c>
      <c r="D25" s="9" t="s">
        <v>29</v>
      </c>
    </row>
    <row r="26" outlineLevel="1">
      <c r="A26" s="54" t="s">
        <v>851</v>
      </c>
      <c r="B26" s="55" t="s">
        <v>852</v>
      </c>
      <c r="C26" s="9">
        <v>21.0</v>
      </c>
      <c r="D26" s="9" t="s">
        <v>29</v>
      </c>
    </row>
    <row r="27" outlineLevel="1">
      <c r="A27" s="54" t="s">
        <v>853</v>
      </c>
      <c r="B27" s="55" t="s">
        <v>854</v>
      </c>
      <c r="C27" s="9">
        <v>21.0</v>
      </c>
      <c r="D27" s="9" t="s">
        <v>35</v>
      </c>
    </row>
    <row r="28" outlineLevel="1">
      <c r="A28" s="54" t="s">
        <v>855</v>
      </c>
      <c r="B28" s="55" t="s">
        <v>856</v>
      </c>
      <c r="C28" s="9">
        <v>21.0</v>
      </c>
      <c r="D28" s="9" t="s">
        <v>35</v>
      </c>
    </row>
    <row r="29" outlineLevel="1">
      <c r="A29" s="54" t="s">
        <v>857</v>
      </c>
      <c r="B29" s="55" t="s">
        <v>858</v>
      </c>
      <c r="C29" s="9">
        <v>21.0</v>
      </c>
      <c r="D29" s="9" t="s">
        <v>35</v>
      </c>
    </row>
    <row r="30" outlineLevel="1">
      <c r="A30" s="54" t="s">
        <v>859</v>
      </c>
      <c r="B30" s="55" t="s">
        <v>860</v>
      </c>
      <c r="C30" s="9">
        <v>21.0</v>
      </c>
      <c r="D30" s="9" t="s">
        <v>35</v>
      </c>
    </row>
    <row r="31" outlineLevel="1">
      <c r="A31" s="54" t="s">
        <v>861</v>
      </c>
      <c r="B31" s="55" t="s">
        <v>862</v>
      </c>
      <c r="C31" s="9">
        <v>21.0</v>
      </c>
      <c r="D31" s="9" t="s">
        <v>35</v>
      </c>
    </row>
    <row r="32" outlineLevel="1">
      <c r="A32" s="54" t="s">
        <v>863</v>
      </c>
      <c r="B32" s="55" t="s">
        <v>864</v>
      </c>
      <c r="C32" s="9">
        <v>22.0</v>
      </c>
      <c r="D32" s="9" t="s">
        <v>35</v>
      </c>
    </row>
    <row r="33" outlineLevel="1">
      <c r="A33" s="54" t="s">
        <v>865</v>
      </c>
      <c r="B33" s="55" t="s">
        <v>866</v>
      </c>
      <c r="C33" s="9">
        <v>22.0</v>
      </c>
      <c r="D33" s="9" t="s">
        <v>35</v>
      </c>
    </row>
    <row r="34" outlineLevel="1">
      <c r="A34" s="54" t="s">
        <v>867</v>
      </c>
      <c r="B34" s="55" t="s">
        <v>868</v>
      </c>
      <c r="C34" s="9">
        <v>22.0</v>
      </c>
      <c r="D34" s="9" t="s">
        <v>35</v>
      </c>
    </row>
    <row r="35" outlineLevel="1">
      <c r="A35" s="54" t="s">
        <v>869</v>
      </c>
      <c r="B35" s="55" t="s">
        <v>870</v>
      </c>
      <c r="C35" s="9">
        <v>22.0</v>
      </c>
      <c r="D35" s="9" t="s">
        <v>29</v>
      </c>
    </row>
    <row r="36" outlineLevel="1">
      <c r="A36" s="54" t="s">
        <v>871</v>
      </c>
      <c r="B36" s="55" t="s">
        <v>872</v>
      </c>
      <c r="C36" s="9">
        <v>22.0</v>
      </c>
      <c r="D36" s="9" t="s">
        <v>29</v>
      </c>
    </row>
    <row r="37" outlineLevel="1">
      <c r="A37" s="54" t="s">
        <v>873</v>
      </c>
      <c r="B37" s="55" t="s">
        <v>874</v>
      </c>
      <c r="C37" s="9">
        <v>22.0</v>
      </c>
      <c r="D37" s="9" t="s">
        <v>29</v>
      </c>
    </row>
    <row r="38" outlineLevel="1">
      <c r="A38" s="54" t="s">
        <v>875</v>
      </c>
      <c r="B38" s="55" t="s">
        <v>876</v>
      </c>
      <c r="C38" s="9">
        <v>22.0</v>
      </c>
      <c r="D38" s="9" t="s">
        <v>35</v>
      </c>
    </row>
    <row r="39" outlineLevel="1">
      <c r="A39" s="54" t="s">
        <v>877</v>
      </c>
      <c r="B39" s="55" t="s">
        <v>878</v>
      </c>
      <c r="C39" s="9">
        <v>22.0</v>
      </c>
      <c r="D39" s="9" t="s">
        <v>35</v>
      </c>
    </row>
    <row r="40" outlineLevel="1">
      <c r="A40" s="54" t="s">
        <v>879</v>
      </c>
      <c r="B40" s="55" t="s">
        <v>880</v>
      </c>
      <c r="C40" s="9">
        <v>22.0</v>
      </c>
      <c r="D40" s="9" t="s">
        <v>35</v>
      </c>
    </row>
    <row r="41" outlineLevel="1">
      <c r="A41" s="54" t="s">
        <v>881</v>
      </c>
      <c r="B41" s="55" t="s">
        <v>882</v>
      </c>
      <c r="C41" s="9">
        <v>22.0</v>
      </c>
      <c r="D41" s="9" t="s">
        <v>35</v>
      </c>
    </row>
    <row r="42" outlineLevel="1">
      <c r="A42" s="54" t="s">
        <v>883</v>
      </c>
      <c r="B42" s="55" t="s">
        <v>884</v>
      </c>
      <c r="C42" s="9">
        <v>23.0</v>
      </c>
      <c r="D42" s="9" t="s">
        <v>35</v>
      </c>
    </row>
    <row r="43" outlineLevel="1">
      <c r="A43" s="54" t="s">
        <v>885</v>
      </c>
      <c r="B43" s="55" t="s">
        <v>886</v>
      </c>
      <c r="C43" s="9">
        <v>23.0</v>
      </c>
      <c r="D43" s="9" t="s">
        <v>35</v>
      </c>
    </row>
    <row r="44" outlineLevel="1">
      <c r="A44" s="54" t="s">
        <v>887</v>
      </c>
      <c r="B44" s="55" t="s">
        <v>888</v>
      </c>
      <c r="C44" s="9">
        <v>23.0</v>
      </c>
      <c r="D44" s="9" t="s">
        <v>35</v>
      </c>
    </row>
    <row r="45" outlineLevel="1">
      <c r="A45" s="54" t="s">
        <v>889</v>
      </c>
      <c r="B45" s="55" t="s">
        <v>890</v>
      </c>
      <c r="C45" s="9">
        <v>23.0</v>
      </c>
      <c r="D45" s="9" t="s">
        <v>29</v>
      </c>
    </row>
    <row r="46" outlineLevel="1">
      <c r="A46" s="54" t="s">
        <v>891</v>
      </c>
      <c r="B46" s="55" t="s">
        <v>892</v>
      </c>
      <c r="C46" s="9">
        <v>23.0</v>
      </c>
      <c r="D46" s="9" t="s">
        <v>35</v>
      </c>
    </row>
    <row r="47" outlineLevel="1">
      <c r="A47" s="54" t="s">
        <v>893</v>
      </c>
      <c r="B47" s="55" t="s">
        <v>894</v>
      </c>
      <c r="C47" s="9">
        <v>24.0</v>
      </c>
      <c r="D47" s="9" t="s">
        <v>29</v>
      </c>
    </row>
    <row r="48" outlineLevel="1">
      <c r="A48" s="54" t="s">
        <v>895</v>
      </c>
      <c r="B48" s="55" t="s">
        <v>896</v>
      </c>
      <c r="C48" s="9">
        <v>24.0</v>
      </c>
      <c r="D48" s="9" t="s">
        <v>29</v>
      </c>
    </row>
    <row r="49" outlineLevel="1">
      <c r="A49" s="54" t="s">
        <v>897</v>
      </c>
      <c r="B49" s="55" t="s">
        <v>898</v>
      </c>
      <c r="C49" s="9">
        <v>25.0</v>
      </c>
      <c r="D49" s="9" t="s">
        <v>35</v>
      </c>
    </row>
    <row r="50" outlineLevel="1">
      <c r="A50" s="54" t="s">
        <v>899</v>
      </c>
      <c r="B50" s="55" t="s">
        <v>900</v>
      </c>
      <c r="C50" s="9">
        <v>25.0</v>
      </c>
      <c r="D50" s="9" t="s">
        <v>35</v>
      </c>
    </row>
    <row r="51" outlineLevel="1">
      <c r="A51" s="54" t="s">
        <v>901</v>
      </c>
      <c r="B51" s="55" t="s">
        <v>902</v>
      </c>
      <c r="C51" s="9">
        <v>25.0</v>
      </c>
      <c r="D51" s="9" t="s">
        <v>35</v>
      </c>
    </row>
    <row r="52" outlineLevel="1">
      <c r="A52" s="54" t="s">
        <v>903</v>
      </c>
      <c r="B52" s="55" t="s">
        <v>904</v>
      </c>
      <c r="C52" s="9">
        <v>25.0</v>
      </c>
      <c r="D52" s="9" t="s">
        <v>35</v>
      </c>
    </row>
    <row r="53" outlineLevel="1">
      <c r="A53" s="54" t="s">
        <v>905</v>
      </c>
      <c r="B53" s="55" t="s">
        <v>906</v>
      </c>
      <c r="C53" s="9">
        <v>25.0</v>
      </c>
      <c r="D53" s="9" t="s">
        <v>35</v>
      </c>
    </row>
    <row r="54" outlineLevel="1">
      <c r="A54" s="54" t="s">
        <v>907</v>
      </c>
      <c r="B54" s="55" t="s">
        <v>908</v>
      </c>
      <c r="C54" s="9">
        <v>25.0</v>
      </c>
      <c r="D54" s="9" t="s">
        <v>35</v>
      </c>
    </row>
    <row r="55" outlineLevel="1">
      <c r="A55" s="54" t="s">
        <v>909</v>
      </c>
      <c r="B55" s="55" t="s">
        <v>910</v>
      </c>
      <c r="C55" s="9">
        <v>25.0</v>
      </c>
      <c r="D55" s="9" t="s">
        <v>35</v>
      </c>
    </row>
    <row r="56" outlineLevel="1">
      <c r="A56" s="54" t="s">
        <v>911</v>
      </c>
      <c r="B56" s="55" t="s">
        <v>912</v>
      </c>
      <c r="C56" s="9">
        <v>25.0</v>
      </c>
      <c r="D56" s="9" t="s">
        <v>35</v>
      </c>
    </row>
    <row r="57" outlineLevel="1">
      <c r="A57" s="54" t="s">
        <v>913</v>
      </c>
      <c r="B57" s="55" t="s">
        <v>914</v>
      </c>
      <c r="C57" s="9">
        <v>25.0</v>
      </c>
      <c r="D57" s="9" t="s">
        <v>35</v>
      </c>
    </row>
    <row r="58" outlineLevel="1">
      <c r="A58" s="54" t="s">
        <v>915</v>
      </c>
      <c r="B58" s="55" t="s">
        <v>916</v>
      </c>
      <c r="C58" s="9">
        <v>26.0</v>
      </c>
      <c r="D58" s="9" t="s">
        <v>35</v>
      </c>
    </row>
    <row r="59" outlineLevel="1">
      <c r="A59" s="54" t="s">
        <v>917</v>
      </c>
      <c r="B59" s="55" t="s">
        <v>918</v>
      </c>
      <c r="C59" s="9">
        <v>26.0</v>
      </c>
      <c r="D59" s="9" t="s">
        <v>35</v>
      </c>
    </row>
    <row r="60" outlineLevel="1">
      <c r="A60" s="54" t="s">
        <v>919</v>
      </c>
      <c r="B60" s="55" t="s">
        <v>920</v>
      </c>
      <c r="C60" s="9">
        <v>26.0</v>
      </c>
      <c r="D60" s="9" t="s">
        <v>35</v>
      </c>
    </row>
    <row r="61" outlineLevel="1">
      <c r="A61" s="54" t="s">
        <v>921</v>
      </c>
      <c r="B61" s="55" t="s">
        <v>922</v>
      </c>
      <c r="C61" s="9">
        <v>26.0</v>
      </c>
      <c r="D61" s="9" t="s">
        <v>29</v>
      </c>
    </row>
    <row r="62" outlineLevel="1">
      <c r="A62" s="54" t="s">
        <v>923</v>
      </c>
      <c r="B62" s="55" t="s">
        <v>924</v>
      </c>
      <c r="C62" s="9">
        <v>27.0</v>
      </c>
      <c r="D62" s="9" t="s">
        <v>35</v>
      </c>
    </row>
    <row r="63" outlineLevel="1">
      <c r="A63" s="54" t="s">
        <v>925</v>
      </c>
      <c r="B63" s="55" t="s">
        <v>926</v>
      </c>
      <c r="C63" s="9">
        <v>27.0</v>
      </c>
      <c r="D63" s="9" t="s">
        <v>35</v>
      </c>
    </row>
    <row r="64" outlineLevel="1">
      <c r="A64" s="54" t="s">
        <v>927</v>
      </c>
      <c r="B64" s="55" t="s">
        <v>928</v>
      </c>
      <c r="C64" s="9">
        <v>27.0</v>
      </c>
      <c r="D64" s="9" t="s">
        <v>35</v>
      </c>
    </row>
    <row r="65" outlineLevel="1">
      <c r="A65" s="54" t="s">
        <v>929</v>
      </c>
      <c r="B65" s="55" t="s">
        <v>930</v>
      </c>
      <c r="C65" s="9">
        <v>27.0</v>
      </c>
      <c r="D65" s="9" t="s">
        <v>35</v>
      </c>
    </row>
    <row r="66" outlineLevel="1">
      <c r="A66" s="54" t="s">
        <v>931</v>
      </c>
      <c r="B66" s="55" t="s">
        <v>932</v>
      </c>
      <c r="C66" s="9">
        <v>27.0</v>
      </c>
      <c r="D66" s="9" t="s">
        <v>35</v>
      </c>
    </row>
    <row r="67" outlineLevel="1">
      <c r="A67" s="54" t="s">
        <v>933</v>
      </c>
      <c r="B67" s="55" t="s">
        <v>934</v>
      </c>
      <c r="C67" s="9">
        <v>28.0</v>
      </c>
      <c r="D67" s="9" t="s">
        <v>35</v>
      </c>
    </row>
    <row r="68" outlineLevel="1">
      <c r="A68" s="54" t="s">
        <v>935</v>
      </c>
      <c r="B68" s="55" t="s">
        <v>936</v>
      </c>
      <c r="C68" s="9">
        <v>28.0</v>
      </c>
      <c r="D68" s="9" t="s">
        <v>35</v>
      </c>
    </row>
    <row r="69" outlineLevel="1">
      <c r="A69" s="54" t="s">
        <v>937</v>
      </c>
      <c r="B69" s="55" t="s">
        <v>938</v>
      </c>
      <c r="C69" s="9">
        <v>28.0</v>
      </c>
      <c r="D69" s="9" t="s">
        <v>35</v>
      </c>
    </row>
    <row r="70" outlineLevel="1">
      <c r="A70" s="54" t="s">
        <v>939</v>
      </c>
      <c r="B70" s="55" t="s">
        <v>940</v>
      </c>
      <c r="C70" s="9">
        <v>28.0</v>
      </c>
      <c r="D70" s="9" t="s">
        <v>35</v>
      </c>
    </row>
    <row r="71" outlineLevel="1">
      <c r="A71" s="54" t="s">
        <v>941</v>
      </c>
      <c r="B71" s="55" t="s">
        <v>942</v>
      </c>
      <c r="C71" s="9">
        <v>28.0</v>
      </c>
      <c r="D71" s="9" t="s">
        <v>35</v>
      </c>
    </row>
    <row r="72" outlineLevel="1">
      <c r="A72" s="54" t="s">
        <v>943</v>
      </c>
      <c r="B72" s="55" t="s">
        <v>944</v>
      </c>
      <c r="C72" s="9">
        <v>28.0</v>
      </c>
      <c r="D72" s="9" t="s">
        <v>35</v>
      </c>
    </row>
    <row r="73" outlineLevel="1">
      <c r="A73" s="54" t="s">
        <v>945</v>
      </c>
      <c r="B73" s="55" t="s">
        <v>810</v>
      </c>
      <c r="C73" s="9">
        <v>28.0</v>
      </c>
      <c r="D73" s="9" t="s">
        <v>35</v>
      </c>
    </row>
    <row r="74" outlineLevel="1">
      <c r="A74" s="54" t="s">
        <v>946</v>
      </c>
      <c r="B74" s="55" t="s">
        <v>947</v>
      </c>
      <c r="C74" s="9">
        <v>28.0</v>
      </c>
      <c r="D74" s="9" t="s">
        <v>35</v>
      </c>
    </row>
    <row r="75" outlineLevel="1">
      <c r="A75" s="54" t="s">
        <v>948</v>
      </c>
      <c r="B75" s="55" t="s">
        <v>949</v>
      </c>
      <c r="C75" s="9">
        <v>29.0</v>
      </c>
      <c r="D75" s="9" t="s">
        <v>35</v>
      </c>
    </row>
    <row r="76" outlineLevel="1">
      <c r="A76" s="54" t="s">
        <v>950</v>
      </c>
      <c r="B76" s="55" t="s">
        <v>951</v>
      </c>
      <c r="C76" s="9">
        <v>29.0</v>
      </c>
      <c r="D76" s="9" t="s">
        <v>29</v>
      </c>
    </row>
    <row r="77" outlineLevel="1">
      <c r="A77" s="54" t="s">
        <v>952</v>
      </c>
      <c r="B77" s="55" t="s">
        <v>953</v>
      </c>
      <c r="C77" s="9">
        <v>29.0</v>
      </c>
      <c r="D77" s="9" t="s">
        <v>35</v>
      </c>
    </row>
    <row r="78" outlineLevel="1">
      <c r="A78" s="54" t="s">
        <v>954</v>
      </c>
      <c r="B78" s="55" t="s">
        <v>955</v>
      </c>
      <c r="C78" s="9">
        <v>29.0</v>
      </c>
      <c r="D78" s="9" t="s">
        <v>29</v>
      </c>
    </row>
    <row r="79" outlineLevel="1">
      <c r="A79" s="54" t="s">
        <v>956</v>
      </c>
      <c r="B79" s="55" t="s">
        <v>957</v>
      </c>
      <c r="C79" s="9">
        <v>29.0</v>
      </c>
      <c r="D79" s="9" t="s">
        <v>35</v>
      </c>
    </row>
    <row r="80" outlineLevel="1">
      <c r="A80" s="54" t="s">
        <v>958</v>
      </c>
      <c r="B80" s="55" t="s">
        <v>959</v>
      </c>
      <c r="C80" s="9">
        <v>29.0</v>
      </c>
      <c r="D80" s="9" t="s">
        <v>35</v>
      </c>
    </row>
    <row r="81" outlineLevel="1">
      <c r="A81" s="54" t="s">
        <v>960</v>
      </c>
      <c r="B81" s="55" t="s">
        <v>961</v>
      </c>
      <c r="C81" s="9">
        <v>29.0</v>
      </c>
      <c r="D81" s="9" t="s">
        <v>35</v>
      </c>
    </row>
    <row r="82" outlineLevel="1">
      <c r="A82" s="54" t="s">
        <v>962</v>
      </c>
      <c r="B82" s="55" t="s">
        <v>963</v>
      </c>
      <c r="C82" s="9">
        <v>29.0</v>
      </c>
      <c r="D82" s="9" t="s">
        <v>29</v>
      </c>
    </row>
    <row r="83" outlineLevel="1">
      <c r="A83" s="54" t="s">
        <v>964</v>
      </c>
      <c r="B83" s="55" t="s">
        <v>965</v>
      </c>
      <c r="C83" s="9">
        <v>29.0</v>
      </c>
      <c r="D83" s="9" t="s">
        <v>35</v>
      </c>
    </row>
    <row r="84" outlineLevel="1">
      <c r="A84" s="54" t="s">
        <v>966</v>
      </c>
      <c r="B84" s="55" t="s">
        <v>967</v>
      </c>
      <c r="C84" s="9">
        <v>29.0</v>
      </c>
      <c r="D84" s="9" t="s">
        <v>35</v>
      </c>
    </row>
    <row r="85" outlineLevel="1">
      <c r="A85" s="54" t="s">
        <v>968</v>
      </c>
      <c r="B85" s="55" t="s">
        <v>969</v>
      </c>
      <c r="C85" s="9">
        <v>29.0</v>
      </c>
      <c r="D85" s="9" t="s">
        <v>35</v>
      </c>
    </row>
    <row r="86" outlineLevel="1">
      <c r="A86" s="54" t="s">
        <v>970</v>
      </c>
      <c r="B86" s="55" t="s">
        <v>971</v>
      </c>
      <c r="C86" s="9">
        <v>29.0</v>
      </c>
      <c r="D86" s="9" t="s">
        <v>35</v>
      </c>
    </row>
    <row r="87" outlineLevel="1">
      <c r="A87" s="54" t="s">
        <v>972</v>
      </c>
      <c r="B87" s="55" t="s">
        <v>973</v>
      </c>
      <c r="C87" s="9">
        <v>29.0</v>
      </c>
      <c r="D87" s="9" t="s">
        <v>35</v>
      </c>
    </row>
    <row r="88" outlineLevel="1">
      <c r="A88" s="54" t="s">
        <v>974</v>
      </c>
      <c r="B88" s="55" t="s">
        <v>975</v>
      </c>
      <c r="C88" s="9">
        <v>29.0</v>
      </c>
      <c r="D88" s="9" t="s">
        <v>35</v>
      </c>
    </row>
    <row r="89" outlineLevel="1">
      <c r="A89" s="54" t="s">
        <v>976</v>
      </c>
      <c r="B89" s="55" t="s">
        <v>977</v>
      </c>
      <c r="C89" s="9">
        <v>30.0</v>
      </c>
      <c r="D89" s="9" t="s">
        <v>35</v>
      </c>
    </row>
    <row r="90" outlineLevel="1">
      <c r="A90" s="54" t="s">
        <v>978</v>
      </c>
      <c r="B90" s="55" t="s">
        <v>979</v>
      </c>
      <c r="C90" s="9">
        <v>30.0</v>
      </c>
      <c r="D90" s="9" t="s">
        <v>35</v>
      </c>
    </row>
    <row r="91" outlineLevel="1">
      <c r="A91" s="54" t="s">
        <v>980</v>
      </c>
      <c r="B91" s="55" t="s">
        <v>981</v>
      </c>
      <c r="C91" s="9">
        <v>30.0</v>
      </c>
      <c r="D91" s="9" t="s">
        <v>29</v>
      </c>
    </row>
    <row r="92" outlineLevel="1">
      <c r="A92" s="54" t="s">
        <v>982</v>
      </c>
      <c r="B92" s="55" t="s">
        <v>983</v>
      </c>
      <c r="C92" s="9">
        <v>30.0</v>
      </c>
      <c r="D92" s="9" t="s">
        <v>29</v>
      </c>
    </row>
    <row r="93" outlineLevel="1">
      <c r="A93" s="54" t="s">
        <v>984</v>
      </c>
      <c r="B93" s="55" t="s">
        <v>985</v>
      </c>
      <c r="C93" s="9">
        <v>30.0</v>
      </c>
      <c r="D93" s="9" t="s">
        <v>35</v>
      </c>
    </row>
    <row r="94" outlineLevel="1">
      <c r="A94" s="54" t="s">
        <v>986</v>
      </c>
      <c r="B94" s="55" t="s">
        <v>987</v>
      </c>
      <c r="C94" s="9">
        <v>30.0</v>
      </c>
      <c r="D94" s="9" t="s">
        <v>29</v>
      </c>
    </row>
    <row r="95" outlineLevel="1">
      <c r="A95" s="54" t="s">
        <v>988</v>
      </c>
      <c r="B95" s="55" t="s">
        <v>989</v>
      </c>
      <c r="C95" s="9">
        <v>30.0</v>
      </c>
      <c r="D95" s="9" t="s">
        <v>35</v>
      </c>
    </row>
    <row r="96" outlineLevel="1">
      <c r="A96" s="54" t="s">
        <v>990</v>
      </c>
      <c r="B96" s="55" t="s">
        <v>991</v>
      </c>
      <c r="C96" s="9">
        <v>31.0</v>
      </c>
      <c r="D96" s="9" t="s">
        <v>35</v>
      </c>
    </row>
    <row r="97" outlineLevel="1">
      <c r="A97" s="54" t="s">
        <v>992</v>
      </c>
      <c r="B97" s="55" t="s">
        <v>993</v>
      </c>
      <c r="C97" s="9">
        <v>31.0</v>
      </c>
      <c r="D97" s="9" t="s">
        <v>35</v>
      </c>
    </row>
    <row r="98" outlineLevel="1">
      <c r="A98" s="54" t="s">
        <v>994</v>
      </c>
      <c r="B98" s="55" t="s">
        <v>995</v>
      </c>
      <c r="C98" s="9">
        <v>32.0</v>
      </c>
      <c r="D98" s="9" t="s">
        <v>29</v>
      </c>
    </row>
    <row r="99" outlineLevel="1">
      <c r="A99" s="54" t="s">
        <v>996</v>
      </c>
      <c r="B99" s="55" t="s">
        <v>997</v>
      </c>
      <c r="C99" s="9">
        <v>32.0</v>
      </c>
      <c r="D99" s="9" t="s">
        <v>29</v>
      </c>
    </row>
    <row r="100" outlineLevel="1">
      <c r="A100" s="54" t="s">
        <v>998</v>
      </c>
      <c r="B100" s="55" t="s">
        <v>999</v>
      </c>
      <c r="C100" s="9">
        <v>32.0</v>
      </c>
      <c r="D100" s="9" t="s">
        <v>35</v>
      </c>
    </row>
    <row r="101" outlineLevel="1">
      <c r="A101" s="54" t="s">
        <v>1000</v>
      </c>
      <c r="B101" s="55" t="s">
        <v>1001</v>
      </c>
      <c r="C101" s="9">
        <v>32.0</v>
      </c>
      <c r="D101" s="9" t="s">
        <v>35</v>
      </c>
    </row>
    <row r="102" outlineLevel="1">
      <c r="A102" s="54" t="s">
        <v>1002</v>
      </c>
      <c r="B102" s="55" t="s">
        <v>1003</v>
      </c>
      <c r="C102" s="9">
        <v>32.0</v>
      </c>
      <c r="D102" s="9" t="s">
        <v>29</v>
      </c>
    </row>
    <row r="103" outlineLevel="1">
      <c r="A103" s="54" t="s">
        <v>1004</v>
      </c>
      <c r="B103" s="55" t="s">
        <v>1005</v>
      </c>
      <c r="C103" s="9">
        <v>32.0</v>
      </c>
      <c r="D103" s="9" t="s">
        <v>35</v>
      </c>
    </row>
    <row r="104" outlineLevel="1">
      <c r="A104" s="54" t="s">
        <v>1006</v>
      </c>
      <c r="B104" s="55" t="s">
        <v>1007</v>
      </c>
      <c r="C104" s="9">
        <v>32.0</v>
      </c>
      <c r="D104" s="9" t="s">
        <v>29</v>
      </c>
    </row>
    <row r="105" outlineLevel="1">
      <c r="A105" s="54" t="s">
        <v>1008</v>
      </c>
      <c r="B105" s="55" t="s">
        <v>1009</v>
      </c>
      <c r="C105" s="9">
        <v>32.0</v>
      </c>
      <c r="D105" s="9" t="s">
        <v>35</v>
      </c>
    </row>
    <row r="106" outlineLevel="1">
      <c r="A106" s="54" t="s">
        <v>1010</v>
      </c>
      <c r="B106" s="55" t="s">
        <v>1011</v>
      </c>
      <c r="C106" s="9">
        <v>33.0</v>
      </c>
      <c r="D106" s="9" t="s">
        <v>35</v>
      </c>
    </row>
    <row r="107" outlineLevel="1">
      <c r="A107" s="54" t="s">
        <v>1012</v>
      </c>
      <c r="B107" s="55" t="s">
        <v>1013</v>
      </c>
      <c r="C107" s="9">
        <v>33.0</v>
      </c>
      <c r="D107" s="9" t="s">
        <v>35</v>
      </c>
    </row>
    <row r="108" outlineLevel="1">
      <c r="A108" s="54" t="s">
        <v>1014</v>
      </c>
      <c r="B108" s="55" t="s">
        <v>1015</v>
      </c>
      <c r="C108" s="9">
        <v>33.0</v>
      </c>
      <c r="D108" s="9" t="s">
        <v>35</v>
      </c>
    </row>
    <row r="109" outlineLevel="1">
      <c r="A109" s="54" t="s">
        <v>1016</v>
      </c>
      <c r="B109" s="55" t="s">
        <v>1017</v>
      </c>
      <c r="C109" s="9">
        <v>33.0</v>
      </c>
      <c r="D109" s="9" t="s">
        <v>35</v>
      </c>
    </row>
    <row r="110" outlineLevel="1">
      <c r="A110" s="54" t="s">
        <v>1018</v>
      </c>
      <c r="B110" s="55" t="s">
        <v>1019</v>
      </c>
      <c r="C110" s="9">
        <v>33.0</v>
      </c>
      <c r="D110" s="9" t="s">
        <v>35</v>
      </c>
    </row>
    <row r="111" outlineLevel="1">
      <c r="A111" s="54" t="s">
        <v>1020</v>
      </c>
      <c r="B111" s="55" t="s">
        <v>1021</v>
      </c>
      <c r="C111" s="9">
        <v>33.0</v>
      </c>
      <c r="D111" s="9" t="s">
        <v>35</v>
      </c>
    </row>
    <row r="112" outlineLevel="1">
      <c r="A112" s="54" t="s">
        <v>1022</v>
      </c>
      <c r="B112" s="55" t="s">
        <v>1023</v>
      </c>
      <c r="C112" s="9">
        <v>33.0</v>
      </c>
      <c r="D112" s="9" t="s">
        <v>29</v>
      </c>
    </row>
    <row r="113" outlineLevel="1">
      <c r="A113" s="54" t="s">
        <v>1024</v>
      </c>
      <c r="B113" s="55" t="s">
        <v>1025</v>
      </c>
      <c r="C113" s="9">
        <v>33.0</v>
      </c>
      <c r="D113" s="9" t="s">
        <v>35</v>
      </c>
    </row>
    <row r="114" outlineLevel="1">
      <c r="A114" s="54" t="s">
        <v>1026</v>
      </c>
      <c r="B114" s="55" t="s">
        <v>1027</v>
      </c>
      <c r="C114" s="9">
        <v>33.0</v>
      </c>
      <c r="D114" s="9" t="s">
        <v>35</v>
      </c>
    </row>
    <row r="115" outlineLevel="1">
      <c r="A115" s="54" t="s">
        <v>1028</v>
      </c>
      <c r="B115" s="55" t="s">
        <v>1029</v>
      </c>
      <c r="C115" s="9">
        <v>34.0</v>
      </c>
      <c r="D115" s="9" t="s">
        <v>29</v>
      </c>
    </row>
    <row r="116" outlineLevel="1">
      <c r="A116" s="54" t="s">
        <v>1030</v>
      </c>
      <c r="B116" s="55" t="s">
        <v>1031</v>
      </c>
      <c r="C116" s="9">
        <v>34.0</v>
      </c>
      <c r="D116" s="9" t="s">
        <v>29</v>
      </c>
    </row>
    <row r="117" outlineLevel="1">
      <c r="A117" s="54" t="s">
        <v>1032</v>
      </c>
      <c r="B117" s="55" t="s">
        <v>1033</v>
      </c>
      <c r="C117" s="9">
        <v>34.0</v>
      </c>
      <c r="D117" s="9" t="s">
        <v>35</v>
      </c>
    </row>
    <row r="118" outlineLevel="1">
      <c r="A118" s="54" t="s">
        <v>1034</v>
      </c>
      <c r="B118" s="55" t="s">
        <v>1035</v>
      </c>
      <c r="C118" s="9">
        <v>34.0</v>
      </c>
      <c r="D118" s="9" t="s">
        <v>35</v>
      </c>
    </row>
    <row r="119" outlineLevel="1">
      <c r="A119" s="54" t="s">
        <v>1036</v>
      </c>
      <c r="B119" s="55" t="s">
        <v>1037</v>
      </c>
      <c r="C119" s="9">
        <v>34.0</v>
      </c>
      <c r="D119" s="9" t="s">
        <v>29</v>
      </c>
    </row>
    <row r="120" outlineLevel="1">
      <c r="A120" s="54" t="s">
        <v>1038</v>
      </c>
      <c r="B120" s="55" t="s">
        <v>1039</v>
      </c>
      <c r="C120" s="9">
        <v>34.0</v>
      </c>
      <c r="D120" s="9" t="s">
        <v>29</v>
      </c>
    </row>
    <row r="121" outlineLevel="1">
      <c r="A121" s="54" t="s">
        <v>1040</v>
      </c>
      <c r="B121" s="55" t="s">
        <v>1041</v>
      </c>
      <c r="C121" s="9">
        <v>34.0</v>
      </c>
      <c r="D121" s="9" t="s">
        <v>35</v>
      </c>
    </row>
    <row r="122" outlineLevel="1">
      <c r="A122" s="54" t="s">
        <v>1042</v>
      </c>
      <c r="B122" s="55" t="s">
        <v>1043</v>
      </c>
      <c r="C122" s="9">
        <v>35.0</v>
      </c>
      <c r="D122" s="9" t="s">
        <v>29</v>
      </c>
    </row>
    <row r="123" outlineLevel="1">
      <c r="A123" s="54" t="s">
        <v>1044</v>
      </c>
      <c r="B123" s="55" t="s">
        <v>1045</v>
      </c>
      <c r="C123" s="9">
        <v>35.0</v>
      </c>
      <c r="D123" s="9" t="s">
        <v>29</v>
      </c>
    </row>
    <row r="124" outlineLevel="1">
      <c r="A124" s="54" t="s">
        <v>1046</v>
      </c>
      <c r="B124" s="55" t="s">
        <v>1047</v>
      </c>
      <c r="C124" s="9">
        <v>35.0</v>
      </c>
      <c r="D124" s="9" t="s">
        <v>35</v>
      </c>
    </row>
    <row r="125" outlineLevel="1">
      <c r="A125" s="54" t="s">
        <v>1048</v>
      </c>
      <c r="B125" s="55" t="s">
        <v>1049</v>
      </c>
      <c r="C125" s="9">
        <v>35.0</v>
      </c>
      <c r="D125" s="9" t="s">
        <v>35</v>
      </c>
    </row>
    <row r="126" outlineLevel="1">
      <c r="A126" s="54" t="s">
        <v>1050</v>
      </c>
      <c r="B126" s="55" t="s">
        <v>1051</v>
      </c>
      <c r="C126" s="9">
        <v>35.0</v>
      </c>
      <c r="D126" s="9" t="s">
        <v>35</v>
      </c>
    </row>
    <row r="127" outlineLevel="1">
      <c r="A127" s="54" t="s">
        <v>1052</v>
      </c>
      <c r="B127" s="55" t="s">
        <v>1053</v>
      </c>
      <c r="C127" s="9">
        <v>35.0</v>
      </c>
      <c r="D127" s="9" t="s">
        <v>29</v>
      </c>
    </row>
    <row r="128" outlineLevel="1">
      <c r="A128" s="54" t="s">
        <v>1054</v>
      </c>
      <c r="B128" s="55" t="s">
        <v>1055</v>
      </c>
      <c r="C128" s="9">
        <v>35.0</v>
      </c>
      <c r="D128" s="9" t="s">
        <v>29</v>
      </c>
    </row>
    <row r="129" outlineLevel="1">
      <c r="A129" s="54" t="s">
        <v>1056</v>
      </c>
      <c r="B129" s="55" t="s">
        <v>1057</v>
      </c>
      <c r="C129" s="9">
        <v>36.0</v>
      </c>
      <c r="D129" s="9" t="s">
        <v>35</v>
      </c>
    </row>
    <row r="130" outlineLevel="1">
      <c r="A130" s="54" t="s">
        <v>1058</v>
      </c>
      <c r="B130" s="55" t="s">
        <v>1059</v>
      </c>
      <c r="C130" s="9">
        <v>36.0</v>
      </c>
      <c r="D130" s="9" t="s">
        <v>29</v>
      </c>
    </row>
    <row r="131" outlineLevel="1">
      <c r="A131" s="54" t="s">
        <v>1060</v>
      </c>
      <c r="B131" s="55" t="s">
        <v>1061</v>
      </c>
      <c r="C131" s="9">
        <v>36.0</v>
      </c>
      <c r="D131" s="9" t="s">
        <v>29</v>
      </c>
    </row>
    <row r="132" outlineLevel="1">
      <c r="A132" s="54" t="s">
        <v>1062</v>
      </c>
      <c r="B132" s="55" t="s">
        <v>1063</v>
      </c>
      <c r="C132" s="9">
        <v>36.0</v>
      </c>
      <c r="D132" s="9" t="s">
        <v>35</v>
      </c>
    </row>
    <row r="133" outlineLevel="1">
      <c r="A133" s="54" t="s">
        <v>1064</v>
      </c>
      <c r="B133" s="55" t="s">
        <v>1065</v>
      </c>
      <c r="C133" s="9">
        <v>36.0</v>
      </c>
      <c r="D133" s="9" t="s">
        <v>35</v>
      </c>
    </row>
    <row r="134" outlineLevel="1">
      <c r="A134" s="54" t="s">
        <v>1066</v>
      </c>
      <c r="B134" s="55" t="s">
        <v>1067</v>
      </c>
      <c r="C134" s="9">
        <v>37.0</v>
      </c>
      <c r="D134" s="9" t="s">
        <v>35</v>
      </c>
    </row>
    <row r="135" outlineLevel="1">
      <c r="A135" s="54" t="s">
        <v>1068</v>
      </c>
      <c r="B135" s="55" t="s">
        <v>1069</v>
      </c>
      <c r="C135" s="9">
        <v>37.0</v>
      </c>
      <c r="D135" s="9" t="s">
        <v>29</v>
      </c>
    </row>
    <row r="136" outlineLevel="1">
      <c r="A136" s="54" t="s">
        <v>1070</v>
      </c>
      <c r="B136" s="55" t="s">
        <v>1071</v>
      </c>
      <c r="C136" s="9">
        <v>37.0</v>
      </c>
      <c r="D136" s="9" t="s">
        <v>35</v>
      </c>
    </row>
    <row r="137" outlineLevel="1">
      <c r="A137" s="54" t="s">
        <v>1072</v>
      </c>
      <c r="B137" s="55" t="s">
        <v>1073</v>
      </c>
      <c r="C137" s="9">
        <v>37.0</v>
      </c>
      <c r="D137" s="9" t="s">
        <v>35</v>
      </c>
    </row>
    <row r="138" outlineLevel="1">
      <c r="A138" s="54" t="s">
        <v>1074</v>
      </c>
      <c r="B138" s="55" t="s">
        <v>1075</v>
      </c>
      <c r="C138" s="9">
        <v>37.0</v>
      </c>
      <c r="D138" s="9" t="s">
        <v>35</v>
      </c>
    </row>
    <row r="139" outlineLevel="1">
      <c r="A139" s="54" t="s">
        <v>1076</v>
      </c>
      <c r="B139" s="55" t="s">
        <v>1077</v>
      </c>
      <c r="C139" s="9">
        <v>37.0</v>
      </c>
      <c r="D139" s="9" t="s">
        <v>29</v>
      </c>
    </row>
    <row r="140" outlineLevel="1">
      <c r="A140" s="54" t="s">
        <v>1078</v>
      </c>
      <c r="B140" s="55" t="s">
        <v>1079</v>
      </c>
      <c r="C140" s="9">
        <v>37.0</v>
      </c>
      <c r="D140" s="9" t="s">
        <v>35</v>
      </c>
    </row>
    <row r="141" outlineLevel="1">
      <c r="A141" s="54" t="s">
        <v>1080</v>
      </c>
      <c r="B141" s="55" t="s">
        <v>1081</v>
      </c>
      <c r="C141" s="9">
        <v>37.0</v>
      </c>
      <c r="D141" s="9" t="s">
        <v>35</v>
      </c>
    </row>
    <row r="142" outlineLevel="1">
      <c r="A142" s="54" t="s">
        <v>1082</v>
      </c>
      <c r="B142" s="55" t="s">
        <v>1083</v>
      </c>
      <c r="C142" s="9">
        <v>37.0</v>
      </c>
      <c r="D142" s="9" t="s">
        <v>35</v>
      </c>
    </row>
    <row r="143" outlineLevel="1">
      <c r="A143" s="54" t="s">
        <v>1084</v>
      </c>
      <c r="B143" s="55" t="s">
        <v>1085</v>
      </c>
      <c r="C143" s="9">
        <v>37.0</v>
      </c>
      <c r="D143" s="9" t="s">
        <v>29</v>
      </c>
    </row>
    <row r="144" outlineLevel="1">
      <c r="A144" s="54" t="s">
        <v>1086</v>
      </c>
      <c r="B144" s="55" t="s">
        <v>1087</v>
      </c>
      <c r="C144" s="9">
        <v>37.0</v>
      </c>
      <c r="D144" s="9" t="s">
        <v>29</v>
      </c>
    </row>
    <row r="145" outlineLevel="1">
      <c r="A145" s="54" t="s">
        <v>1088</v>
      </c>
      <c r="B145" s="55" t="s">
        <v>1089</v>
      </c>
      <c r="C145" s="9">
        <v>37.0</v>
      </c>
      <c r="D145" s="9" t="s">
        <v>35</v>
      </c>
    </row>
    <row r="146" outlineLevel="1">
      <c r="A146" s="54" t="s">
        <v>1090</v>
      </c>
      <c r="B146" s="55" t="s">
        <v>1091</v>
      </c>
      <c r="C146" s="9">
        <v>38.0</v>
      </c>
      <c r="D146" s="9" t="s">
        <v>29</v>
      </c>
    </row>
    <row r="147" outlineLevel="1">
      <c r="A147" s="54" t="s">
        <v>1092</v>
      </c>
      <c r="B147" s="55" t="s">
        <v>1093</v>
      </c>
      <c r="C147" s="9">
        <v>38.0</v>
      </c>
      <c r="D147" s="9" t="s">
        <v>35</v>
      </c>
    </row>
    <row r="148" outlineLevel="1">
      <c r="A148" s="54" t="s">
        <v>1094</v>
      </c>
      <c r="B148" s="55" t="s">
        <v>1095</v>
      </c>
      <c r="C148" s="9">
        <v>38.0</v>
      </c>
      <c r="D148" s="9" t="s">
        <v>35</v>
      </c>
    </row>
    <row r="149" outlineLevel="1">
      <c r="A149" s="54" t="s">
        <v>1096</v>
      </c>
      <c r="B149" s="55" t="s">
        <v>894</v>
      </c>
      <c r="C149" s="9">
        <v>38.0</v>
      </c>
      <c r="D149" s="9" t="s">
        <v>29</v>
      </c>
    </row>
    <row r="150" outlineLevel="1">
      <c r="A150" s="54" t="s">
        <v>1097</v>
      </c>
      <c r="B150" s="55" t="s">
        <v>1098</v>
      </c>
      <c r="C150" s="9">
        <v>38.0</v>
      </c>
      <c r="D150" s="9" t="s">
        <v>29</v>
      </c>
    </row>
    <row r="151" outlineLevel="1">
      <c r="A151" s="54" t="s">
        <v>1099</v>
      </c>
      <c r="B151" s="55" t="s">
        <v>1100</v>
      </c>
      <c r="C151" s="9">
        <v>38.0</v>
      </c>
      <c r="D151" s="9" t="s">
        <v>35</v>
      </c>
    </row>
    <row r="152" outlineLevel="1">
      <c r="A152" s="54" t="s">
        <v>1101</v>
      </c>
      <c r="B152" s="55" t="s">
        <v>1102</v>
      </c>
      <c r="C152" s="9">
        <v>38.0</v>
      </c>
      <c r="D152" s="9" t="s">
        <v>35</v>
      </c>
    </row>
    <row r="153" outlineLevel="1">
      <c r="A153" s="54" t="s">
        <v>1103</v>
      </c>
      <c r="B153" s="55" t="s">
        <v>1104</v>
      </c>
      <c r="C153" s="9">
        <v>38.0</v>
      </c>
      <c r="D153" s="9" t="s">
        <v>35</v>
      </c>
    </row>
    <row r="154" outlineLevel="1">
      <c r="A154" s="54" t="s">
        <v>1105</v>
      </c>
      <c r="B154" s="55" t="s">
        <v>1106</v>
      </c>
      <c r="C154" s="9">
        <v>39.0</v>
      </c>
      <c r="D154" s="9" t="s">
        <v>29</v>
      </c>
    </row>
    <row r="155" outlineLevel="1">
      <c r="A155" s="54" t="s">
        <v>1107</v>
      </c>
      <c r="B155" s="55" t="s">
        <v>1108</v>
      </c>
      <c r="C155" s="9">
        <v>39.0</v>
      </c>
      <c r="D155" s="9" t="s">
        <v>35</v>
      </c>
    </row>
    <row r="156" outlineLevel="1">
      <c r="A156" s="54" t="s">
        <v>1109</v>
      </c>
      <c r="B156" s="55" t="s">
        <v>1110</v>
      </c>
      <c r="C156" s="9">
        <v>39.0</v>
      </c>
      <c r="D156" s="9" t="s">
        <v>35</v>
      </c>
    </row>
    <row r="157" outlineLevel="1">
      <c r="A157" s="54" t="s">
        <v>1111</v>
      </c>
      <c r="B157" s="55" t="s">
        <v>1112</v>
      </c>
      <c r="C157" s="9">
        <v>39.0</v>
      </c>
      <c r="D157" s="9" t="s">
        <v>29</v>
      </c>
    </row>
    <row r="158" outlineLevel="1">
      <c r="A158" s="54" t="s">
        <v>1113</v>
      </c>
      <c r="B158" s="55" t="s">
        <v>1114</v>
      </c>
      <c r="C158" s="9">
        <v>39.0</v>
      </c>
      <c r="D158" s="9" t="s">
        <v>35</v>
      </c>
    </row>
    <row r="159" outlineLevel="1">
      <c r="A159" s="54" t="s">
        <v>1115</v>
      </c>
      <c r="B159" s="55" t="s">
        <v>1116</v>
      </c>
      <c r="C159" s="9">
        <v>39.0</v>
      </c>
      <c r="D159" s="9" t="s">
        <v>35</v>
      </c>
    </row>
    <row r="160" outlineLevel="1">
      <c r="A160" s="54" t="s">
        <v>1117</v>
      </c>
      <c r="B160" s="55" t="s">
        <v>1118</v>
      </c>
      <c r="C160" s="9">
        <v>40.0</v>
      </c>
      <c r="D160" s="9" t="s">
        <v>35</v>
      </c>
    </row>
    <row r="161" outlineLevel="1">
      <c r="A161" s="54" t="s">
        <v>1119</v>
      </c>
      <c r="B161" s="55" t="s">
        <v>1120</v>
      </c>
      <c r="C161" s="9">
        <v>40.0</v>
      </c>
      <c r="D161" s="9" t="s">
        <v>35</v>
      </c>
    </row>
    <row r="162" outlineLevel="1">
      <c r="A162" s="54" t="s">
        <v>1121</v>
      </c>
      <c r="B162" s="55" t="s">
        <v>1122</v>
      </c>
      <c r="C162" s="9">
        <v>40.0</v>
      </c>
      <c r="D162" s="9" t="s">
        <v>29</v>
      </c>
    </row>
    <row r="163" outlineLevel="1">
      <c r="A163" s="54" t="s">
        <v>1123</v>
      </c>
      <c r="B163" s="55" t="s">
        <v>949</v>
      </c>
      <c r="C163" s="9">
        <v>40.0</v>
      </c>
      <c r="D163" s="9" t="s">
        <v>29</v>
      </c>
    </row>
    <row r="164" ht="30.75" customHeight="1" outlineLevel="1">
      <c r="A164" s="56" t="s">
        <v>1124</v>
      </c>
      <c r="B164" s="55" t="s">
        <v>902</v>
      </c>
      <c r="C164" s="9">
        <v>40.0</v>
      </c>
      <c r="D164" s="9" t="s">
        <v>29</v>
      </c>
    </row>
    <row r="165" outlineLevel="1">
      <c r="A165" s="54" t="s">
        <v>1125</v>
      </c>
      <c r="B165" s="55" t="s">
        <v>1126</v>
      </c>
      <c r="C165" s="9">
        <v>40.0</v>
      </c>
      <c r="D165" s="9" t="s">
        <v>29</v>
      </c>
    </row>
    <row r="166" outlineLevel="1">
      <c r="A166" s="54" t="s">
        <v>1127</v>
      </c>
      <c r="B166" s="55" t="s">
        <v>1128</v>
      </c>
      <c r="C166" s="9">
        <v>40.0</v>
      </c>
      <c r="D166" s="9" t="s">
        <v>35</v>
      </c>
    </row>
    <row r="167" outlineLevel="1">
      <c r="A167" s="54" t="s">
        <v>1129</v>
      </c>
      <c r="B167" s="55" t="s">
        <v>1130</v>
      </c>
      <c r="C167" s="9">
        <v>40.0</v>
      </c>
      <c r="D167" s="9" t="s">
        <v>35</v>
      </c>
    </row>
    <row r="168" outlineLevel="1">
      <c r="A168" s="54" t="s">
        <v>1131</v>
      </c>
      <c r="B168" s="55" t="s">
        <v>1132</v>
      </c>
      <c r="C168" s="9">
        <v>41.0</v>
      </c>
      <c r="D168" s="9" t="s">
        <v>35</v>
      </c>
    </row>
    <row r="169" outlineLevel="1">
      <c r="A169" s="54" t="s">
        <v>1133</v>
      </c>
      <c r="B169" s="55" t="s">
        <v>1134</v>
      </c>
      <c r="C169" s="9">
        <v>41.0</v>
      </c>
      <c r="D169" s="9" t="s">
        <v>35</v>
      </c>
    </row>
    <row r="170" outlineLevel="1">
      <c r="A170" s="54" t="s">
        <v>1135</v>
      </c>
      <c r="B170" s="55" t="s">
        <v>1136</v>
      </c>
      <c r="C170" s="9">
        <v>41.0</v>
      </c>
      <c r="D170" s="9" t="s">
        <v>35</v>
      </c>
    </row>
    <row r="171" outlineLevel="1">
      <c r="A171" s="54" t="s">
        <v>1137</v>
      </c>
      <c r="B171" s="55" t="s">
        <v>979</v>
      </c>
      <c r="C171" s="9">
        <v>41.0</v>
      </c>
      <c r="D171" s="9" t="s">
        <v>35</v>
      </c>
    </row>
    <row r="172" outlineLevel="1">
      <c r="A172" s="54" t="s">
        <v>1138</v>
      </c>
      <c r="B172" s="55" t="s">
        <v>1139</v>
      </c>
      <c r="C172" s="9">
        <v>41.0</v>
      </c>
      <c r="D172" s="9" t="s">
        <v>29</v>
      </c>
    </row>
    <row r="173" outlineLevel="1">
      <c r="A173" s="54" t="s">
        <v>1140</v>
      </c>
      <c r="B173" s="55" t="s">
        <v>1141</v>
      </c>
      <c r="C173" s="9">
        <v>41.0</v>
      </c>
      <c r="D173" s="9" t="s">
        <v>29</v>
      </c>
    </row>
    <row r="174" outlineLevel="1">
      <c r="A174" s="54" t="s">
        <v>1142</v>
      </c>
      <c r="B174" s="55" t="s">
        <v>1143</v>
      </c>
      <c r="C174" s="9">
        <v>41.0</v>
      </c>
      <c r="D174" s="9" t="s">
        <v>35</v>
      </c>
    </row>
    <row r="175" outlineLevel="1">
      <c r="A175" s="54" t="s">
        <v>1144</v>
      </c>
      <c r="B175" s="55" t="s">
        <v>1145</v>
      </c>
      <c r="C175" s="9">
        <v>41.0</v>
      </c>
      <c r="D175" s="9" t="s">
        <v>35</v>
      </c>
    </row>
    <row r="176" outlineLevel="1">
      <c r="A176" s="54" t="s">
        <v>1146</v>
      </c>
      <c r="B176" s="55" t="s">
        <v>1147</v>
      </c>
      <c r="C176" s="9">
        <v>42.0</v>
      </c>
      <c r="D176" s="9" t="s">
        <v>29</v>
      </c>
    </row>
    <row r="177" outlineLevel="1">
      <c r="A177" s="54" t="s">
        <v>1148</v>
      </c>
      <c r="B177" s="55" t="s">
        <v>1149</v>
      </c>
      <c r="C177" s="9">
        <v>42.0</v>
      </c>
      <c r="D177" s="9" t="s">
        <v>35</v>
      </c>
    </row>
    <row r="178" outlineLevel="1">
      <c r="A178" s="54" t="s">
        <v>1150</v>
      </c>
      <c r="B178" s="55" t="s">
        <v>1151</v>
      </c>
      <c r="C178" s="9">
        <v>42.0</v>
      </c>
      <c r="D178" s="9" t="s">
        <v>35</v>
      </c>
    </row>
    <row r="179" outlineLevel="1">
      <c r="A179" s="54" t="s">
        <v>1152</v>
      </c>
      <c r="B179" s="55" t="s">
        <v>1153</v>
      </c>
      <c r="C179" s="9">
        <v>42.0</v>
      </c>
      <c r="D179" s="9" t="s">
        <v>35</v>
      </c>
    </row>
    <row r="180" outlineLevel="1">
      <c r="A180" s="54" t="s">
        <v>1154</v>
      </c>
      <c r="B180" s="55" t="s">
        <v>1155</v>
      </c>
      <c r="C180" s="9">
        <v>42.0</v>
      </c>
      <c r="D180" s="9" t="s">
        <v>29</v>
      </c>
    </row>
    <row r="181" outlineLevel="1">
      <c r="A181" s="54" t="s">
        <v>1156</v>
      </c>
      <c r="B181" s="55" t="s">
        <v>1149</v>
      </c>
      <c r="C181" s="9">
        <v>42.0</v>
      </c>
      <c r="D181" s="9" t="s">
        <v>29</v>
      </c>
    </row>
    <row r="182" outlineLevel="1">
      <c r="A182" s="54" t="s">
        <v>1157</v>
      </c>
      <c r="B182" s="55" t="s">
        <v>1158</v>
      </c>
      <c r="C182" s="9">
        <v>42.0</v>
      </c>
      <c r="D182" s="9" t="s">
        <v>35</v>
      </c>
    </row>
    <row r="183" outlineLevel="1">
      <c r="A183" s="54" t="s">
        <v>1159</v>
      </c>
      <c r="B183" s="55" t="s">
        <v>1160</v>
      </c>
      <c r="C183" s="9">
        <v>42.0</v>
      </c>
      <c r="D183" s="9" t="s">
        <v>35</v>
      </c>
    </row>
    <row r="184" outlineLevel="1">
      <c r="A184" s="54" t="s">
        <v>1161</v>
      </c>
      <c r="B184" s="55" t="s">
        <v>1162</v>
      </c>
      <c r="C184" s="9">
        <v>42.0</v>
      </c>
      <c r="D184" s="9" t="s">
        <v>29</v>
      </c>
    </row>
    <row r="185" outlineLevel="1">
      <c r="A185" s="54" t="s">
        <v>1163</v>
      </c>
      <c r="B185" s="55" t="s">
        <v>1164</v>
      </c>
      <c r="C185" s="9">
        <v>42.0</v>
      </c>
      <c r="D185" s="9" t="s">
        <v>35</v>
      </c>
    </row>
    <row r="186" outlineLevel="1">
      <c r="A186" s="54" t="s">
        <v>1165</v>
      </c>
      <c r="B186" s="55" t="s">
        <v>896</v>
      </c>
      <c r="C186" s="9">
        <v>42.0</v>
      </c>
      <c r="D186" s="9" t="s">
        <v>29</v>
      </c>
    </row>
    <row r="187" outlineLevel="1">
      <c r="A187" s="54" t="s">
        <v>1166</v>
      </c>
      <c r="B187" s="55" t="s">
        <v>1167</v>
      </c>
      <c r="C187" s="9">
        <v>42.0</v>
      </c>
      <c r="D187" s="9" t="s">
        <v>35</v>
      </c>
    </row>
    <row r="188" outlineLevel="1">
      <c r="A188" s="54" t="s">
        <v>1168</v>
      </c>
      <c r="B188" s="55" t="s">
        <v>1169</v>
      </c>
      <c r="C188" s="9">
        <v>43.0</v>
      </c>
      <c r="D188" s="9" t="s">
        <v>29</v>
      </c>
    </row>
    <row r="189" outlineLevel="1">
      <c r="A189" s="54" t="s">
        <v>1170</v>
      </c>
      <c r="B189" s="55" t="s">
        <v>1171</v>
      </c>
      <c r="C189" s="9">
        <v>43.0</v>
      </c>
      <c r="D189" s="9" t="s">
        <v>35</v>
      </c>
    </row>
    <row r="190" outlineLevel="1">
      <c r="A190" s="54" t="s">
        <v>1172</v>
      </c>
      <c r="B190" s="55" t="s">
        <v>1173</v>
      </c>
      <c r="C190" s="9">
        <v>43.0</v>
      </c>
      <c r="D190" s="9" t="s">
        <v>29</v>
      </c>
    </row>
    <row r="191" outlineLevel="1">
      <c r="A191" s="54" t="s">
        <v>1174</v>
      </c>
      <c r="B191" s="55" t="s">
        <v>1175</v>
      </c>
      <c r="C191" s="9">
        <v>43.0</v>
      </c>
      <c r="D191" s="9" t="s">
        <v>29</v>
      </c>
    </row>
    <row r="192" outlineLevel="1">
      <c r="A192" s="54" t="s">
        <v>1176</v>
      </c>
      <c r="B192" s="55" t="s">
        <v>1177</v>
      </c>
      <c r="C192" s="9">
        <v>44.0</v>
      </c>
      <c r="D192" s="9" t="s">
        <v>29</v>
      </c>
    </row>
    <row r="193" outlineLevel="1">
      <c r="A193" s="54" t="s">
        <v>1178</v>
      </c>
      <c r="B193" s="55" t="s">
        <v>1179</v>
      </c>
      <c r="C193" s="9">
        <v>44.0</v>
      </c>
      <c r="D193" s="9" t="s">
        <v>35</v>
      </c>
    </row>
    <row r="194" outlineLevel="1">
      <c r="A194" s="54" t="s">
        <v>1180</v>
      </c>
      <c r="B194" s="55" t="s">
        <v>1181</v>
      </c>
      <c r="C194" s="9">
        <v>44.0</v>
      </c>
      <c r="D194" s="9" t="s">
        <v>35</v>
      </c>
    </row>
    <row r="195" outlineLevel="1">
      <c r="A195" s="54" t="s">
        <v>1182</v>
      </c>
      <c r="B195" s="55" t="s">
        <v>1183</v>
      </c>
      <c r="C195" s="9">
        <v>44.0</v>
      </c>
      <c r="D195" s="9" t="s">
        <v>29</v>
      </c>
    </row>
    <row r="196" outlineLevel="1">
      <c r="A196" s="54" t="s">
        <v>1184</v>
      </c>
      <c r="B196" s="55" t="s">
        <v>1185</v>
      </c>
      <c r="C196" s="9">
        <v>44.0</v>
      </c>
      <c r="D196" s="9" t="s">
        <v>35</v>
      </c>
    </row>
    <row r="197" outlineLevel="1">
      <c r="A197" s="54" t="s">
        <v>1186</v>
      </c>
      <c r="B197" s="55" t="s">
        <v>1187</v>
      </c>
      <c r="C197" s="9">
        <v>44.0</v>
      </c>
      <c r="D197" s="9" t="s">
        <v>35</v>
      </c>
    </row>
    <row r="198" outlineLevel="1">
      <c r="A198" s="54" t="s">
        <v>1188</v>
      </c>
      <c r="B198" s="55" t="s">
        <v>1189</v>
      </c>
      <c r="C198" s="9">
        <v>44.0</v>
      </c>
      <c r="D198" s="9" t="s">
        <v>35</v>
      </c>
    </row>
    <row r="199" outlineLevel="1">
      <c r="A199" s="54" t="s">
        <v>1190</v>
      </c>
      <c r="B199" s="55" t="s">
        <v>1191</v>
      </c>
      <c r="C199" s="9">
        <v>44.0</v>
      </c>
      <c r="D199" s="9" t="s">
        <v>35</v>
      </c>
    </row>
    <row r="200" outlineLevel="1">
      <c r="A200" s="54" t="s">
        <v>1192</v>
      </c>
      <c r="B200" s="55" t="s">
        <v>1193</v>
      </c>
      <c r="C200" s="9">
        <v>44.0</v>
      </c>
      <c r="D200" s="9" t="s">
        <v>35</v>
      </c>
    </row>
    <row r="201" outlineLevel="1">
      <c r="A201" s="54" t="s">
        <v>1194</v>
      </c>
      <c r="B201" s="55" t="s">
        <v>1195</v>
      </c>
      <c r="C201" s="9">
        <v>45.0</v>
      </c>
      <c r="D201" s="9" t="s">
        <v>35</v>
      </c>
    </row>
    <row r="202" outlineLevel="1">
      <c r="A202" s="54" t="s">
        <v>1196</v>
      </c>
      <c r="B202" s="55" t="s">
        <v>1197</v>
      </c>
      <c r="C202" s="9">
        <v>45.0</v>
      </c>
      <c r="D202" s="9" t="s">
        <v>35</v>
      </c>
    </row>
    <row r="203" outlineLevel="1">
      <c r="A203" s="54" t="s">
        <v>1198</v>
      </c>
      <c r="B203" s="55" t="s">
        <v>1199</v>
      </c>
      <c r="C203" s="9">
        <v>45.0</v>
      </c>
      <c r="D203" s="9" t="s">
        <v>29</v>
      </c>
    </row>
    <row r="204" outlineLevel="1">
      <c r="A204" s="54" t="s">
        <v>1200</v>
      </c>
      <c r="B204" s="55" t="s">
        <v>1201</v>
      </c>
      <c r="C204" s="9">
        <v>45.0</v>
      </c>
      <c r="D204" s="9" t="s">
        <v>29</v>
      </c>
    </row>
    <row r="205" outlineLevel="1">
      <c r="A205" s="54" t="s">
        <v>1202</v>
      </c>
      <c r="B205" s="55" t="s">
        <v>1203</v>
      </c>
      <c r="C205" s="9">
        <v>45.0</v>
      </c>
      <c r="D205" s="9" t="s">
        <v>29</v>
      </c>
    </row>
    <row r="206" outlineLevel="1">
      <c r="A206" s="54" t="s">
        <v>1204</v>
      </c>
      <c r="B206" s="55" t="s">
        <v>1205</v>
      </c>
      <c r="C206" s="9">
        <v>45.0</v>
      </c>
      <c r="D206" s="9" t="s">
        <v>29</v>
      </c>
    </row>
    <row r="207" outlineLevel="1">
      <c r="A207" s="54" t="s">
        <v>1206</v>
      </c>
      <c r="B207" s="55" t="s">
        <v>1207</v>
      </c>
      <c r="C207" s="9">
        <v>45.0</v>
      </c>
      <c r="D207" s="9" t="s">
        <v>35</v>
      </c>
    </row>
    <row r="208" outlineLevel="1">
      <c r="A208" s="54" t="s">
        <v>1208</v>
      </c>
      <c r="B208" s="55" t="s">
        <v>1209</v>
      </c>
      <c r="C208" s="9">
        <v>45.0</v>
      </c>
      <c r="D208" s="9" t="s">
        <v>35</v>
      </c>
    </row>
    <row r="209" outlineLevel="1">
      <c r="A209" s="54" t="s">
        <v>1210</v>
      </c>
      <c r="B209" s="55" t="s">
        <v>1211</v>
      </c>
      <c r="C209" s="9">
        <v>45.0</v>
      </c>
      <c r="D209" s="9" t="s">
        <v>29</v>
      </c>
    </row>
    <row r="210" outlineLevel="1">
      <c r="A210" s="54" t="s">
        <v>1212</v>
      </c>
      <c r="B210" s="55" t="s">
        <v>1213</v>
      </c>
      <c r="C210" s="9">
        <v>45.0</v>
      </c>
      <c r="D210" s="9" t="s">
        <v>35</v>
      </c>
    </row>
    <row r="211" outlineLevel="1">
      <c r="A211" s="54" t="s">
        <v>1214</v>
      </c>
      <c r="B211" s="55" t="s">
        <v>1215</v>
      </c>
      <c r="C211" s="9">
        <v>45.0</v>
      </c>
      <c r="D211" s="9" t="s">
        <v>29</v>
      </c>
    </row>
    <row r="212" outlineLevel="1">
      <c r="A212" s="54" t="s">
        <v>1216</v>
      </c>
      <c r="B212" s="55" t="s">
        <v>1217</v>
      </c>
      <c r="C212" s="9">
        <v>45.0</v>
      </c>
      <c r="D212" s="9" t="s">
        <v>35</v>
      </c>
    </row>
    <row r="213" outlineLevel="1">
      <c r="A213" s="54" t="s">
        <v>1218</v>
      </c>
      <c r="B213" s="55" t="s">
        <v>1219</v>
      </c>
      <c r="C213" s="9">
        <v>45.0</v>
      </c>
      <c r="D213" s="9" t="s">
        <v>35</v>
      </c>
    </row>
    <row r="214" outlineLevel="1">
      <c r="A214" s="54" t="s">
        <v>1220</v>
      </c>
      <c r="B214" s="55" t="s">
        <v>1221</v>
      </c>
      <c r="C214" s="9">
        <v>46.0</v>
      </c>
      <c r="D214" s="9" t="s">
        <v>35</v>
      </c>
    </row>
    <row r="215" outlineLevel="1">
      <c r="A215" s="54" t="s">
        <v>1222</v>
      </c>
      <c r="B215" s="55" t="s">
        <v>1223</v>
      </c>
      <c r="C215" s="9">
        <v>46.0</v>
      </c>
      <c r="D215" s="9" t="s">
        <v>35</v>
      </c>
    </row>
    <row r="216" outlineLevel="1">
      <c r="A216" s="54" t="s">
        <v>1224</v>
      </c>
      <c r="B216" s="55" t="s">
        <v>1225</v>
      </c>
      <c r="C216" s="9">
        <v>46.0</v>
      </c>
      <c r="D216" s="9" t="s">
        <v>29</v>
      </c>
    </row>
    <row r="217" outlineLevel="1">
      <c r="A217" s="54" t="s">
        <v>1226</v>
      </c>
      <c r="B217" s="55" t="s">
        <v>1227</v>
      </c>
      <c r="C217" s="9">
        <v>46.0</v>
      </c>
      <c r="D217" s="9" t="s">
        <v>29</v>
      </c>
    </row>
    <row r="218" outlineLevel="1">
      <c r="A218" s="54" t="s">
        <v>1228</v>
      </c>
      <c r="B218" s="55" t="s">
        <v>1229</v>
      </c>
      <c r="C218" s="9">
        <v>46.0</v>
      </c>
      <c r="D218" s="9" t="s">
        <v>35</v>
      </c>
    </row>
    <row r="219" outlineLevel="1">
      <c r="A219" s="54" t="s">
        <v>1230</v>
      </c>
      <c r="B219" s="55" t="s">
        <v>1231</v>
      </c>
      <c r="C219" s="9">
        <v>46.0</v>
      </c>
      <c r="D219" s="9" t="s">
        <v>35</v>
      </c>
    </row>
    <row r="220" outlineLevel="1">
      <c r="A220" s="54" t="s">
        <v>1232</v>
      </c>
      <c r="B220" s="55" t="s">
        <v>1233</v>
      </c>
      <c r="C220" s="9">
        <v>46.0</v>
      </c>
      <c r="D220" s="9" t="s">
        <v>35</v>
      </c>
    </row>
    <row r="221" outlineLevel="1">
      <c r="A221" s="54" t="s">
        <v>1234</v>
      </c>
      <c r="B221" s="55" t="s">
        <v>936</v>
      </c>
      <c r="C221" s="9">
        <v>46.0</v>
      </c>
      <c r="D221" s="9" t="s">
        <v>35</v>
      </c>
    </row>
    <row r="222" outlineLevel="1">
      <c r="A222" s="54" t="s">
        <v>1235</v>
      </c>
      <c r="B222" s="55" t="s">
        <v>1236</v>
      </c>
      <c r="C222" s="9">
        <v>46.0</v>
      </c>
      <c r="D222" s="9" t="s">
        <v>35</v>
      </c>
    </row>
    <row r="223" outlineLevel="1">
      <c r="A223" s="54" t="s">
        <v>1237</v>
      </c>
      <c r="B223" s="55" t="s">
        <v>1238</v>
      </c>
      <c r="C223" s="9">
        <v>46.0</v>
      </c>
      <c r="D223" s="9" t="s">
        <v>29</v>
      </c>
    </row>
    <row r="224" outlineLevel="1">
      <c r="A224" s="54" t="s">
        <v>1239</v>
      </c>
      <c r="B224" s="55" t="s">
        <v>1240</v>
      </c>
      <c r="C224" s="9">
        <v>46.0</v>
      </c>
      <c r="D224" s="9" t="s">
        <v>35</v>
      </c>
    </row>
    <row r="225" outlineLevel="1">
      <c r="A225" s="54" t="s">
        <v>1241</v>
      </c>
      <c r="B225" s="55" t="s">
        <v>1242</v>
      </c>
      <c r="C225" s="9">
        <v>46.0</v>
      </c>
      <c r="D225" s="9" t="s">
        <v>29</v>
      </c>
    </row>
    <row r="226" outlineLevel="1">
      <c r="A226" s="54" t="s">
        <v>1243</v>
      </c>
      <c r="B226" s="55" t="s">
        <v>1244</v>
      </c>
      <c r="C226" s="9">
        <v>46.0</v>
      </c>
      <c r="D226" s="9" t="s">
        <v>35</v>
      </c>
    </row>
    <row r="227" outlineLevel="1">
      <c r="A227" s="54" t="s">
        <v>1245</v>
      </c>
      <c r="B227" s="55" t="s">
        <v>1246</v>
      </c>
      <c r="C227" s="9">
        <v>46.0</v>
      </c>
      <c r="D227" s="9" t="s">
        <v>35</v>
      </c>
    </row>
    <row r="228" outlineLevel="1">
      <c r="A228" s="54" t="s">
        <v>1247</v>
      </c>
      <c r="B228" s="55" t="s">
        <v>1248</v>
      </c>
      <c r="C228" s="9">
        <v>47.0</v>
      </c>
      <c r="D228" s="9" t="s">
        <v>35</v>
      </c>
    </row>
    <row r="229" outlineLevel="1">
      <c r="A229" s="54" t="s">
        <v>1249</v>
      </c>
      <c r="B229" s="55" t="s">
        <v>1250</v>
      </c>
      <c r="C229" s="9">
        <v>47.0</v>
      </c>
      <c r="D229" s="9" t="s">
        <v>35</v>
      </c>
    </row>
    <row r="230" outlineLevel="1">
      <c r="A230" s="54" t="s">
        <v>1251</v>
      </c>
      <c r="B230" s="55" t="s">
        <v>1252</v>
      </c>
      <c r="C230" s="9">
        <v>47.0</v>
      </c>
      <c r="D230" s="9" t="s">
        <v>35</v>
      </c>
    </row>
    <row r="231" outlineLevel="1">
      <c r="A231" s="54" t="s">
        <v>1253</v>
      </c>
      <c r="B231" s="55" t="s">
        <v>1254</v>
      </c>
      <c r="C231" s="9">
        <v>47.0</v>
      </c>
      <c r="D231" s="9" t="s">
        <v>35</v>
      </c>
    </row>
    <row r="232" ht="15.0" customHeight="1" outlineLevel="1">
      <c r="A232" s="54" t="s">
        <v>1255</v>
      </c>
      <c r="B232" s="55" t="s">
        <v>1256</v>
      </c>
      <c r="C232" s="9">
        <v>47.0</v>
      </c>
      <c r="D232" s="9" t="s">
        <v>35</v>
      </c>
    </row>
    <row r="233" outlineLevel="1">
      <c r="A233" s="54" t="s">
        <v>1257</v>
      </c>
      <c r="B233" s="55" t="s">
        <v>1258</v>
      </c>
      <c r="C233" s="9">
        <v>47.0</v>
      </c>
      <c r="D233" s="9" t="s">
        <v>35</v>
      </c>
    </row>
    <row r="234" outlineLevel="1">
      <c r="A234" s="54" t="s">
        <v>1259</v>
      </c>
      <c r="B234" s="55" t="s">
        <v>1260</v>
      </c>
      <c r="C234" s="9">
        <v>47.0</v>
      </c>
      <c r="D234" s="9" t="s">
        <v>29</v>
      </c>
    </row>
    <row r="235" outlineLevel="1">
      <c r="A235" s="54" t="s">
        <v>1261</v>
      </c>
      <c r="B235" s="55" t="s">
        <v>1262</v>
      </c>
      <c r="C235" s="9">
        <v>48.0</v>
      </c>
      <c r="D235" s="9" t="s">
        <v>35</v>
      </c>
    </row>
    <row r="236" outlineLevel="1">
      <c r="A236" s="54" t="s">
        <v>1263</v>
      </c>
      <c r="B236" s="55" t="s">
        <v>1264</v>
      </c>
      <c r="C236" s="9">
        <v>48.0</v>
      </c>
      <c r="D236" s="9" t="s">
        <v>29</v>
      </c>
    </row>
    <row r="237" outlineLevel="1">
      <c r="A237" s="54" t="s">
        <v>1265</v>
      </c>
      <c r="B237" s="55" t="s">
        <v>1266</v>
      </c>
      <c r="C237" s="9">
        <v>48.0</v>
      </c>
      <c r="D237" s="9" t="s">
        <v>35</v>
      </c>
    </row>
    <row r="238" outlineLevel="1">
      <c r="A238" s="54" t="s">
        <v>1267</v>
      </c>
      <c r="B238" s="55" t="s">
        <v>1268</v>
      </c>
      <c r="C238" s="9">
        <v>48.0</v>
      </c>
      <c r="D238" s="9" t="s">
        <v>35</v>
      </c>
    </row>
    <row r="239" outlineLevel="1">
      <c r="A239" s="54" t="s">
        <v>1269</v>
      </c>
      <c r="B239" s="55" t="s">
        <v>1270</v>
      </c>
      <c r="C239" s="9">
        <v>48.0</v>
      </c>
      <c r="D239" s="9" t="s">
        <v>35</v>
      </c>
    </row>
    <row r="240" outlineLevel="1">
      <c r="A240" s="54" t="s">
        <v>1271</v>
      </c>
      <c r="B240" s="55" t="s">
        <v>1272</v>
      </c>
      <c r="C240" s="9">
        <v>48.0</v>
      </c>
      <c r="D240" s="9" t="s">
        <v>35</v>
      </c>
    </row>
    <row r="241" outlineLevel="1">
      <c r="A241" s="54" t="s">
        <v>1273</v>
      </c>
      <c r="B241" s="55" t="s">
        <v>1274</v>
      </c>
      <c r="C241" s="9">
        <v>48.0</v>
      </c>
      <c r="D241" s="9" t="s">
        <v>35</v>
      </c>
    </row>
    <row r="242" outlineLevel="1">
      <c r="A242" s="54" t="s">
        <v>1275</v>
      </c>
      <c r="B242" s="55" t="s">
        <v>1276</v>
      </c>
      <c r="C242" s="9">
        <v>48.0</v>
      </c>
      <c r="D242" s="9" t="s">
        <v>35</v>
      </c>
    </row>
    <row r="243" outlineLevel="1">
      <c r="A243" s="54" t="s">
        <v>1277</v>
      </c>
      <c r="B243" s="55" t="s">
        <v>1278</v>
      </c>
      <c r="C243" s="9">
        <v>48.0</v>
      </c>
      <c r="D243" s="9" t="s">
        <v>35</v>
      </c>
    </row>
    <row r="244" outlineLevel="1">
      <c r="A244" s="54" t="s">
        <v>1279</v>
      </c>
      <c r="B244" s="55" t="s">
        <v>1280</v>
      </c>
      <c r="C244" s="9">
        <v>48.0</v>
      </c>
      <c r="D244" s="9" t="s">
        <v>29</v>
      </c>
    </row>
    <row r="245" outlineLevel="1">
      <c r="A245" s="54" t="s">
        <v>1281</v>
      </c>
      <c r="B245" s="55" t="s">
        <v>1282</v>
      </c>
      <c r="C245" s="9">
        <v>48.0</v>
      </c>
      <c r="D245" s="9" t="s">
        <v>35</v>
      </c>
    </row>
    <row r="246" outlineLevel="1">
      <c r="A246" s="54" t="s">
        <v>1283</v>
      </c>
      <c r="B246" s="55" t="s">
        <v>1284</v>
      </c>
      <c r="C246" s="9">
        <v>48.0</v>
      </c>
      <c r="D246" s="9" t="s">
        <v>35</v>
      </c>
    </row>
    <row r="247" outlineLevel="1">
      <c r="A247" s="54" t="s">
        <v>1285</v>
      </c>
      <c r="B247" s="55" t="s">
        <v>1286</v>
      </c>
      <c r="C247" s="9">
        <v>49.0</v>
      </c>
      <c r="D247" s="9" t="s">
        <v>35</v>
      </c>
    </row>
    <row r="248" outlineLevel="1">
      <c r="A248" s="54" t="s">
        <v>1287</v>
      </c>
      <c r="B248" s="55" t="s">
        <v>1288</v>
      </c>
      <c r="C248" s="9">
        <v>49.0</v>
      </c>
      <c r="D248" s="9" t="s">
        <v>29</v>
      </c>
    </row>
    <row r="249" outlineLevel="1">
      <c r="A249" s="54" t="s">
        <v>1289</v>
      </c>
      <c r="B249" s="55" t="s">
        <v>1229</v>
      </c>
      <c r="C249" s="9">
        <v>49.0</v>
      </c>
      <c r="D249" s="9" t="s">
        <v>35</v>
      </c>
    </row>
    <row r="250" outlineLevel="1">
      <c r="A250" s="54" t="s">
        <v>1290</v>
      </c>
      <c r="B250" s="55" t="s">
        <v>1291</v>
      </c>
      <c r="C250" s="9">
        <v>49.0</v>
      </c>
      <c r="D250" s="9" t="s">
        <v>29</v>
      </c>
    </row>
    <row r="251" outlineLevel="1">
      <c r="A251" s="54" t="s">
        <v>1292</v>
      </c>
      <c r="B251" s="55" t="s">
        <v>1293</v>
      </c>
      <c r="C251" s="9">
        <v>49.0</v>
      </c>
      <c r="D251" s="9" t="s">
        <v>35</v>
      </c>
    </row>
    <row r="252" outlineLevel="1">
      <c r="A252" s="54" t="s">
        <v>1294</v>
      </c>
      <c r="B252" s="55" t="s">
        <v>1295</v>
      </c>
      <c r="C252" s="9">
        <v>49.0</v>
      </c>
      <c r="D252" s="9" t="s">
        <v>35</v>
      </c>
    </row>
    <row r="253" outlineLevel="1">
      <c r="A253" s="54" t="s">
        <v>1296</v>
      </c>
      <c r="B253" s="55" t="s">
        <v>1297</v>
      </c>
      <c r="C253" s="9">
        <v>50.0</v>
      </c>
      <c r="D253" s="9" t="s">
        <v>35</v>
      </c>
    </row>
    <row r="254" outlineLevel="1">
      <c r="A254" s="54" t="s">
        <v>1298</v>
      </c>
      <c r="B254" s="55" t="s">
        <v>1299</v>
      </c>
      <c r="C254" s="9">
        <v>50.0</v>
      </c>
      <c r="D254" s="9" t="s">
        <v>29</v>
      </c>
    </row>
    <row r="255" outlineLevel="1">
      <c r="A255" s="54" t="s">
        <v>1300</v>
      </c>
      <c r="B255" s="55" t="s">
        <v>1301</v>
      </c>
      <c r="C255" s="9">
        <v>50.0</v>
      </c>
      <c r="D255" s="9" t="s">
        <v>35</v>
      </c>
    </row>
    <row r="256" outlineLevel="1">
      <c r="A256" s="54" t="s">
        <v>1302</v>
      </c>
      <c r="B256" s="55" t="s">
        <v>1303</v>
      </c>
      <c r="C256" s="9">
        <v>50.0</v>
      </c>
      <c r="D256" s="9" t="s">
        <v>35</v>
      </c>
    </row>
    <row r="257" outlineLevel="1">
      <c r="A257" s="54" t="s">
        <v>1304</v>
      </c>
      <c r="B257" s="55" t="s">
        <v>1305</v>
      </c>
      <c r="C257" s="9">
        <v>50.0</v>
      </c>
      <c r="D257" s="9" t="s">
        <v>35</v>
      </c>
    </row>
    <row r="258" outlineLevel="1">
      <c r="A258" s="54" t="s">
        <v>1306</v>
      </c>
      <c r="B258" s="55" t="s">
        <v>1307</v>
      </c>
      <c r="C258" s="9">
        <v>50.0</v>
      </c>
      <c r="D258" s="9" t="s">
        <v>35</v>
      </c>
    </row>
    <row r="259" outlineLevel="1">
      <c r="A259" s="54" t="s">
        <v>1308</v>
      </c>
      <c r="B259" s="55" t="s">
        <v>1309</v>
      </c>
      <c r="C259" s="9">
        <v>50.0</v>
      </c>
      <c r="D259" s="9" t="s">
        <v>29</v>
      </c>
    </row>
    <row r="260" outlineLevel="1">
      <c r="A260" s="54" t="s">
        <v>1310</v>
      </c>
      <c r="B260" s="55" t="s">
        <v>1311</v>
      </c>
      <c r="C260" s="9">
        <v>50.0</v>
      </c>
      <c r="D260" s="9" t="s">
        <v>35</v>
      </c>
    </row>
    <row r="261" outlineLevel="1">
      <c r="A261" s="54" t="s">
        <v>1312</v>
      </c>
      <c r="B261" s="55" t="s">
        <v>1313</v>
      </c>
      <c r="C261" s="9">
        <v>50.0</v>
      </c>
      <c r="D261" s="9" t="s">
        <v>29</v>
      </c>
    </row>
    <row r="262" outlineLevel="1">
      <c r="A262" s="54" t="s">
        <v>1314</v>
      </c>
      <c r="B262" s="55" t="s">
        <v>1315</v>
      </c>
      <c r="C262" s="9">
        <v>50.0</v>
      </c>
      <c r="D262" s="9" t="s">
        <v>29</v>
      </c>
    </row>
    <row r="263" outlineLevel="1">
      <c r="A263" s="54" t="s">
        <v>1316</v>
      </c>
      <c r="B263" s="55" t="s">
        <v>1317</v>
      </c>
      <c r="C263" s="9">
        <v>50.0</v>
      </c>
      <c r="D263" s="9" t="s">
        <v>35</v>
      </c>
    </row>
    <row r="264" outlineLevel="1">
      <c r="A264" s="54" t="s">
        <v>1318</v>
      </c>
      <c r="B264" s="55" t="s">
        <v>1319</v>
      </c>
      <c r="C264" s="9">
        <v>50.0</v>
      </c>
      <c r="D264" s="9" t="s">
        <v>35</v>
      </c>
    </row>
    <row r="265" outlineLevel="1">
      <c r="A265" s="54" t="s">
        <v>1320</v>
      </c>
      <c r="B265" s="55" t="s">
        <v>1321</v>
      </c>
      <c r="C265" s="9">
        <v>50.0</v>
      </c>
      <c r="D265" s="9" t="s">
        <v>35</v>
      </c>
    </row>
    <row r="266" outlineLevel="1">
      <c r="A266" s="54" t="s">
        <v>1322</v>
      </c>
      <c r="B266" s="55" t="s">
        <v>1323</v>
      </c>
      <c r="C266" s="9">
        <v>50.0</v>
      </c>
      <c r="D266" s="9" t="s">
        <v>35</v>
      </c>
    </row>
    <row r="267" outlineLevel="1">
      <c r="A267" s="54" t="s">
        <v>1324</v>
      </c>
      <c r="B267" s="55" t="s">
        <v>1325</v>
      </c>
      <c r="C267" s="9">
        <v>50.0</v>
      </c>
      <c r="D267" s="9" t="s">
        <v>29</v>
      </c>
    </row>
    <row r="268" outlineLevel="1">
      <c r="A268" s="54" t="s">
        <v>1326</v>
      </c>
      <c r="B268" s="55" t="s">
        <v>1327</v>
      </c>
      <c r="C268" s="9">
        <v>50.0</v>
      </c>
      <c r="D268" s="9" t="s">
        <v>29</v>
      </c>
    </row>
    <row r="269" outlineLevel="1">
      <c r="A269" s="54" t="s">
        <v>1328</v>
      </c>
      <c r="B269" s="55" t="s">
        <v>920</v>
      </c>
      <c r="C269" s="9">
        <v>51.0</v>
      </c>
      <c r="D269" s="9" t="s">
        <v>35</v>
      </c>
    </row>
    <row r="270" outlineLevel="1">
      <c r="A270" s="54" t="s">
        <v>1329</v>
      </c>
      <c r="B270" s="55" t="s">
        <v>1330</v>
      </c>
      <c r="C270" s="9">
        <v>51.0</v>
      </c>
      <c r="D270" s="9" t="s">
        <v>29</v>
      </c>
    </row>
    <row r="271" outlineLevel="1">
      <c r="A271" s="54" t="s">
        <v>1331</v>
      </c>
      <c r="B271" s="55" t="s">
        <v>1332</v>
      </c>
      <c r="C271" s="9">
        <v>51.0</v>
      </c>
      <c r="D271" s="9" t="s">
        <v>29</v>
      </c>
    </row>
    <row r="272" outlineLevel="1">
      <c r="A272" s="54" t="s">
        <v>1333</v>
      </c>
      <c r="B272" s="55" t="s">
        <v>1334</v>
      </c>
      <c r="C272" s="9">
        <v>51.0</v>
      </c>
      <c r="D272" s="9" t="s">
        <v>35</v>
      </c>
    </row>
    <row r="273" outlineLevel="1">
      <c r="A273" s="54" t="s">
        <v>1335</v>
      </c>
      <c r="B273" s="55" t="s">
        <v>971</v>
      </c>
      <c r="C273" s="9">
        <v>51.0</v>
      </c>
      <c r="D273" s="9" t="s">
        <v>35</v>
      </c>
    </row>
    <row r="274" outlineLevel="1">
      <c r="A274" s="54" t="s">
        <v>1336</v>
      </c>
      <c r="B274" s="55" t="s">
        <v>1337</v>
      </c>
      <c r="C274" s="9">
        <v>51.0</v>
      </c>
      <c r="D274" s="9" t="s">
        <v>29</v>
      </c>
    </row>
    <row r="275" outlineLevel="1">
      <c r="A275" s="54" t="s">
        <v>1338</v>
      </c>
      <c r="B275" s="55" t="s">
        <v>1339</v>
      </c>
      <c r="C275" s="9">
        <v>51.0</v>
      </c>
      <c r="D275" s="9" t="s">
        <v>35</v>
      </c>
    </row>
    <row r="276" outlineLevel="1">
      <c r="A276" s="54" t="s">
        <v>1340</v>
      </c>
      <c r="B276" s="55" t="s">
        <v>1341</v>
      </c>
      <c r="C276" s="9">
        <v>51.0</v>
      </c>
      <c r="D276" s="9" t="s">
        <v>29</v>
      </c>
    </row>
    <row r="277" outlineLevel="1">
      <c r="A277" s="54" t="s">
        <v>1342</v>
      </c>
      <c r="B277" s="55" t="s">
        <v>1343</v>
      </c>
      <c r="C277" s="9">
        <v>51.0</v>
      </c>
      <c r="D277" s="9" t="s">
        <v>35</v>
      </c>
    </row>
    <row r="278" outlineLevel="1">
      <c r="A278" s="54" t="s">
        <v>1344</v>
      </c>
      <c r="B278" s="55" t="s">
        <v>1345</v>
      </c>
      <c r="C278" s="9">
        <v>51.0</v>
      </c>
      <c r="D278" s="9" t="s">
        <v>35</v>
      </c>
    </row>
    <row r="279" outlineLevel="1">
      <c r="A279" s="54" t="s">
        <v>1346</v>
      </c>
      <c r="B279" s="55" t="s">
        <v>1347</v>
      </c>
      <c r="C279" s="9">
        <v>52.0</v>
      </c>
      <c r="D279" s="9" t="s">
        <v>29</v>
      </c>
    </row>
    <row r="280" outlineLevel="1">
      <c r="A280" s="54" t="s">
        <v>1348</v>
      </c>
      <c r="B280" s="55" t="s">
        <v>1349</v>
      </c>
      <c r="C280" s="9">
        <v>52.0</v>
      </c>
      <c r="D280" s="9" t="s">
        <v>35</v>
      </c>
    </row>
    <row r="281" outlineLevel="1">
      <c r="A281" s="54" t="s">
        <v>1350</v>
      </c>
      <c r="B281" s="55" t="s">
        <v>957</v>
      </c>
      <c r="C281" s="9">
        <v>52.0</v>
      </c>
      <c r="D281" s="9" t="s">
        <v>29</v>
      </c>
    </row>
    <row r="282" outlineLevel="1">
      <c r="A282" s="54" t="s">
        <v>1351</v>
      </c>
      <c r="B282" s="55" t="s">
        <v>1352</v>
      </c>
      <c r="C282" s="9">
        <v>52.0</v>
      </c>
      <c r="D282" s="9" t="s">
        <v>29</v>
      </c>
    </row>
    <row r="283" outlineLevel="1">
      <c r="A283" s="54" t="s">
        <v>1353</v>
      </c>
      <c r="B283" s="55" t="s">
        <v>1354</v>
      </c>
      <c r="C283" s="9">
        <v>52.0</v>
      </c>
      <c r="D283" s="9" t="s">
        <v>29</v>
      </c>
    </row>
    <row r="284" outlineLevel="1">
      <c r="A284" s="54" t="s">
        <v>1355</v>
      </c>
      <c r="B284" s="55" t="s">
        <v>1356</v>
      </c>
      <c r="C284" s="9">
        <v>52.0</v>
      </c>
      <c r="D284" s="9" t="s">
        <v>29</v>
      </c>
    </row>
    <row r="285" outlineLevel="1">
      <c r="A285" s="54" t="s">
        <v>1357</v>
      </c>
      <c r="B285" s="55" t="s">
        <v>1358</v>
      </c>
      <c r="C285" s="9">
        <v>52.0</v>
      </c>
      <c r="D285" s="9" t="s">
        <v>35</v>
      </c>
    </row>
    <row r="286" outlineLevel="1">
      <c r="A286" s="54" t="s">
        <v>1359</v>
      </c>
      <c r="B286" s="55" t="s">
        <v>1360</v>
      </c>
      <c r="C286" s="9">
        <v>52.0</v>
      </c>
      <c r="D286" s="9" t="s">
        <v>35</v>
      </c>
    </row>
    <row r="287" outlineLevel="1">
      <c r="A287" s="54" t="s">
        <v>1361</v>
      </c>
      <c r="B287" s="55" t="s">
        <v>1362</v>
      </c>
      <c r="C287" s="9">
        <v>52.0</v>
      </c>
      <c r="D287" s="9" t="s">
        <v>35</v>
      </c>
    </row>
    <row r="288" outlineLevel="1">
      <c r="A288" s="54" t="s">
        <v>1363</v>
      </c>
      <c r="B288" s="55" t="s">
        <v>1364</v>
      </c>
      <c r="C288" s="9">
        <v>52.0</v>
      </c>
      <c r="D288" s="9" t="s">
        <v>29</v>
      </c>
    </row>
    <row r="289" outlineLevel="1">
      <c r="A289" s="54" t="s">
        <v>1365</v>
      </c>
      <c r="B289" s="55" t="s">
        <v>1366</v>
      </c>
      <c r="C289" s="9">
        <v>52.0</v>
      </c>
      <c r="D289" s="9" t="s">
        <v>35</v>
      </c>
    </row>
    <row r="290" outlineLevel="1">
      <c r="A290" s="54" t="s">
        <v>1367</v>
      </c>
      <c r="B290" s="55" t="s">
        <v>1325</v>
      </c>
      <c r="C290" s="9">
        <v>52.0</v>
      </c>
      <c r="D290" s="9" t="s">
        <v>29</v>
      </c>
    </row>
    <row r="291" outlineLevel="1">
      <c r="A291" s="54" t="s">
        <v>1368</v>
      </c>
      <c r="B291" s="55" t="s">
        <v>1369</v>
      </c>
      <c r="C291" s="9">
        <v>52.0</v>
      </c>
      <c r="D291" s="9" t="s">
        <v>29</v>
      </c>
    </row>
    <row r="292" outlineLevel="1">
      <c r="A292" s="54" t="s">
        <v>1370</v>
      </c>
      <c r="B292" s="55" t="s">
        <v>1371</v>
      </c>
      <c r="C292" s="9">
        <v>52.0</v>
      </c>
      <c r="D292" s="9" t="s">
        <v>29</v>
      </c>
    </row>
    <row r="293" outlineLevel="1">
      <c r="A293" s="54" t="s">
        <v>1372</v>
      </c>
      <c r="B293" s="55" t="s">
        <v>1373</v>
      </c>
      <c r="C293" s="9">
        <v>53.0</v>
      </c>
      <c r="D293" s="9" t="s">
        <v>29</v>
      </c>
    </row>
    <row r="294" outlineLevel="1">
      <c r="A294" s="54" t="s">
        <v>1374</v>
      </c>
      <c r="B294" s="55" t="s">
        <v>1375</v>
      </c>
      <c r="C294" s="9">
        <v>53.0</v>
      </c>
      <c r="D294" s="9" t="s">
        <v>29</v>
      </c>
    </row>
    <row r="295" outlineLevel="1">
      <c r="A295" s="54" t="s">
        <v>1376</v>
      </c>
      <c r="B295" s="55" t="s">
        <v>1377</v>
      </c>
      <c r="C295" s="9">
        <v>53.0</v>
      </c>
      <c r="D295" s="9" t="s">
        <v>29</v>
      </c>
    </row>
    <row r="296" outlineLevel="1">
      <c r="A296" s="54" t="s">
        <v>1378</v>
      </c>
      <c r="B296" s="55" t="s">
        <v>1379</v>
      </c>
      <c r="C296" s="9">
        <v>53.0</v>
      </c>
      <c r="D296" s="9" t="s">
        <v>35</v>
      </c>
    </row>
    <row r="297" outlineLevel="1">
      <c r="A297" s="54" t="s">
        <v>1380</v>
      </c>
      <c r="B297" s="55" t="s">
        <v>1381</v>
      </c>
      <c r="C297" s="9">
        <v>53.0</v>
      </c>
      <c r="D297" s="9" t="s">
        <v>35</v>
      </c>
    </row>
    <row r="298" outlineLevel="1">
      <c r="A298" s="54" t="s">
        <v>1382</v>
      </c>
      <c r="B298" s="55" t="s">
        <v>1383</v>
      </c>
      <c r="C298" s="9">
        <v>53.0</v>
      </c>
      <c r="D298" s="9" t="s">
        <v>35</v>
      </c>
    </row>
    <row r="299" outlineLevel="1">
      <c r="A299" s="54" t="s">
        <v>1384</v>
      </c>
      <c r="B299" s="55" t="s">
        <v>1385</v>
      </c>
      <c r="C299" s="9">
        <v>53.0</v>
      </c>
      <c r="D299" s="9" t="s">
        <v>35</v>
      </c>
    </row>
    <row r="300" outlineLevel="1">
      <c r="A300" s="54" t="s">
        <v>1386</v>
      </c>
      <c r="B300" s="55" t="s">
        <v>1387</v>
      </c>
      <c r="C300" s="9">
        <v>53.0</v>
      </c>
      <c r="D300" s="9" t="s">
        <v>35</v>
      </c>
    </row>
    <row r="301" outlineLevel="1">
      <c r="A301" s="54" t="s">
        <v>1388</v>
      </c>
      <c r="B301" s="55" t="s">
        <v>1389</v>
      </c>
      <c r="C301" s="9">
        <v>53.0</v>
      </c>
      <c r="D301" s="9" t="s">
        <v>29</v>
      </c>
    </row>
    <row r="302" outlineLevel="1">
      <c r="A302" s="54" t="s">
        <v>1390</v>
      </c>
      <c r="B302" s="55" t="s">
        <v>1179</v>
      </c>
      <c r="C302" s="9">
        <v>53.0</v>
      </c>
      <c r="D302" s="9" t="s">
        <v>29</v>
      </c>
    </row>
    <row r="303" outlineLevel="1">
      <c r="A303" s="54" t="s">
        <v>1391</v>
      </c>
      <c r="B303" s="55" t="s">
        <v>1392</v>
      </c>
      <c r="C303" s="9">
        <v>53.0</v>
      </c>
      <c r="D303" s="9" t="s">
        <v>35</v>
      </c>
    </row>
    <row r="304" outlineLevel="1">
      <c r="A304" s="54" t="s">
        <v>1393</v>
      </c>
      <c r="B304" s="55" t="s">
        <v>1394</v>
      </c>
      <c r="C304" s="9">
        <v>53.0</v>
      </c>
      <c r="D304" s="9" t="s">
        <v>35</v>
      </c>
    </row>
    <row r="305" outlineLevel="1">
      <c r="A305" s="54" t="s">
        <v>1395</v>
      </c>
      <c r="B305" s="55" t="s">
        <v>1203</v>
      </c>
      <c r="C305" s="9">
        <v>53.0</v>
      </c>
      <c r="D305" s="9" t="s">
        <v>35</v>
      </c>
    </row>
    <row r="306" outlineLevel="1">
      <c r="A306" s="54" t="s">
        <v>1396</v>
      </c>
      <c r="B306" s="55" t="s">
        <v>1397</v>
      </c>
      <c r="C306" s="9">
        <v>53.0</v>
      </c>
      <c r="D306" s="9" t="s">
        <v>29</v>
      </c>
    </row>
    <row r="307" outlineLevel="1">
      <c r="A307" s="54" t="s">
        <v>1398</v>
      </c>
      <c r="B307" s="55" t="s">
        <v>1268</v>
      </c>
      <c r="C307" s="9">
        <v>53.0</v>
      </c>
      <c r="D307" s="9" t="s">
        <v>35</v>
      </c>
    </row>
    <row r="308" outlineLevel="1">
      <c r="A308" s="54" t="s">
        <v>1399</v>
      </c>
      <c r="B308" s="55" t="s">
        <v>1400</v>
      </c>
      <c r="C308" s="9">
        <v>53.0</v>
      </c>
      <c r="D308" s="9" t="s">
        <v>35</v>
      </c>
    </row>
    <row r="309" outlineLevel="1">
      <c r="A309" s="54" t="s">
        <v>1401</v>
      </c>
      <c r="B309" s="55" t="s">
        <v>1402</v>
      </c>
      <c r="C309" s="9">
        <v>53.0</v>
      </c>
      <c r="D309" s="9" t="s">
        <v>29</v>
      </c>
    </row>
    <row r="310" outlineLevel="1">
      <c r="A310" s="54" t="s">
        <v>1403</v>
      </c>
      <c r="B310" s="55" t="s">
        <v>1404</v>
      </c>
      <c r="C310" s="9">
        <v>54.0</v>
      </c>
      <c r="D310" s="9" t="s">
        <v>35</v>
      </c>
    </row>
    <row r="311" outlineLevel="1">
      <c r="A311" s="54" t="s">
        <v>1405</v>
      </c>
      <c r="B311" s="55" t="s">
        <v>1406</v>
      </c>
      <c r="C311" s="9">
        <v>54.0</v>
      </c>
      <c r="D311" s="9" t="s">
        <v>29</v>
      </c>
    </row>
    <row r="312" outlineLevel="1">
      <c r="A312" s="54" t="s">
        <v>1407</v>
      </c>
      <c r="B312" s="55" t="s">
        <v>1408</v>
      </c>
      <c r="C312" s="9">
        <v>54.0</v>
      </c>
      <c r="D312" s="9" t="s">
        <v>35</v>
      </c>
    </row>
    <row r="313" outlineLevel="1">
      <c r="A313" s="54" t="s">
        <v>1409</v>
      </c>
      <c r="B313" s="55" t="s">
        <v>1410</v>
      </c>
      <c r="C313" s="9">
        <v>54.0</v>
      </c>
      <c r="D313" s="9" t="s">
        <v>35</v>
      </c>
    </row>
    <row r="314" outlineLevel="1">
      <c r="A314" s="54" t="s">
        <v>1411</v>
      </c>
      <c r="B314" s="55" t="s">
        <v>1412</v>
      </c>
      <c r="C314" s="9">
        <v>54.0</v>
      </c>
      <c r="D314" s="9" t="s">
        <v>35</v>
      </c>
    </row>
    <row r="315" outlineLevel="1">
      <c r="A315" s="54" t="s">
        <v>1413</v>
      </c>
      <c r="B315" s="55" t="s">
        <v>1414</v>
      </c>
      <c r="C315" s="9">
        <v>54.0</v>
      </c>
      <c r="D315" s="9" t="s">
        <v>35</v>
      </c>
    </row>
    <row r="316" outlineLevel="1">
      <c r="A316" s="54" t="s">
        <v>1415</v>
      </c>
      <c r="B316" s="55" t="s">
        <v>1416</v>
      </c>
      <c r="C316" s="9">
        <v>54.0</v>
      </c>
      <c r="D316" s="9" t="s">
        <v>29</v>
      </c>
    </row>
    <row r="317" outlineLevel="1">
      <c r="A317" s="54" t="s">
        <v>1417</v>
      </c>
      <c r="B317" s="55" t="s">
        <v>1418</v>
      </c>
      <c r="C317" s="9">
        <v>54.0</v>
      </c>
      <c r="D317" s="9" t="s">
        <v>35</v>
      </c>
    </row>
    <row r="318" outlineLevel="1">
      <c r="A318" s="54" t="s">
        <v>1419</v>
      </c>
      <c r="B318" s="55" t="s">
        <v>1420</v>
      </c>
      <c r="C318" s="9">
        <v>54.0</v>
      </c>
      <c r="D318" s="9" t="s">
        <v>29</v>
      </c>
    </row>
    <row r="319" outlineLevel="1">
      <c r="A319" s="54" t="s">
        <v>1421</v>
      </c>
      <c r="B319" s="55" t="s">
        <v>1422</v>
      </c>
      <c r="C319" s="9">
        <v>55.0</v>
      </c>
      <c r="D319" s="9" t="s">
        <v>29</v>
      </c>
    </row>
    <row r="320" outlineLevel="1">
      <c r="A320" s="54" t="s">
        <v>1423</v>
      </c>
      <c r="B320" s="55" t="s">
        <v>1424</v>
      </c>
      <c r="C320" s="9">
        <v>55.0</v>
      </c>
      <c r="D320" s="9" t="s">
        <v>35</v>
      </c>
    </row>
    <row r="321" outlineLevel="1">
      <c r="A321" s="54" t="s">
        <v>1425</v>
      </c>
      <c r="B321" s="55" t="s">
        <v>1426</v>
      </c>
      <c r="C321" s="9">
        <v>55.0</v>
      </c>
      <c r="D321" s="9" t="s">
        <v>35</v>
      </c>
    </row>
    <row r="322" outlineLevel="1">
      <c r="A322" s="54" t="s">
        <v>1427</v>
      </c>
      <c r="B322" s="55" t="s">
        <v>1428</v>
      </c>
      <c r="C322" s="9">
        <v>55.0</v>
      </c>
      <c r="D322" s="9" t="s">
        <v>35</v>
      </c>
    </row>
    <row r="323" outlineLevel="1">
      <c r="A323" s="54" t="s">
        <v>1429</v>
      </c>
      <c r="B323" s="55" t="s">
        <v>1317</v>
      </c>
      <c r="C323" s="9">
        <v>55.0</v>
      </c>
      <c r="D323" s="9" t="s">
        <v>35</v>
      </c>
    </row>
    <row r="324" outlineLevel="1">
      <c r="A324" s="54" t="s">
        <v>1430</v>
      </c>
      <c r="B324" s="55" t="s">
        <v>1431</v>
      </c>
      <c r="C324" s="9">
        <v>55.0</v>
      </c>
      <c r="D324" s="9" t="s">
        <v>29</v>
      </c>
    </row>
    <row r="325" outlineLevel="1">
      <c r="A325" s="54" t="s">
        <v>1432</v>
      </c>
      <c r="B325" s="55" t="s">
        <v>1433</v>
      </c>
      <c r="C325" s="9">
        <v>55.0</v>
      </c>
      <c r="D325" s="9" t="s">
        <v>29</v>
      </c>
    </row>
    <row r="326" outlineLevel="1">
      <c r="A326" s="54" t="s">
        <v>1434</v>
      </c>
      <c r="B326" s="55" t="s">
        <v>1435</v>
      </c>
      <c r="C326" s="9">
        <v>55.0</v>
      </c>
      <c r="D326" s="9" t="s">
        <v>35</v>
      </c>
    </row>
    <row r="327" outlineLevel="1">
      <c r="A327" s="54" t="s">
        <v>1436</v>
      </c>
      <c r="B327" s="55" t="s">
        <v>1437</v>
      </c>
      <c r="C327" s="9">
        <v>55.0</v>
      </c>
      <c r="D327" s="9" t="s">
        <v>35</v>
      </c>
    </row>
    <row r="328" outlineLevel="1">
      <c r="A328" s="54" t="s">
        <v>1438</v>
      </c>
      <c r="B328" s="55" t="s">
        <v>1439</v>
      </c>
      <c r="C328" s="9">
        <v>55.0</v>
      </c>
      <c r="D328" s="9" t="s">
        <v>35</v>
      </c>
    </row>
    <row r="329" outlineLevel="1">
      <c r="A329" s="54" t="s">
        <v>1440</v>
      </c>
      <c r="B329" s="55" t="s">
        <v>1441</v>
      </c>
      <c r="C329" s="9">
        <v>55.0</v>
      </c>
      <c r="D329" s="9" t="s">
        <v>29</v>
      </c>
    </row>
    <row r="330" outlineLevel="1">
      <c r="A330" s="54" t="s">
        <v>1442</v>
      </c>
      <c r="B330" s="55" t="s">
        <v>1443</v>
      </c>
      <c r="C330" s="9">
        <v>55.0</v>
      </c>
      <c r="D330" s="9" t="s">
        <v>35</v>
      </c>
    </row>
    <row r="331" outlineLevel="1">
      <c r="A331" s="54" t="s">
        <v>1444</v>
      </c>
      <c r="B331" s="55" t="s">
        <v>1445</v>
      </c>
      <c r="C331" s="9">
        <v>56.0</v>
      </c>
      <c r="D331" s="9" t="s">
        <v>35</v>
      </c>
    </row>
    <row r="332" outlineLevel="1">
      <c r="A332" s="54" t="s">
        <v>1446</v>
      </c>
      <c r="B332" s="55" t="s">
        <v>928</v>
      </c>
      <c r="C332" s="9">
        <v>56.0</v>
      </c>
      <c r="D332" s="9" t="s">
        <v>29</v>
      </c>
    </row>
    <row r="333" outlineLevel="1">
      <c r="A333" s="54" t="s">
        <v>1447</v>
      </c>
      <c r="B333" s="55" t="s">
        <v>1448</v>
      </c>
      <c r="C333" s="9">
        <v>56.0</v>
      </c>
      <c r="D333" s="9" t="s">
        <v>35</v>
      </c>
    </row>
    <row r="334" outlineLevel="1">
      <c r="A334" s="54" t="s">
        <v>1449</v>
      </c>
      <c r="B334" s="55" t="s">
        <v>1450</v>
      </c>
      <c r="C334" s="9">
        <v>56.0</v>
      </c>
      <c r="D334" s="9" t="s">
        <v>35</v>
      </c>
    </row>
    <row r="335" outlineLevel="1">
      <c r="A335" s="54" t="s">
        <v>1451</v>
      </c>
      <c r="B335" s="55" t="s">
        <v>1452</v>
      </c>
      <c r="C335" s="9">
        <v>56.0</v>
      </c>
      <c r="D335" s="9" t="s">
        <v>35</v>
      </c>
    </row>
    <row r="336" outlineLevel="1">
      <c r="A336" s="54" t="s">
        <v>1453</v>
      </c>
      <c r="B336" s="55" t="s">
        <v>1454</v>
      </c>
      <c r="C336" s="9">
        <v>56.0</v>
      </c>
      <c r="D336" s="9" t="s">
        <v>35</v>
      </c>
    </row>
    <row r="337" outlineLevel="1">
      <c r="A337" s="54" t="s">
        <v>1455</v>
      </c>
      <c r="B337" s="55" t="s">
        <v>1456</v>
      </c>
      <c r="C337" s="9">
        <v>56.0</v>
      </c>
      <c r="D337" s="9" t="s">
        <v>29</v>
      </c>
    </row>
    <row r="338" outlineLevel="1">
      <c r="A338" s="54" t="s">
        <v>1457</v>
      </c>
      <c r="B338" s="55" t="s">
        <v>1458</v>
      </c>
      <c r="C338" s="9">
        <v>56.0</v>
      </c>
      <c r="D338" s="9" t="s">
        <v>35</v>
      </c>
    </row>
    <row r="339" outlineLevel="1">
      <c r="A339" s="54" t="s">
        <v>1459</v>
      </c>
      <c r="B339" s="55" t="s">
        <v>1460</v>
      </c>
      <c r="C339" s="9">
        <v>56.0</v>
      </c>
      <c r="D339" s="9" t="s">
        <v>35</v>
      </c>
    </row>
    <row r="340" outlineLevel="1">
      <c r="A340" s="54" t="s">
        <v>1461</v>
      </c>
      <c r="B340" s="55" t="s">
        <v>1462</v>
      </c>
      <c r="C340" s="9">
        <v>56.0</v>
      </c>
      <c r="D340" s="9" t="s">
        <v>35</v>
      </c>
    </row>
    <row r="341" outlineLevel="1">
      <c r="A341" s="54" t="s">
        <v>1463</v>
      </c>
      <c r="B341" s="55" t="s">
        <v>1464</v>
      </c>
      <c r="C341" s="9">
        <v>56.0</v>
      </c>
      <c r="D341" s="9" t="s">
        <v>29</v>
      </c>
    </row>
    <row r="342" outlineLevel="1">
      <c r="A342" s="54" t="s">
        <v>1465</v>
      </c>
      <c r="B342" s="55" t="s">
        <v>1466</v>
      </c>
      <c r="C342" s="9">
        <v>56.0</v>
      </c>
      <c r="D342" s="9" t="s">
        <v>29</v>
      </c>
    </row>
    <row r="343" outlineLevel="1">
      <c r="A343" s="54" t="s">
        <v>1467</v>
      </c>
      <c r="B343" s="55" t="s">
        <v>1468</v>
      </c>
      <c r="C343" s="9">
        <v>56.0</v>
      </c>
      <c r="D343" s="9" t="s">
        <v>35</v>
      </c>
    </row>
    <row r="344" outlineLevel="1">
      <c r="A344" s="54" t="s">
        <v>1469</v>
      </c>
      <c r="B344" s="55" t="s">
        <v>1470</v>
      </c>
      <c r="C344" s="9">
        <v>56.0</v>
      </c>
      <c r="D344" s="9" t="s">
        <v>29</v>
      </c>
    </row>
    <row r="345" outlineLevel="1">
      <c r="A345" s="54" t="s">
        <v>1471</v>
      </c>
      <c r="B345" s="55" t="s">
        <v>1472</v>
      </c>
      <c r="C345" s="9">
        <v>57.0</v>
      </c>
      <c r="D345" s="9" t="s">
        <v>35</v>
      </c>
    </row>
    <row r="346" outlineLevel="1">
      <c r="A346" s="54" t="s">
        <v>1473</v>
      </c>
      <c r="B346" s="55" t="s">
        <v>1474</v>
      </c>
      <c r="C346" s="9">
        <v>57.0</v>
      </c>
      <c r="D346" s="9" t="s">
        <v>35</v>
      </c>
    </row>
    <row r="347" outlineLevel="1">
      <c r="A347" s="54" t="s">
        <v>1475</v>
      </c>
      <c r="B347" s="55" t="s">
        <v>1476</v>
      </c>
      <c r="C347" s="9">
        <v>57.0</v>
      </c>
      <c r="D347" s="9" t="s">
        <v>35</v>
      </c>
    </row>
    <row r="348" outlineLevel="1">
      <c r="A348" s="54" t="s">
        <v>1477</v>
      </c>
      <c r="B348" s="55" t="s">
        <v>1478</v>
      </c>
      <c r="C348" s="9">
        <v>57.0</v>
      </c>
      <c r="D348" s="9" t="s">
        <v>35</v>
      </c>
    </row>
    <row r="349" outlineLevel="1">
      <c r="A349" s="54" t="s">
        <v>1479</v>
      </c>
      <c r="B349" s="55" t="s">
        <v>1480</v>
      </c>
      <c r="C349" s="9">
        <v>57.0</v>
      </c>
      <c r="D349" s="9" t="s">
        <v>29</v>
      </c>
    </row>
    <row r="350" outlineLevel="1">
      <c r="A350" s="54" t="s">
        <v>1481</v>
      </c>
      <c r="B350" s="55" t="s">
        <v>1482</v>
      </c>
      <c r="C350" s="9">
        <v>57.0</v>
      </c>
      <c r="D350" s="9" t="s">
        <v>35</v>
      </c>
    </row>
    <row r="351" outlineLevel="1">
      <c r="A351" s="54" t="s">
        <v>1483</v>
      </c>
      <c r="B351" s="55" t="s">
        <v>1484</v>
      </c>
      <c r="C351" s="9">
        <v>57.0</v>
      </c>
      <c r="D351" s="9" t="s">
        <v>35</v>
      </c>
    </row>
    <row r="352" outlineLevel="1">
      <c r="A352" s="54" t="s">
        <v>1485</v>
      </c>
      <c r="B352" s="55" t="s">
        <v>1486</v>
      </c>
      <c r="C352" s="9">
        <v>57.0</v>
      </c>
      <c r="D352" s="9" t="s">
        <v>35</v>
      </c>
    </row>
    <row r="353" outlineLevel="1">
      <c r="A353" s="54" t="s">
        <v>1487</v>
      </c>
      <c r="B353" s="55" t="s">
        <v>1426</v>
      </c>
      <c r="C353" s="9">
        <v>57.0</v>
      </c>
      <c r="D353" s="9" t="s">
        <v>29</v>
      </c>
    </row>
    <row r="354" outlineLevel="1">
      <c r="A354" s="54" t="s">
        <v>1488</v>
      </c>
      <c r="B354" s="55" t="s">
        <v>1489</v>
      </c>
      <c r="C354" s="9">
        <v>57.0</v>
      </c>
      <c r="D354" s="9" t="s">
        <v>29</v>
      </c>
    </row>
    <row r="355" outlineLevel="1">
      <c r="A355" s="54" t="s">
        <v>1490</v>
      </c>
      <c r="B355" s="55" t="s">
        <v>1491</v>
      </c>
      <c r="C355" s="9">
        <v>57.0</v>
      </c>
      <c r="D355" s="9" t="s">
        <v>35</v>
      </c>
    </row>
    <row r="356" outlineLevel="1">
      <c r="A356" s="54" t="s">
        <v>1492</v>
      </c>
      <c r="B356" s="55" t="s">
        <v>1493</v>
      </c>
      <c r="C356" s="9">
        <v>57.0</v>
      </c>
      <c r="D356" s="9" t="s">
        <v>35</v>
      </c>
    </row>
    <row r="357" outlineLevel="1">
      <c r="A357" s="54" t="s">
        <v>1494</v>
      </c>
      <c r="B357" s="55" t="s">
        <v>1495</v>
      </c>
      <c r="C357" s="9">
        <v>57.0</v>
      </c>
      <c r="D357" s="9" t="s">
        <v>35</v>
      </c>
    </row>
    <row r="358" outlineLevel="1">
      <c r="A358" s="54" t="s">
        <v>1496</v>
      </c>
      <c r="B358" s="55" t="s">
        <v>1497</v>
      </c>
      <c r="C358" s="9">
        <v>57.0</v>
      </c>
      <c r="D358" s="9" t="s">
        <v>35</v>
      </c>
    </row>
    <row r="359" outlineLevel="1">
      <c r="A359" s="54" t="s">
        <v>1498</v>
      </c>
      <c r="B359" s="55" t="s">
        <v>1499</v>
      </c>
      <c r="C359" s="9">
        <v>57.0</v>
      </c>
      <c r="D359" s="9" t="s">
        <v>35</v>
      </c>
    </row>
    <row r="360" outlineLevel="1">
      <c r="A360" s="54" t="s">
        <v>1500</v>
      </c>
      <c r="B360" s="55" t="s">
        <v>1501</v>
      </c>
      <c r="C360" s="9">
        <v>57.0</v>
      </c>
      <c r="D360" s="9" t="s">
        <v>29</v>
      </c>
    </row>
    <row r="361" outlineLevel="1">
      <c r="A361" s="54" t="s">
        <v>1502</v>
      </c>
      <c r="B361" s="55" t="s">
        <v>1503</v>
      </c>
      <c r="C361" s="9">
        <v>58.0</v>
      </c>
      <c r="D361" s="9" t="s">
        <v>35</v>
      </c>
    </row>
    <row r="362" outlineLevel="1">
      <c r="A362" s="54" t="s">
        <v>1504</v>
      </c>
      <c r="B362" s="55" t="s">
        <v>1505</v>
      </c>
      <c r="C362" s="9">
        <v>58.0</v>
      </c>
      <c r="D362" s="9" t="s">
        <v>35</v>
      </c>
    </row>
    <row r="363" outlineLevel="1">
      <c r="A363" s="54" t="s">
        <v>1506</v>
      </c>
      <c r="B363" s="55" t="s">
        <v>1507</v>
      </c>
      <c r="C363" s="9">
        <v>58.0</v>
      </c>
      <c r="D363" s="9" t="s">
        <v>35</v>
      </c>
    </row>
    <row r="364" outlineLevel="1">
      <c r="A364" s="54" t="s">
        <v>1508</v>
      </c>
      <c r="B364" s="55" t="s">
        <v>1509</v>
      </c>
      <c r="C364" s="9">
        <v>58.0</v>
      </c>
      <c r="D364" s="9" t="s">
        <v>29</v>
      </c>
    </row>
    <row r="365" ht="16.5" customHeight="1" outlineLevel="1">
      <c r="A365" s="54" t="s">
        <v>1510</v>
      </c>
      <c r="B365" s="55" t="s">
        <v>1511</v>
      </c>
      <c r="C365" s="9">
        <v>58.0</v>
      </c>
      <c r="D365" s="9" t="s">
        <v>35</v>
      </c>
    </row>
    <row r="366" outlineLevel="1">
      <c r="A366" s="54" t="s">
        <v>1512</v>
      </c>
      <c r="B366" s="55" t="s">
        <v>1513</v>
      </c>
      <c r="C366" s="9">
        <v>58.0</v>
      </c>
      <c r="D366" s="9" t="s">
        <v>35</v>
      </c>
    </row>
    <row r="367" ht="16.5" customHeight="1" outlineLevel="1">
      <c r="A367" s="54" t="s">
        <v>1514</v>
      </c>
      <c r="B367" s="55" t="s">
        <v>1515</v>
      </c>
      <c r="C367" s="9">
        <v>58.0</v>
      </c>
      <c r="D367" s="9" t="s">
        <v>35</v>
      </c>
    </row>
    <row r="368" outlineLevel="1">
      <c r="A368" s="54" t="s">
        <v>1516</v>
      </c>
      <c r="B368" s="55" t="s">
        <v>1517</v>
      </c>
      <c r="C368" s="9">
        <v>58.0</v>
      </c>
      <c r="D368" s="9" t="s">
        <v>35</v>
      </c>
    </row>
    <row r="369" outlineLevel="1">
      <c r="A369" s="54" t="s">
        <v>1518</v>
      </c>
      <c r="B369" s="55" t="s">
        <v>1519</v>
      </c>
      <c r="C369" s="9">
        <v>58.0</v>
      </c>
      <c r="D369" s="9" t="s">
        <v>29</v>
      </c>
    </row>
    <row r="370" outlineLevel="1">
      <c r="A370" s="54" t="s">
        <v>1520</v>
      </c>
      <c r="B370" s="55" t="s">
        <v>1439</v>
      </c>
      <c r="C370" s="9">
        <v>58.0</v>
      </c>
      <c r="D370" s="9" t="s">
        <v>29</v>
      </c>
    </row>
    <row r="371" outlineLevel="1">
      <c r="A371" s="54" t="s">
        <v>1521</v>
      </c>
      <c r="B371" s="55" t="s">
        <v>1522</v>
      </c>
      <c r="C371" s="9">
        <v>58.0</v>
      </c>
      <c r="D371" s="9" t="s">
        <v>35</v>
      </c>
    </row>
    <row r="372" outlineLevel="1">
      <c r="A372" s="54" t="s">
        <v>1523</v>
      </c>
      <c r="B372" s="55" t="s">
        <v>1524</v>
      </c>
      <c r="C372" s="9">
        <v>58.0</v>
      </c>
      <c r="D372" s="9" t="s">
        <v>29</v>
      </c>
    </row>
    <row r="373" outlineLevel="1">
      <c r="A373" s="54" t="s">
        <v>1525</v>
      </c>
      <c r="B373" s="55" t="s">
        <v>1526</v>
      </c>
      <c r="C373" s="9">
        <v>58.0</v>
      </c>
      <c r="D373" s="9" t="s">
        <v>35</v>
      </c>
    </row>
    <row r="374" outlineLevel="1">
      <c r="A374" s="54" t="s">
        <v>1527</v>
      </c>
      <c r="B374" s="55" t="s">
        <v>1528</v>
      </c>
      <c r="C374" s="9">
        <v>58.0</v>
      </c>
      <c r="D374" s="9" t="s">
        <v>29</v>
      </c>
    </row>
    <row r="375" outlineLevel="1">
      <c r="A375" s="54" t="s">
        <v>1529</v>
      </c>
      <c r="B375" s="55" t="s">
        <v>1530</v>
      </c>
      <c r="C375" s="9">
        <v>58.0</v>
      </c>
      <c r="D375" s="9" t="s">
        <v>35</v>
      </c>
    </row>
    <row r="376" outlineLevel="1">
      <c r="A376" s="54" t="s">
        <v>1531</v>
      </c>
      <c r="B376" s="55" t="s">
        <v>1532</v>
      </c>
      <c r="C376" s="9">
        <v>58.0</v>
      </c>
      <c r="D376" s="9" t="s">
        <v>29</v>
      </c>
    </row>
    <row r="377" outlineLevel="1">
      <c r="A377" s="54" t="s">
        <v>1533</v>
      </c>
      <c r="B377" s="55" t="s">
        <v>1534</v>
      </c>
      <c r="C377" s="9">
        <v>58.0</v>
      </c>
      <c r="D377" s="9" t="s">
        <v>35</v>
      </c>
    </row>
    <row r="378" outlineLevel="1">
      <c r="A378" s="54" t="s">
        <v>1535</v>
      </c>
      <c r="B378" s="55" t="s">
        <v>1536</v>
      </c>
      <c r="C378" s="9">
        <v>58.0</v>
      </c>
      <c r="D378" s="9" t="s">
        <v>35</v>
      </c>
    </row>
    <row r="379" outlineLevel="1">
      <c r="A379" s="54" t="s">
        <v>1537</v>
      </c>
      <c r="B379" s="55" t="s">
        <v>1538</v>
      </c>
      <c r="C379" s="9">
        <v>58.0</v>
      </c>
      <c r="D379" s="9" t="s">
        <v>35</v>
      </c>
    </row>
    <row r="380" outlineLevel="1">
      <c r="A380" s="54" t="s">
        <v>1539</v>
      </c>
      <c r="B380" s="55" t="s">
        <v>1540</v>
      </c>
      <c r="C380" s="9">
        <v>58.0</v>
      </c>
      <c r="D380" s="9" t="s">
        <v>35</v>
      </c>
    </row>
    <row r="381" outlineLevel="1">
      <c r="A381" s="54" t="s">
        <v>1541</v>
      </c>
      <c r="B381" s="55" t="s">
        <v>1151</v>
      </c>
      <c r="C381" s="9">
        <v>58.0</v>
      </c>
      <c r="D381" s="9" t="s">
        <v>35</v>
      </c>
    </row>
    <row r="382" outlineLevel="1">
      <c r="A382" s="54" t="s">
        <v>1542</v>
      </c>
      <c r="B382" s="55" t="s">
        <v>1543</v>
      </c>
      <c r="C382" s="9">
        <v>58.0</v>
      </c>
      <c r="D382" s="9" t="s">
        <v>29</v>
      </c>
    </row>
    <row r="383" outlineLevel="1">
      <c r="A383" s="54" t="s">
        <v>1544</v>
      </c>
      <c r="B383" s="55" t="s">
        <v>1545</v>
      </c>
      <c r="C383" s="9">
        <v>58.0</v>
      </c>
      <c r="D383" s="9" t="s">
        <v>29</v>
      </c>
    </row>
    <row r="384" outlineLevel="1">
      <c r="A384" s="54" t="s">
        <v>1546</v>
      </c>
      <c r="B384" s="55" t="s">
        <v>1547</v>
      </c>
      <c r="C384" s="9">
        <v>58.0</v>
      </c>
      <c r="D384" s="9" t="s">
        <v>35</v>
      </c>
    </row>
    <row r="385" outlineLevel="1">
      <c r="A385" s="54" t="s">
        <v>1548</v>
      </c>
      <c r="B385" s="55" t="s">
        <v>1549</v>
      </c>
      <c r="C385" s="9">
        <v>58.0</v>
      </c>
      <c r="D385" s="9" t="s">
        <v>29</v>
      </c>
    </row>
    <row r="386" outlineLevel="1">
      <c r="A386" s="54" t="s">
        <v>1550</v>
      </c>
      <c r="B386" s="55" t="s">
        <v>1551</v>
      </c>
      <c r="C386" s="9">
        <v>58.0</v>
      </c>
      <c r="D386" s="9" t="s">
        <v>35</v>
      </c>
    </row>
    <row r="387" outlineLevel="1">
      <c r="A387" s="54" t="s">
        <v>1552</v>
      </c>
      <c r="B387" s="55" t="s">
        <v>1553</v>
      </c>
      <c r="C387" s="9">
        <v>59.0</v>
      </c>
      <c r="D387" s="9" t="s">
        <v>29</v>
      </c>
    </row>
    <row r="388" outlineLevel="1">
      <c r="A388" s="54" t="s">
        <v>1554</v>
      </c>
      <c r="B388" s="55" t="s">
        <v>1555</v>
      </c>
      <c r="C388" s="9">
        <v>59.0</v>
      </c>
      <c r="D388" s="9" t="s">
        <v>35</v>
      </c>
    </row>
    <row r="389" outlineLevel="1">
      <c r="A389" s="54" t="s">
        <v>1556</v>
      </c>
      <c r="B389" s="55" t="s">
        <v>981</v>
      </c>
      <c r="C389" s="9">
        <v>59.0</v>
      </c>
      <c r="D389" s="9" t="s">
        <v>35</v>
      </c>
    </row>
    <row r="390" outlineLevel="1">
      <c r="A390" s="54" t="s">
        <v>1557</v>
      </c>
      <c r="B390" s="55" t="s">
        <v>1558</v>
      </c>
      <c r="C390" s="9">
        <v>59.0</v>
      </c>
      <c r="D390" s="9" t="s">
        <v>35</v>
      </c>
    </row>
    <row r="391" outlineLevel="1">
      <c r="A391" s="54" t="s">
        <v>1559</v>
      </c>
      <c r="B391" s="55" t="s">
        <v>1560</v>
      </c>
      <c r="C391" s="9">
        <v>59.0</v>
      </c>
      <c r="D391" s="9" t="s">
        <v>29</v>
      </c>
    </row>
    <row r="392" outlineLevel="1">
      <c r="A392" s="54" t="s">
        <v>1561</v>
      </c>
      <c r="B392" s="55" t="s">
        <v>1562</v>
      </c>
      <c r="C392" s="9">
        <v>59.0</v>
      </c>
      <c r="D392" s="9" t="s">
        <v>29</v>
      </c>
    </row>
    <row r="393" outlineLevel="1">
      <c r="A393" s="54" t="s">
        <v>1563</v>
      </c>
      <c r="B393" s="55" t="s">
        <v>1564</v>
      </c>
      <c r="C393" s="9">
        <v>59.0</v>
      </c>
      <c r="D393" s="9" t="s">
        <v>35</v>
      </c>
    </row>
    <row r="394" outlineLevel="1">
      <c r="A394" s="54" t="s">
        <v>1565</v>
      </c>
      <c r="B394" s="55" t="s">
        <v>1566</v>
      </c>
      <c r="C394" s="9">
        <v>59.0</v>
      </c>
      <c r="D394" s="9" t="s">
        <v>29</v>
      </c>
    </row>
    <row r="395" outlineLevel="1">
      <c r="A395" s="54" t="s">
        <v>1567</v>
      </c>
      <c r="B395" s="55" t="s">
        <v>1568</v>
      </c>
      <c r="C395" s="9">
        <v>59.0</v>
      </c>
      <c r="D395" s="9" t="s">
        <v>29</v>
      </c>
    </row>
    <row r="396" outlineLevel="1">
      <c r="A396" s="54" t="s">
        <v>1569</v>
      </c>
      <c r="B396" s="55" t="s">
        <v>1468</v>
      </c>
      <c r="C396" s="9">
        <v>60.0</v>
      </c>
      <c r="D396" s="9" t="s">
        <v>35</v>
      </c>
    </row>
    <row r="397" outlineLevel="1">
      <c r="A397" s="54" t="s">
        <v>1570</v>
      </c>
      <c r="B397" s="55" t="s">
        <v>1571</v>
      </c>
      <c r="C397" s="9">
        <v>60.0</v>
      </c>
      <c r="D397" s="9" t="s">
        <v>29</v>
      </c>
    </row>
    <row r="398" outlineLevel="1">
      <c r="A398" s="54" t="s">
        <v>1572</v>
      </c>
      <c r="B398" s="55" t="s">
        <v>1573</v>
      </c>
      <c r="C398" s="9">
        <v>60.0</v>
      </c>
      <c r="D398" s="9" t="s">
        <v>35</v>
      </c>
    </row>
    <row r="399" outlineLevel="1">
      <c r="A399" s="54" t="s">
        <v>1574</v>
      </c>
      <c r="B399" s="55" t="s">
        <v>1575</v>
      </c>
      <c r="C399" s="9">
        <v>60.0</v>
      </c>
      <c r="D399" s="9" t="s">
        <v>29</v>
      </c>
    </row>
    <row r="400" outlineLevel="1">
      <c r="A400" s="54" t="s">
        <v>1576</v>
      </c>
      <c r="B400" s="55" t="s">
        <v>1197</v>
      </c>
      <c r="C400" s="9">
        <v>60.0</v>
      </c>
      <c r="D400" s="9" t="s">
        <v>35</v>
      </c>
    </row>
    <row r="401" outlineLevel="1">
      <c r="A401" s="54" t="s">
        <v>1577</v>
      </c>
      <c r="B401" s="55" t="s">
        <v>1578</v>
      </c>
      <c r="C401" s="9">
        <v>60.0</v>
      </c>
      <c r="D401" s="9" t="s">
        <v>35</v>
      </c>
    </row>
    <row r="402" outlineLevel="1">
      <c r="A402" s="54" t="s">
        <v>1579</v>
      </c>
      <c r="B402" s="55" t="s">
        <v>882</v>
      </c>
      <c r="C402" s="9">
        <v>60.0</v>
      </c>
      <c r="D402" s="9" t="s">
        <v>35</v>
      </c>
    </row>
    <row r="403" outlineLevel="1">
      <c r="A403" s="54" t="s">
        <v>1580</v>
      </c>
      <c r="B403" s="55" t="s">
        <v>1581</v>
      </c>
      <c r="C403" s="9">
        <v>60.0</v>
      </c>
      <c r="D403" s="9" t="s">
        <v>29</v>
      </c>
    </row>
    <row r="404" outlineLevel="1">
      <c r="A404" s="54" t="s">
        <v>1582</v>
      </c>
      <c r="B404" s="55" t="s">
        <v>1583</v>
      </c>
      <c r="C404" s="9">
        <v>60.0</v>
      </c>
      <c r="D404" s="9" t="s">
        <v>35</v>
      </c>
    </row>
    <row r="405" outlineLevel="1">
      <c r="A405" s="54" t="s">
        <v>1584</v>
      </c>
      <c r="B405" s="55" t="s">
        <v>1585</v>
      </c>
      <c r="C405" s="9">
        <v>60.0</v>
      </c>
      <c r="D405" s="9" t="s">
        <v>29</v>
      </c>
    </row>
    <row r="406" outlineLevel="1">
      <c r="A406" s="54" t="s">
        <v>1586</v>
      </c>
      <c r="B406" s="55" t="s">
        <v>1151</v>
      </c>
      <c r="C406" s="9">
        <v>60.0</v>
      </c>
      <c r="D406" s="9" t="s">
        <v>35</v>
      </c>
    </row>
    <row r="407" outlineLevel="1">
      <c r="A407" s="54" t="s">
        <v>1587</v>
      </c>
      <c r="B407" s="55" t="s">
        <v>1588</v>
      </c>
      <c r="C407" s="9">
        <v>60.0</v>
      </c>
      <c r="D407" s="9" t="s">
        <v>35</v>
      </c>
    </row>
    <row r="408" outlineLevel="1">
      <c r="A408" s="54" t="s">
        <v>1589</v>
      </c>
      <c r="B408" s="55" t="s">
        <v>1590</v>
      </c>
      <c r="C408" s="9">
        <v>60.0</v>
      </c>
      <c r="D408" s="9" t="s">
        <v>35</v>
      </c>
    </row>
    <row r="409" outlineLevel="1">
      <c r="A409" s="54" t="s">
        <v>1591</v>
      </c>
      <c r="B409" s="55" t="s">
        <v>1592</v>
      </c>
      <c r="C409" s="9">
        <v>60.0</v>
      </c>
      <c r="D409" s="9" t="s">
        <v>35</v>
      </c>
    </row>
    <row r="410" outlineLevel="1">
      <c r="A410" s="54" t="s">
        <v>1593</v>
      </c>
      <c r="B410" s="55" t="s">
        <v>1594</v>
      </c>
      <c r="C410" s="9">
        <v>60.0</v>
      </c>
      <c r="D410" s="9" t="s">
        <v>35</v>
      </c>
    </row>
    <row r="411" outlineLevel="1">
      <c r="A411" s="54" t="s">
        <v>1595</v>
      </c>
      <c r="B411" s="55" t="s">
        <v>1596</v>
      </c>
      <c r="C411" s="9">
        <v>60.0</v>
      </c>
      <c r="D411" s="9" t="s">
        <v>35</v>
      </c>
    </row>
    <row r="412" outlineLevel="1">
      <c r="A412" s="54" t="s">
        <v>1597</v>
      </c>
      <c r="B412" s="55" t="s">
        <v>1598</v>
      </c>
      <c r="C412" s="9">
        <v>60.0</v>
      </c>
      <c r="D412" s="9" t="s">
        <v>35</v>
      </c>
    </row>
    <row r="413" outlineLevel="1">
      <c r="A413" s="54" t="s">
        <v>1599</v>
      </c>
      <c r="B413" s="55" t="s">
        <v>1600</v>
      </c>
      <c r="C413" s="9">
        <v>60.0</v>
      </c>
      <c r="D413" s="9" t="s">
        <v>35</v>
      </c>
    </row>
    <row r="414" outlineLevel="1">
      <c r="A414" s="54" t="s">
        <v>1601</v>
      </c>
      <c r="B414" s="55" t="s">
        <v>1297</v>
      </c>
      <c r="C414" s="9">
        <v>60.0</v>
      </c>
      <c r="D414" s="9" t="s">
        <v>29</v>
      </c>
    </row>
    <row r="415" outlineLevel="1">
      <c r="A415" s="54" t="s">
        <v>1602</v>
      </c>
      <c r="B415" s="55" t="s">
        <v>1603</v>
      </c>
      <c r="C415" s="9">
        <v>60.0</v>
      </c>
      <c r="D415" s="9" t="s">
        <v>29</v>
      </c>
    </row>
    <row r="416" outlineLevel="1">
      <c r="A416" s="54" t="s">
        <v>1604</v>
      </c>
      <c r="B416" s="55" t="s">
        <v>1605</v>
      </c>
      <c r="C416" s="9">
        <v>60.0</v>
      </c>
      <c r="D416" s="9" t="s">
        <v>35</v>
      </c>
    </row>
    <row r="417" outlineLevel="1">
      <c r="A417" s="54" t="s">
        <v>1606</v>
      </c>
      <c r="B417" s="55" t="s">
        <v>1607</v>
      </c>
      <c r="C417" s="9">
        <v>60.0</v>
      </c>
      <c r="D417" s="9" t="s">
        <v>35</v>
      </c>
    </row>
    <row r="418" outlineLevel="1">
      <c r="A418" s="54" t="s">
        <v>1608</v>
      </c>
      <c r="B418" s="55" t="s">
        <v>1609</v>
      </c>
      <c r="C418" s="9">
        <v>61.0</v>
      </c>
      <c r="D418" s="9" t="s">
        <v>35</v>
      </c>
    </row>
    <row r="419" outlineLevel="1">
      <c r="A419" s="54" t="s">
        <v>1610</v>
      </c>
      <c r="B419" s="55" t="s">
        <v>1611</v>
      </c>
      <c r="C419" s="9">
        <v>61.0</v>
      </c>
      <c r="D419" s="9" t="s">
        <v>35</v>
      </c>
    </row>
    <row r="420" outlineLevel="1">
      <c r="A420" s="54" t="s">
        <v>1612</v>
      </c>
      <c r="B420" s="55" t="s">
        <v>886</v>
      </c>
      <c r="C420" s="9">
        <v>61.0</v>
      </c>
      <c r="D420" s="9" t="s">
        <v>29</v>
      </c>
    </row>
    <row r="421" outlineLevel="1">
      <c r="A421" s="54" t="s">
        <v>1613</v>
      </c>
      <c r="B421" s="55" t="s">
        <v>1614</v>
      </c>
      <c r="C421" s="9">
        <v>61.0</v>
      </c>
      <c r="D421" s="9" t="s">
        <v>35</v>
      </c>
    </row>
    <row r="422" outlineLevel="1">
      <c r="A422" s="54" t="s">
        <v>1615</v>
      </c>
      <c r="B422" s="55" t="s">
        <v>1616</v>
      </c>
      <c r="C422" s="9">
        <v>61.0</v>
      </c>
      <c r="D422" s="9" t="s">
        <v>35</v>
      </c>
    </row>
    <row r="423" outlineLevel="1">
      <c r="A423" s="54" t="s">
        <v>1617</v>
      </c>
      <c r="B423" s="55" t="s">
        <v>1618</v>
      </c>
      <c r="C423" s="9">
        <v>61.0</v>
      </c>
      <c r="D423" s="9" t="s">
        <v>29</v>
      </c>
    </row>
    <row r="424" outlineLevel="1">
      <c r="A424" s="54" t="s">
        <v>1619</v>
      </c>
      <c r="B424" s="55" t="s">
        <v>1620</v>
      </c>
      <c r="C424" s="9">
        <v>61.0</v>
      </c>
      <c r="D424" s="9" t="s">
        <v>35</v>
      </c>
    </row>
    <row r="425" outlineLevel="1">
      <c r="A425" s="54" t="s">
        <v>1621</v>
      </c>
      <c r="B425" s="55" t="s">
        <v>1622</v>
      </c>
      <c r="C425" s="9">
        <v>61.0</v>
      </c>
      <c r="D425" s="9" t="s">
        <v>35</v>
      </c>
    </row>
    <row r="426" outlineLevel="1">
      <c r="A426" s="54" t="s">
        <v>1623</v>
      </c>
      <c r="B426" s="55" t="s">
        <v>1624</v>
      </c>
      <c r="C426" s="9">
        <v>61.0</v>
      </c>
      <c r="D426" s="9" t="s">
        <v>35</v>
      </c>
    </row>
    <row r="427" outlineLevel="1">
      <c r="A427" s="54" t="s">
        <v>1625</v>
      </c>
      <c r="B427" s="55" t="s">
        <v>1626</v>
      </c>
      <c r="C427" s="9">
        <v>61.0</v>
      </c>
      <c r="D427" s="9" t="s">
        <v>35</v>
      </c>
    </row>
    <row r="428" outlineLevel="1">
      <c r="A428" s="54" t="s">
        <v>1627</v>
      </c>
      <c r="B428" s="55" t="s">
        <v>1628</v>
      </c>
      <c r="C428" s="9">
        <v>61.0</v>
      </c>
      <c r="D428" s="9" t="s">
        <v>35</v>
      </c>
    </row>
    <row r="429" outlineLevel="1">
      <c r="A429" s="54" t="s">
        <v>1629</v>
      </c>
      <c r="B429" s="55" t="s">
        <v>1630</v>
      </c>
      <c r="C429" s="9">
        <v>62.0</v>
      </c>
      <c r="D429" s="9" t="s">
        <v>29</v>
      </c>
    </row>
    <row r="430" outlineLevel="1">
      <c r="A430" s="54" t="s">
        <v>1631</v>
      </c>
      <c r="B430" s="55" t="s">
        <v>1632</v>
      </c>
      <c r="C430" s="9">
        <v>62.0</v>
      </c>
      <c r="D430" s="9" t="s">
        <v>35</v>
      </c>
    </row>
    <row r="431" outlineLevel="1">
      <c r="A431" s="54" t="s">
        <v>1633</v>
      </c>
      <c r="B431" s="55" t="s">
        <v>1634</v>
      </c>
      <c r="C431" s="9">
        <v>62.0</v>
      </c>
      <c r="D431" s="9" t="s">
        <v>29</v>
      </c>
    </row>
    <row r="432" outlineLevel="1">
      <c r="A432" s="54" t="s">
        <v>1635</v>
      </c>
      <c r="B432" s="55" t="s">
        <v>1636</v>
      </c>
      <c r="C432" s="9">
        <v>62.0</v>
      </c>
      <c r="D432" s="9" t="s">
        <v>29</v>
      </c>
    </row>
    <row r="433" outlineLevel="1">
      <c r="A433" s="54" t="s">
        <v>1637</v>
      </c>
      <c r="B433" s="55" t="s">
        <v>1638</v>
      </c>
      <c r="C433" s="9">
        <v>62.0</v>
      </c>
      <c r="D433" s="9" t="s">
        <v>35</v>
      </c>
    </row>
    <row r="434" outlineLevel="1">
      <c r="A434" s="54" t="s">
        <v>1639</v>
      </c>
      <c r="B434" s="55" t="s">
        <v>1640</v>
      </c>
      <c r="C434" s="9">
        <v>62.0</v>
      </c>
      <c r="D434" s="9" t="s">
        <v>35</v>
      </c>
    </row>
    <row r="435" outlineLevel="1">
      <c r="A435" s="54" t="s">
        <v>1641</v>
      </c>
      <c r="B435" s="55" t="s">
        <v>1642</v>
      </c>
      <c r="C435" s="9">
        <v>62.0</v>
      </c>
      <c r="D435" s="9" t="s">
        <v>29</v>
      </c>
    </row>
    <row r="436" outlineLevel="1">
      <c r="A436" s="54" t="s">
        <v>1643</v>
      </c>
      <c r="B436" s="55" t="s">
        <v>1644</v>
      </c>
      <c r="C436" s="9">
        <v>62.0</v>
      </c>
      <c r="D436" s="9" t="s">
        <v>35</v>
      </c>
    </row>
    <row r="437" outlineLevel="1">
      <c r="A437" s="54" t="s">
        <v>1645</v>
      </c>
      <c r="B437" s="55" t="s">
        <v>1646</v>
      </c>
      <c r="C437" s="9">
        <v>62.0</v>
      </c>
      <c r="D437" s="9" t="s">
        <v>29</v>
      </c>
    </row>
    <row r="438" outlineLevel="1">
      <c r="A438" s="54" t="s">
        <v>1647</v>
      </c>
      <c r="B438" s="55" t="s">
        <v>1648</v>
      </c>
      <c r="C438" s="9">
        <v>62.0</v>
      </c>
      <c r="D438" s="9" t="s">
        <v>29</v>
      </c>
    </row>
    <row r="439" outlineLevel="1">
      <c r="A439" s="54" t="s">
        <v>1649</v>
      </c>
      <c r="B439" s="55" t="s">
        <v>1650</v>
      </c>
      <c r="C439" s="9">
        <v>62.0</v>
      </c>
      <c r="D439" s="9" t="s">
        <v>29</v>
      </c>
    </row>
    <row r="440" outlineLevel="1">
      <c r="A440" s="54" t="s">
        <v>1651</v>
      </c>
      <c r="B440" s="55" t="s">
        <v>1652</v>
      </c>
      <c r="C440" s="9">
        <v>62.0</v>
      </c>
      <c r="D440" s="9" t="s">
        <v>35</v>
      </c>
    </row>
    <row r="441" outlineLevel="1">
      <c r="A441" s="54" t="s">
        <v>1653</v>
      </c>
      <c r="B441" s="55" t="s">
        <v>1654</v>
      </c>
      <c r="C441" s="9">
        <v>62.0</v>
      </c>
      <c r="D441" s="9" t="s">
        <v>35</v>
      </c>
    </row>
    <row r="442" outlineLevel="1">
      <c r="A442" s="54" t="s">
        <v>1655</v>
      </c>
      <c r="B442" s="55" t="s">
        <v>1126</v>
      </c>
      <c r="C442" s="9">
        <v>62.0</v>
      </c>
      <c r="D442" s="9" t="s">
        <v>35</v>
      </c>
    </row>
    <row r="443" outlineLevel="1">
      <c r="A443" s="54" t="s">
        <v>1656</v>
      </c>
      <c r="B443" s="55" t="s">
        <v>1657</v>
      </c>
      <c r="C443" s="9">
        <v>62.0</v>
      </c>
      <c r="D443" s="9" t="s">
        <v>35</v>
      </c>
    </row>
    <row r="444" outlineLevel="1">
      <c r="A444" s="54" t="s">
        <v>1658</v>
      </c>
      <c r="B444" s="55" t="s">
        <v>1659</v>
      </c>
      <c r="C444" s="9">
        <v>63.0</v>
      </c>
      <c r="D444" s="9" t="s">
        <v>29</v>
      </c>
    </row>
    <row r="445" outlineLevel="1">
      <c r="A445" s="54" t="s">
        <v>1660</v>
      </c>
      <c r="B445" s="55" t="s">
        <v>1661</v>
      </c>
      <c r="C445" s="9">
        <v>63.0</v>
      </c>
      <c r="D445" s="9" t="s">
        <v>29</v>
      </c>
    </row>
    <row r="446" outlineLevel="1">
      <c r="A446" s="54" t="s">
        <v>1662</v>
      </c>
      <c r="B446" s="55" t="s">
        <v>1663</v>
      </c>
      <c r="C446" s="9">
        <v>63.0</v>
      </c>
      <c r="D446" s="9" t="s">
        <v>35</v>
      </c>
    </row>
    <row r="447" outlineLevel="1">
      <c r="A447" s="54" t="s">
        <v>1664</v>
      </c>
      <c r="B447" s="55" t="s">
        <v>1665</v>
      </c>
      <c r="C447" s="9">
        <v>63.0</v>
      </c>
      <c r="D447" s="9" t="s">
        <v>35</v>
      </c>
    </row>
    <row r="448" ht="21.0" customHeight="1" outlineLevel="1">
      <c r="A448" s="54" t="s">
        <v>1666</v>
      </c>
      <c r="B448" s="55" t="s">
        <v>1667</v>
      </c>
      <c r="C448" s="9">
        <v>63.0</v>
      </c>
      <c r="D448" s="9" t="s">
        <v>29</v>
      </c>
    </row>
    <row r="449" outlineLevel="1">
      <c r="A449" s="54" t="s">
        <v>1668</v>
      </c>
      <c r="B449" s="55" t="s">
        <v>1669</v>
      </c>
      <c r="C449" s="9">
        <v>63.0</v>
      </c>
      <c r="D449" s="9" t="s">
        <v>35</v>
      </c>
    </row>
    <row r="450" ht="21.0" customHeight="1" outlineLevel="1">
      <c r="A450" s="54" t="s">
        <v>1670</v>
      </c>
      <c r="B450" s="55" t="s">
        <v>1023</v>
      </c>
      <c r="C450" s="9">
        <v>63.0</v>
      </c>
      <c r="D450" s="9" t="s">
        <v>35</v>
      </c>
    </row>
    <row r="451" ht="21.0" customHeight="1" outlineLevel="1">
      <c r="A451" s="54" t="s">
        <v>1671</v>
      </c>
      <c r="B451" s="55" t="s">
        <v>1672</v>
      </c>
      <c r="C451" s="9">
        <v>63.0</v>
      </c>
      <c r="D451" s="9" t="s">
        <v>29</v>
      </c>
    </row>
    <row r="452" ht="21.0" customHeight="1" outlineLevel="1">
      <c r="A452" s="54" t="s">
        <v>1673</v>
      </c>
      <c r="B452" s="55" t="s">
        <v>1674</v>
      </c>
      <c r="C452" s="9">
        <v>63.0</v>
      </c>
      <c r="D452" s="9" t="s">
        <v>35</v>
      </c>
    </row>
    <row r="453" outlineLevel="1">
      <c r="A453" s="54" t="s">
        <v>1675</v>
      </c>
      <c r="B453" s="55" t="s">
        <v>1676</v>
      </c>
      <c r="C453" s="9">
        <v>63.0</v>
      </c>
      <c r="D453" s="9" t="s">
        <v>35</v>
      </c>
    </row>
    <row r="454" ht="21.0" customHeight="1" outlineLevel="1">
      <c r="A454" s="54" t="s">
        <v>1677</v>
      </c>
      <c r="B454" s="55" t="s">
        <v>1189</v>
      </c>
      <c r="C454" s="9">
        <v>63.0</v>
      </c>
      <c r="D454" s="9" t="s">
        <v>35</v>
      </c>
    </row>
    <row r="455" ht="21.0" customHeight="1" outlineLevel="1">
      <c r="A455" s="54" t="s">
        <v>1678</v>
      </c>
      <c r="B455" s="55" t="s">
        <v>1679</v>
      </c>
      <c r="C455" s="9">
        <v>63.0</v>
      </c>
      <c r="D455" s="9" t="s">
        <v>35</v>
      </c>
    </row>
    <row r="456" ht="21.0" customHeight="1" outlineLevel="1">
      <c r="A456" s="54" t="s">
        <v>1680</v>
      </c>
      <c r="B456" s="55" t="s">
        <v>1681</v>
      </c>
      <c r="C456" s="9">
        <v>63.0</v>
      </c>
      <c r="D456" s="9" t="s">
        <v>29</v>
      </c>
    </row>
    <row r="457" ht="21.0" customHeight="1" outlineLevel="1">
      <c r="A457" s="54" t="s">
        <v>1682</v>
      </c>
      <c r="B457" s="55" t="s">
        <v>1683</v>
      </c>
      <c r="C457" s="9">
        <v>63.0</v>
      </c>
      <c r="D457" s="9" t="s">
        <v>29</v>
      </c>
    </row>
    <row r="458" ht="21.0" customHeight="1" outlineLevel="1">
      <c r="A458" s="54" t="s">
        <v>1684</v>
      </c>
      <c r="B458" s="55" t="s">
        <v>1685</v>
      </c>
      <c r="C458" s="9">
        <v>63.0</v>
      </c>
      <c r="D458" s="9" t="s">
        <v>35</v>
      </c>
    </row>
    <row r="459" ht="21.0" customHeight="1" outlineLevel="1">
      <c r="A459" s="54" t="s">
        <v>1686</v>
      </c>
      <c r="B459" s="55" t="s">
        <v>1687</v>
      </c>
      <c r="C459" s="9">
        <v>63.0</v>
      </c>
      <c r="D459" s="9" t="s">
        <v>35</v>
      </c>
    </row>
    <row r="460" ht="21.0" customHeight="1" outlineLevel="1">
      <c r="A460" s="54" t="s">
        <v>1688</v>
      </c>
      <c r="B460" s="55" t="s">
        <v>1337</v>
      </c>
      <c r="C460" s="9">
        <v>64.0</v>
      </c>
      <c r="D460" s="9" t="s">
        <v>29</v>
      </c>
    </row>
    <row r="461" ht="21.0" customHeight="1" outlineLevel="1">
      <c r="A461" s="54" t="s">
        <v>1689</v>
      </c>
      <c r="B461" s="55" t="s">
        <v>1690</v>
      </c>
      <c r="C461" s="9">
        <v>64.0</v>
      </c>
      <c r="D461" s="9" t="s">
        <v>29</v>
      </c>
    </row>
    <row r="462" outlineLevel="1">
      <c r="A462" s="54" t="s">
        <v>1691</v>
      </c>
      <c r="B462" s="55" t="s">
        <v>1692</v>
      </c>
      <c r="C462" s="9">
        <v>64.0</v>
      </c>
      <c r="D462" s="9" t="s">
        <v>35</v>
      </c>
    </row>
    <row r="463" outlineLevel="1">
      <c r="A463" s="54" t="s">
        <v>1693</v>
      </c>
      <c r="B463" s="55" t="s">
        <v>1694</v>
      </c>
      <c r="C463" s="9">
        <v>64.0</v>
      </c>
      <c r="D463" s="9" t="s">
        <v>29</v>
      </c>
    </row>
    <row r="464" ht="21.0" customHeight="1" outlineLevel="1">
      <c r="A464" s="54" t="s">
        <v>1695</v>
      </c>
      <c r="B464" s="55" t="s">
        <v>1696</v>
      </c>
      <c r="C464" s="9">
        <v>64.0</v>
      </c>
      <c r="D464" s="9" t="s">
        <v>35</v>
      </c>
    </row>
    <row r="465" outlineLevel="1">
      <c r="A465" s="54" t="s">
        <v>1697</v>
      </c>
      <c r="B465" s="55" t="s">
        <v>1698</v>
      </c>
      <c r="C465" s="9">
        <v>64.0</v>
      </c>
      <c r="D465" s="9" t="s">
        <v>35</v>
      </c>
    </row>
    <row r="466" ht="21.0" customHeight="1" outlineLevel="1">
      <c r="A466" s="54" t="s">
        <v>1699</v>
      </c>
      <c r="B466" s="55" t="s">
        <v>1700</v>
      </c>
      <c r="C466" s="9">
        <v>64.0</v>
      </c>
      <c r="D466" s="9" t="s">
        <v>35</v>
      </c>
    </row>
    <row r="467" outlineLevel="1">
      <c r="A467" s="54" t="s">
        <v>1701</v>
      </c>
      <c r="B467" s="55" t="s">
        <v>1268</v>
      </c>
      <c r="C467" s="9">
        <v>64.0</v>
      </c>
      <c r="D467" s="9" t="s">
        <v>29</v>
      </c>
    </row>
    <row r="468" outlineLevel="1">
      <c r="A468" s="54" t="s">
        <v>1702</v>
      </c>
      <c r="B468" s="55" t="s">
        <v>1703</v>
      </c>
      <c r="C468" s="9">
        <v>64.0</v>
      </c>
      <c r="D468" s="9" t="s">
        <v>35</v>
      </c>
    </row>
    <row r="469" ht="21.0" customHeight="1" outlineLevel="1">
      <c r="A469" s="54" t="s">
        <v>1704</v>
      </c>
      <c r="B469" s="55" t="s">
        <v>1705</v>
      </c>
      <c r="C469" s="9">
        <v>64.0</v>
      </c>
      <c r="D469" s="9" t="s">
        <v>29</v>
      </c>
    </row>
    <row r="470" ht="21.0" customHeight="1" outlineLevel="1">
      <c r="A470" s="54" t="s">
        <v>1706</v>
      </c>
      <c r="B470" s="55" t="s">
        <v>1707</v>
      </c>
      <c r="C470" s="9">
        <v>64.0</v>
      </c>
      <c r="D470" s="9" t="s">
        <v>29</v>
      </c>
    </row>
    <row r="471" ht="21.0" customHeight="1" outlineLevel="1">
      <c r="A471" s="54" t="s">
        <v>1708</v>
      </c>
      <c r="B471" s="55" t="s">
        <v>1709</v>
      </c>
      <c r="C471" s="9">
        <v>64.0</v>
      </c>
      <c r="D471" s="9" t="s">
        <v>35</v>
      </c>
    </row>
    <row r="472" ht="21.0" customHeight="1" outlineLevel="1">
      <c r="A472" s="54" t="s">
        <v>1710</v>
      </c>
      <c r="B472" s="55" t="s">
        <v>1426</v>
      </c>
      <c r="C472" s="9">
        <v>64.0</v>
      </c>
      <c r="D472" s="9" t="s">
        <v>35</v>
      </c>
    </row>
    <row r="473" ht="21.0" customHeight="1" outlineLevel="1">
      <c r="A473" s="54" t="s">
        <v>1711</v>
      </c>
      <c r="B473" s="55" t="s">
        <v>1712</v>
      </c>
      <c r="C473" s="9">
        <v>64.0</v>
      </c>
      <c r="D473" s="9" t="s">
        <v>29</v>
      </c>
    </row>
    <row r="474" ht="21.0" customHeight="1" outlineLevel="1">
      <c r="A474" s="54" t="s">
        <v>1713</v>
      </c>
      <c r="B474" s="55" t="s">
        <v>1714</v>
      </c>
      <c r="C474" s="9">
        <v>64.0</v>
      </c>
      <c r="D474" s="9" t="s">
        <v>35</v>
      </c>
    </row>
    <row r="475" ht="21.0" customHeight="1" outlineLevel="1">
      <c r="A475" s="54" t="s">
        <v>1715</v>
      </c>
      <c r="B475" s="55" t="s">
        <v>1716</v>
      </c>
      <c r="C475" s="9">
        <v>64.0</v>
      </c>
      <c r="D475" s="9" t="s">
        <v>35</v>
      </c>
    </row>
    <row r="476" ht="21.0" customHeight="1" outlineLevel="1">
      <c r="A476" s="54" t="s">
        <v>1717</v>
      </c>
      <c r="B476" s="55" t="s">
        <v>1566</v>
      </c>
      <c r="C476" s="9">
        <v>64.0</v>
      </c>
      <c r="D476" s="9" t="s">
        <v>35</v>
      </c>
    </row>
    <row r="477" ht="21.0" customHeight="1" outlineLevel="1">
      <c r="A477" s="54" t="s">
        <v>1718</v>
      </c>
      <c r="B477" s="55" t="s">
        <v>1719</v>
      </c>
      <c r="C477" s="9">
        <v>64.0</v>
      </c>
      <c r="D477" s="9" t="s">
        <v>35</v>
      </c>
    </row>
    <row r="478" ht="21.0" customHeight="1" outlineLevel="1">
      <c r="A478" s="54" t="s">
        <v>1720</v>
      </c>
      <c r="B478" s="55" t="s">
        <v>1385</v>
      </c>
      <c r="C478" s="9">
        <v>64.0</v>
      </c>
      <c r="D478" s="9" t="s">
        <v>35</v>
      </c>
    </row>
    <row r="479" ht="21.0" customHeight="1" outlineLevel="1">
      <c r="A479" s="54" t="s">
        <v>1721</v>
      </c>
      <c r="B479" s="55" t="s">
        <v>1722</v>
      </c>
      <c r="C479" s="9">
        <v>64.0</v>
      </c>
      <c r="D479" s="9" t="s">
        <v>35</v>
      </c>
    </row>
    <row r="480" ht="21.0" customHeight="1" outlineLevel="1">
      <c r="A480" s="54" t="s">
        <v>1723</v>
      </c>
      <c r="B480" s="55" t="s">
        <v>1724</v>
      </c>
      <c r="C480" s="9">
        <v>64.0</v>
      </c>
      <c r="D480" s="9" t="s">
        <v>29</v>
      </c>
    </row>
    <row r="481" ht="21.0" customHeight="1" outlineLevel="1">
      <c r="A481" s="54" t="s">
        <v>1725</v>
      </c>
      <c r="B481" s="55" t="s">
        <v>1726</v>
      </c>
      <c r="C481" s="9">
        <v>64.0</v>
      </c>
      <c r="D481" s="9" t="s">
        <v>35</v>
      </c>
    </row>
    <row r="482" ht="21.0" customHeight="1" outlineLevel="1">
      <c r="A482" s="54" t="s">
        <v>1727</v>
      </c>
      <c r="B482" s="55" t="s">
        <v>1728</v>
      </c>
      <c r="C482" s="9">
        <v>65.0</v>
      </c>
      <c r="D482" s="9" t="s">
        <v>35</v>
      </c>
    </row>
    <row r="483" ht="21.0" customHeight="1" outlineLevel="1">
      <c r="A483" s="54" t="s">
        <v>1729</v>
      </c>
      <c r="B483" s="55" t="s">
        <v>1091</v>
      </c>
      <c r="C483" s="9">
        <v>65.0</v>
      </c>
      <c r="D483" s="9" t="s">
        <v>35</v>
      </c>
    </row>
    <row r="484" ht="21.0" customHeight="1" outlineLevel="1">
      <c r="A484" s="54" t="s">
        <v>1730</v>
      </c>
      <c r="B484" s="55" t="s">
        <v>936</v>
      </c>
      <c r="C484" s="9">
        <v>65.0</v>
      </c>
      <c r="D484" s="9" t="s">
        <v>35</v>
      </c>
    </row>
    <row r="485" ht="21.0" customHeight="1" outlineLevel="1">
      <c r="A485" s="54" t="s">
        <v>1731</v>
      </c>
      <c r="B485" s="55" t="s">
        <v>1732</v>
      </c>
      <c r="C485" s="9">
        <v>65.0</v>
      </c>
      <c r="D485" s="9" t="s">
        <v>29</v>
      </c>
    </row>
    <row r="486" ht="21.0" customHeight="1" outlineLevel="1">
      <c r="A486" s="54" t="s">
        <v>1733</v>
      </c>
      <c r="B486" s="55" t="s">
        <v>1734</v>
      </c>
      <c r="C486" s="9">
        <v>65.0</v>
      </c>
      <c r="D486" s="9" t="s">
        <v>35</v>
      </c>
    </row>
    <row r="487" ht="21.0" customHeight="1" outlineLevel="1">
      <c r="A487" s="54" t="s">
        <v>1735</v>
      </c>
      <c r="B487" s="55" t="s">
        <v>1736</v>
      </c>
      <c r="C487" s="9">
        <v>65.0</v>
      </c>
      <c r="D487" s="9" t="s">
        <v>35</v>
      </c>
    </row>
    <row r="488" ht="21.0" customHeight="1" outlineLevel="1">
      <c r="A488" s="54" t="s">
        <v>1737</v>
      </c>
      <c r="B488" s="55" t="s">
        <v>1738</v>
      </c>
      <c r="C488" s="9">
        <v>65.0</v>
      </c>
      <c r="D488" s="9" t="s">
        <v>29</v>
      </c>
    </row>
    <row r="489" ht="21.0" customHeight="1" outlineLevel="1">
      <c r="A489" s="54" t="s">
        <v>1739</v>
      </c>
      <c r="B489" s="55" t="s">
        <v>1377</v>
      </c>
      <c r="C489" s="9">
        <v>65.0</v>
      </c>
      <c r="D489" s="9" t="s">
        <v>35</v>
      </c>
    </row>
    <row r="490" ht="21.0" customHeight="1" outlineLevel="1">
      <c r="A490" s="54" t="s">
        <v>1740</v>
      </c>
      <c r="B490" s="55" t="s">
        <v>1741</v>
      </c>
      <c r="C490" s="9">
        <v>65.0</v>
      </c>
      <c r="D490" s="9" t="s">
        <v>29</v>
      </c>
    </row>
    <row r="491" ht="21.0" customHeight="1" outlineLevel="1">
      <c r="A491" s="54" t="s">
        <v>1742</v>
      </c>
      <c r="B491" s="55" t="s">
        <v>1743</v>
      </c>
      <c r="C491" s="9">
        <v>65.0</v>
      </c>
      <c r="D491" s="9" t="s">
        <v>35</v>
      </c>
    </row>
    <row r="492" ht="21.0" customHeight="1" outlineLevel="1">
      <c r="A492" s="54" t="s">
        <v>1744</v>
      </c>
      <c r="B492" s="55" t="s">
        <v>1745</v>
      </c>
      <c r="C492" s="9">
        <v>65.0</v>
      </c>
      <c r="D492" s="9" t="s">
        <v>35</v>
      </c>
    </row>
    <row r="493" ht="21.0" customHeight="1" outlineLevel="1">
      <c r="A493" s="54" t="s">
        <v>1746</v>
      </c>
      <c r="B493" s="55" t="s">
        <v>1747</v>
      </c>
      <c r="C493" s="9">
        <v>65.0</v>
      </c>
      <c r="D493" s="9" t="s">
        <v>35</v>
      </c>
    </row>
    <row r="494" ht="21.0" customHeight="1" outlineLevel="1">
      <c r="A494" s="54" t="s">
        <v>1748</v>
      </c>
      <c r="B494" s="55" t="s">
        <v>1749</v>
      </c>
      <c r="C494" s="9">
        <v>65.0</v>
      </c>
      <c r="D494" s="9" t="s">
        <v>35</v>
      </c>
    </row>
    <row r="495" ht="21.0" customHeight="1" outlineLevel="1">
      <c r="A495" s="54" t="s">
        <v>1750</v>
      </c>
      <c r="B495" s="55" t="s">
        <v>1484</v>
      </c>
      <c r="C495" s="9">
        <v>65.0</v>
      </c>
      <c r="D495" s="9" t="s">
        <v>35</v>
      </c>
    </row>
    <row r="496" ht="21.0" customHeight="1" outlineLevel="1">
      <c r="A496" s="54" t="s">
        <v>1751</v>
      </c>
      <c r="B496" s="55" t="s">
        <v>1752</v>
      </c>
      <c r="C496" s="9">
        <v>65.0</v>
      </c>
      <c r="D496" s="9" t="s">
        <v>35</v>
      </c>
    </row>
    <row r="497" ht="21.0" customHeight="1" outlineLevel="1">
      <c r="A497" s="54" t="s">
        <v>1753</v>
      </c>
      <c r="B497" s="55" t="s">
        <v>1754</v>
      </c>
      <c r="C497" s="9">
        <v>65.0</v>
      </c>
      <c r="D497" s="9" t="s">
        <v>35</v>
      </c>
    </row>
    <row r="498" ht="21.0" customHeight="1" outlineLevel="1">
      <c r="A498" s="54" t="s">
        <v>1755</v>
      </c>
      <c r="B498" s="55" t="s">
        <v>1756</v>
      </c>
      <c r="C498" s="9">
        <v>65.0</v>
      </c>
      <c r="D498" s="9" t="s">
        <v>35</v>
      </c>
    </row>
    <row r="499" ht="21.0" customHeight="1" outlineLevel="1">
      <c r="A499" s="54" t="s">
        <v>1757</v>
      </c>
      <c r="B499" s="55" t="s">
        <v>1758</v>
      </c>
      <c r="C499" s="9">
        <v>66.0</v>
      </c>
      <c r="D499" s="9" t="s">
        <v>29</v>
      </c>
    </row>
    <row r="500" ht="21.0" customHeight="1" outlineLevel="1">
      <c r="A500" s="54" t="s">
        <v>1759</v>
      </c>
      <c r="B500" s="55" t="s">
        <v>1760</v>
      </c>
      <c r="C500" s="9">
        <v>66.0</v>
      </c>
      <c r="D500" s="9" t="s">
        <v>35</v>
      </c>
    </row>
    <row r="501" ht="21.0" customHeight="1" outlineLevel="1">
      <c r="A501" s="54" t="s">
        <v>1761</v>
      </c>
      <c r="B501" s="55" t="s">
        <v>1762</v>
      </c>
      <c r="C501" s="9">
        <v>66.0</v>
      </c>
      <c r="D501" s="9" t="s">
        <v>29</v>
      </c>
    </row>
    <row r="502" ht="21.0" customHeight="1" outlineLevel="1">
      <c r="A502" s="54" t="s">
        <v>1763</v>
      </c>
      <c r="B502" s="55" t="s">
        <v>1764</v>
      </c>
      <c r="C502" s="9">
        <v>66.0</v>
      </c>
      <c r="D502" s="9" t="s">
        <v>35</v>
      </c>
    </row>
    <row r="503" ht="21.0" customHeight="1" outlineLevel="1">
      <c r="A503" s="54" t="s">
        <v>1765</v>
      </c>
      <c r="B503" s="55" t="s">
        <v>1766</v>
      </c>
      <c r="C503" s="9">
        <v>66.0</v>
      </c>
      <c r="D503" s="9" t="s">
        <v>29</v>
      </c>
    </row>
    <row r="504" ht="21.0" customHeight="1" outlineLevel="1">
      <c r="A504" s="54" t="s">
        <v>1767</v>
      </c>
      <c r="B504" s="55" t="s">
        <v>1077</v>
      </c>
      <c r="C504" s="9">
        <v>66.0</v>
      </c>
      <c r="D504" s="9" t="s">
        <v>35</v>
      </c>
    </row>
    <row r="505" ht="21.0" customHeight="1" outlineLevel="1">
      <c r="A505" s="54" t="s">
        <v>1768</v>
      </c>
      <c r="B505" s="55" t="s">
        <v>1254</v>
      </c>
      <c r="C505" s="9">
        <v>66.0</v>
      </c>
      <c r="D505" s="9" t="s">
        <v>35</v>
      </c>
    </row>
    <row r="506" ht="21.0" customHeight="1" outlineLevel="1">
      <c r="A506" s="54" t="s">
        <v>1769</v>
      </c>
      <c r="B506" s="55" t="s">
        <v>1770</v>
      </c>
      <c r="C506" s="9">
        <v>66.0</v>
      </c>
      <c r="D506" s="9" t="s">
        <v>35</v>
      </c>
    </row>
    <row r="507" ht="21.0" customHeight="1" outlineLevel="1">
      <c r="A507" s="54" t="s">
        <v>1771</v>
      </c>
      <c r="B507" s="55" t="s">
        <v>1772</v>
      </c>
      <c r="C507" s="9">
        <v>66.0</v>
      </c>
      <c r="D507" s="9" t="s">
        <v>29</v>
      </c>
    </row>
    <row r="508" ht="21.0" customHeight="1" outlineLevel="1">
      <c r="A508" s="54" t="s">
        <v>1773</v>
      </c>
      <c r="B508" s="55" t="s">
        <v>1774</v>
      </c>
      <c r="C508" s="9">
        <v>66.0</v>
      </c>
      <c r="D508" s="9" t="s">
        <v>35</v>
      </c>
    </row>
    <row r="509" ht="21.0" customHeight="1" outlineLevel="1">
      <c r="A509" s="54" t="s">
        <v>1775</v>
      </c>
      <c r="B509" s="55" t="s">
        <v>1776</v>
      </c>
      <c r="C509" s="9">
        <v>66.0</v>
      </c>
      <c r="D509" s="9" t="s">
        <v>35</v>
      </c>
    </row>
    <row r="510" ht="21.0" customHeight="1" outlineLevel="1">
      <c r="A510" s="54" t="s">
        <v>1777</v>
      </c>
      <c r="B510" s="55" t="s">
        <v>1778</v>
      </c>
      <c r="C510" s="9">
        <v>66.0</v>
      </c>
      <c r="D510" s="9" t="s">
        <v>29</v>
      </c>
    </row>
    <row r="511" ht="21.0" customHeight="1" outlineLevel="1">
      <c r="A511" s="54" t="s">
        <v>1779</v>
      </c>
      <c r="B511" s="55" t="s">
        <v>1780</v>
      </c>
      <c r="C511" s="9">
        <v>66.0</v>
      </c>
      <c r="D511" s="9" t="s">
        <v>35</v>
      </c>
    </row>
    <row r="512" ht="21.0" customHeight="1" outlineLevel="1">
      <c r="A512" s="54" t="s">
        <v>1781</v>
      </c>
      <c r="B512" s="55" t="s">
        <v>1782</v>
      </c>
      <c r="C512" s="9">
        <v>66.0</v>
      </c>
      <c r="D512" s="9" t="s">
        <v>35</v>
      </c>
    </row>
    <row r="513" ht="21.0" customHeight="1" outlineLevel="1">
      <c r="A513" s="54" t="s">
        <v>1783</v>
      </c>
      <c r="B513" s="55" t="s">
        <v>1784</v>
      </c>
      <c r="C513" s="9">
        <v>66.0</v>
      </c>
      <c r="D513" s="9" t="s">
        <v>35</v>
      </c>
    </row>
    <row r="514" ht="21.0" customHeight="1" outlineLevel="1">
      <c r="A514" s="54" t="s">
        <v>1785</v>
      </c>
      <c r="B514" s="55" t="s">
        <v>1571</v>
      </c>
      <c r="C514" s="9">
        <v>66.0</v>
      </c>
      <c r="D514" s="9" t="s">
        <v>29</v>
      </c>
    </row>
    <row r="515" ht="21.0" customHeight="1" outlineLevel="1">
      <c r="A515" s="54" t="s">
        <v>1786</v>
      </c>
      <c r="B515" s="55" t="s">
        <v>1787</v>
      </c>
      <c r="C515" s="9">
        <v>66.0</v>
      </c>
      <c r="D515" s="9" t="s">
        <v>35</v>
      </c>
    </row>
    <row r="516" ht="21.0" customHeight="1" outlineLevel="1">
      <c r="A516" s="54" t="s">
        <v>1788</v>
      </c>
      <c r="B516" s="55" t="s">
        <v>1270</v>
      </c>
      <c r="C516" s="9">
        <v>66.0</v>
      </c>
      <c r="D516" s="9" t="s">
        <v>29</v>
      </c>
    </row>
    <row r="517" ht="21.0" customHeight="1" outlineLevel="1">
      <c r="A517" s="54" t="s">
        <v>1789</v>
      </c>
      <c r="B517" s="55" t="s">
        <v>1790</v>
      </c>
      <c r="C517" s="9">
        <v>66.0</v>
      </c>
      <c r="D517" s="9" t="s">
        <v>35</v>
      </c>
    </row>
    <row r="518" ht="21.0" customHeight="1" outlineLevel="1">
      <c r="A518" s="54" t="s">
        <v>1791</v>
      </c>
      <c r="B518" s="55" t="s">
        <v>1792</v>
      </c>
      <c r="C518" s="9">
        <v>66.0</v>
      </c>
      <c r="D518" s="9" t="s">
        <v>35</v>
      </c>
    </row>
    <row r="519" ht="21.0" customHeight="1" outlineLevel="1">
      <c r="A519" s="54" t="s">
        <v>1793</v>
      </c>
      <c r="B519" s="55" t="s">
        <v>1794</v>
      </c>
      <c r="C519" s="9">
        <v>66.0</v>
      </c>
      <c r="D519" s="9" t="s">
        <v>35</v>
      </c>
    </row>
    <row r="520" ht="21.0" customHeight="1" outlineLevel="1">
      <c r="A520" s="54" t="s">
        <v>1795</v>
      </c>
      <c r="B520" s="55" t="s">
        <v>1796</v>
      </c>
      <c r="C520" s="9">
        <v>66.0</v>
      </c>
      <c r="D520" s="9" t="s">
        <v>35</v>
      </c>
    </row>
    <row r="521" outlineLevel="1">
      <c r="A521" s="54" t="s">
        <v>1797</v>
      </c>
      <c r="B521" s="55" t="s">
        <v>1798</v>
      </c>
      <c r="C521" s="9">
        <v>66.0</v>
      </c>
      <c r="D521" s="9" t="s">
        <v>29</v>
      </c>
    </row>
    <row r="522" ht="21.0" customHeight="1" outlineLevel="1">
      <c r="A522" s="54" t="s">
        <v>1799</v>
      </c>
      <c r="B522" s="55" t="s">
        <v>1800</v>
      </c>
      <c r="C522" s="9">
        <v>67.0</v>
      </c>
      <c r="D522" s="9" t="s">
        <v>35</v>
      </c>
    </row>
    <row r="523" ht="21.0" customHeight="1" outlineLevel="1">
      <c r="A523" s="54" t="s">
        <v>1801</v>
      </c>
      <c r="B523" s="55" t="s">
        <v>1802</v>
      </c>
      <c r="C523" s="9">
        <v>67.0</v>
      </c>
      <c r="D523" s="9" t="s">
        <v>29</v>
      </c>
    </row>
    <row r="524" ht="21.0" customHeight="1" outlineLevel="1">
      <c r="A524" s="54" t="s">
        <v>1803</v>
      </c>
      <c r="B524" s="55" t="s">
        <v>1804</v>
      </c>
      <c r="C524" s="9">
        <v>67.0</v>
      </c>
      <c r="D524" s="9" t="s">
        <v>35</v>
      </c>
    </row>
    <row r="525" ht="21.0" customHeight="1" outlineLevel="1">
      <c r="A525" s="54" t="s">
        <v>1805</v>
      </c>
      <c r="B525" s="55" t="s">
        <v>1806</v>
      </c>
      <c r="C525" s="9">
        <v>67.0</v>
      </c>
      <c r="D525" s="9" t="s">
        <v>35</v>
      </c>
    </row>
    <row r="526" ht="21.0" customHeight="1" outlineLevel="1">
      <c r="A526" s="54" t="s">
        <v>1807</v>
      </c>
      <c r="B526" s="55" t="s">
        <v>1808</v>
      </c>
      <c r="C526" s="9">
        <v>67.0</v>
      </c>
      <c r="D526" s="9" t="s">
        <v>35</v>
      </c>
    </row>
    <row r="527" ht="21.0" customHeight="1" outlineLevel="1">
      <c r="A527" s="54" t="s">
        <v>1809</v>
      </c>
      <c r="B527" s="55" t="s">
        <v>876</v>
      </c>
      <c r="C527" s="9">
        <v>67.0</v>
      </c>
      <c r="D527" s="9" t="s">
        <v>29</v>
      </c>
    </row>
    <row r="528" ht="21.0" customHeight="1" outlineLevel="1">
      <c r="A528" s="54" t="s">
        <v>1810</v>
      </c>
      <c r="B528" s="55" t="s">
        <v>1811</v>
      </c>
      <c r="C528" s="9">
        <v>67.0</v>
      </c>
      <c r="D528" s="9" t="s">
        <v>35</v>
      </c>
    </row>
    <row r="529" ht="21.0" customHeight="1" outlineLevel="1">
      <c r="A529" s="54" t="s">
        <v>1812</v>
      </c>
      <c r="B529" s="55" t="s">
        <v>1813</v>
      </c>
      <c r="C529" s="9">
        <v>67.0</v>
      </c>
      <c r="D529" s="9" t="s">
        <v>35</v>
      </c>
    </row>
    <row r="530" ht="21.0" customHeight="1" outlineLevel="1">
      <c r="A530" s="54" t="s">
        <v>1814</v>
      </c>
      <c r="B530" s="55" t="s">
        <v>1815</v>
      </c>
      <c r="C530" s="9">
        <v>67.0</v>
      </c>
      <c r="D530" s="9" t="s">
        <v>29</v>
      </c>
    </row>
    <row r="531" ht="21.0" customHeight="1" outlineLevel="1">
      <c r="A531" s="54" t="s">
        <v>1816</v>
      </c>
      <c r="B531" s="55" t="s">
        <v>1817</v>
      </c>
      <c r="C531" s="9">
        <v>67.0</v>
      </c>
      <c r="D531" s="9" t="s">
        <v>29</v>
      </c>
    </row>
    <row r="532" ht="21.0" customHeight="1" outlineLevel="1">
      <c r="A532" s="54" t="s">
        <v>1818</v>
      </c>
      <c r="B532" s="55" t="s">
        <v>1685</v>
      </c>
      <c r="C532" s="9">
        <v>67.0</v>
      </c>
      <c r="D532" s="9" t="s">
        <v>29</v>
      </c>
    </row>
    <row r="533" ht="21.0" customHeight="1" outlineLevel="1">
      <c r="A533" s="54" t="s">
        <v>1819</v>
      </c>
      <c r="B533" s="55" t="s">
        <v>1820</v>
      </c>
      <c r="C533" s="9">
        <v>67.0</v>
      </c>
      <c r="D533" s="9" t="s">
        <v>35</v>
      </c>
    </row>
    <row r="534" ht="21.0" customHeight="1" outlineLevel="1">
      <c r="A534" s="54" t="s">
        <v>1821</v>
      </c>
      <c r="B534" s="55" t="s">
        <v>812</v>
      </c>
      <c r="C534" s="9">
        <v>67.0</v>
      </c>
      <c r="D534" s="9" t="s">
        <v>35</v>
      </c>
    </row>
    <row r="535" ht="21.0" customHeight="1" outlineLevel="1">
      <c r="A535" s="54" t="s">
        <v>1822</v>
      </c>
      <c r="B535" s="55" t="s">
        <v>1823</v>
      </c>
      <c r="C535" s="9">
        <v>67.0</v>
      </c>
      <c r="D535" s="9" t="s">
        <v>35</v>
      </c>
    </row>
    <row r="536" ht="21.0" customHeight="1" outlineLevel="1">
      <c r="A536" s="54" t="s">
        <v>1824</v>
      </c>
      <c r="B536" s="55" t="s">
        <v>1825</v>
      </c>
      <c r="C536" s="9">
        <v>67.0</v>
      </c>
      <c r="D536" s="9" t="s">
        <v>29</v>
      </c>
    </row>
    <row r="537" ht="21.0" customHeight="1" outlineLevel="1">
      <c r="A537" s="54" t="s">
        <v>1826</v>
      </c>
      <c r="B537" s="55" t="s">
        <v>1827</v>
      </c>
      <c r="C537" s="9">
        <v>67.0</v>
      </c>
      <c r="D537" s="9" t="s">
        <v>35</v>
      </c>
    </row>
    <row r="538" ht="21.0" customHeight="1" outlineLevel="1">
      <c r="A538" s="54" t="s">
        <v>1828</v>
      </c>
      <c r="B538" s="55" t="s">
        <v>1829</v>
      </c>
      <c r="C538" s="9">
        <v>67.0</v>
      </c>
      <c r="D538" s="9" t="s">
        <v>35</v>
      </c>
    </row>
    <row r="539" ht="21.0" customHeight="1" outlineLevel="1">
      <c r="A539" s="54" t="s">
        <v>1830</v>
      </c>
      <c r="B539" s="55" t="s">
        <v>1831</v>
      </c>
      <c r="C539" s="9">
        <v>67.0</v>
      </c>
      <c r="D539" s="9" t="s">
        <v>29</v>
      </c>
    </row>
    <row r="540" ht="21.0" customHeight="1" outlineLevel="1">
      <c r="A540" s="54" t="s">
        <v>1832</v>
      </c>
      <c r="B540" s="55" t="s">
        <v>1833</v>
      </c>
      <c r="C540" s="9">
        <v>67.0</v>
      </c>
      <c r="D540" s="9" t="s">
        <v>29</v>
      </c>
    </row>
    <row r="541" ht="21.0" customHeight="1" outlineLevel="1">
      <c r="A541" s="54" t="s">
        <v>1834</v>
      </c>
      <c r="B541" s="55" t="s">
        <v>1835</v>
      </c>
      <c r="C541" s="9">
        <v>68.0</v>
      </c>
      <c r="D541" s="9" t="s">
        <v>35</v>
      </c>
    </row>
    <row r="542" ht="21.0" customHeight="1" outlineLevel="1">
      <c r="A542" s="54" t="s">
        <v>1836</v>
      </c>
      <c r="B542" s="55" t="s">
        <v>1837</v>
      </c>
      <c r="C542" s="9">
        <v>68.0</v>
      </c>
      <c r="D542" s="9" t="s">
        <v>29</v>
      </c>
    </row>
    <row r="543" ht="21.0" customHeight="1" outlineLevel="1">
      <c r="A543" s="54" t="s">
        <v>1838</v>
      </c>
      <c r="B543" s="55" t="s">
        <v>1839</v>
      </c>
      <c r="C543" s="9">
        <v>68.0</v>
      </c>
      <c r="D543" s="9" t="s">
        <v>35</v>
      </c>
    </row>
    <row r="544" ht="21.0" customHeight="1" outlineLevel="1">
      <c r="A544" s="54" t="s">
        <v>1840</v>
      </c>
      <c r="B544" s="55" t="s">
        <v>1672</v>
      </c>
      <c r="C544" s="9">
        <v>68.0</v>
      </c>
      <c r="D544" s="9" t="s">
        <v>35</v>
      </c>
    </row>
    <row r="545" ht="21.0" customHeight="1" outlineLevel="1">
      <c r="A545" s="54" t="s">
        <v>1841</v>
      </c>
      <c r="B545" s="55" t="s">
        <v>1842</v>
      </c>
      <c r="C545" s="9">
        <v>68.0</v>
      </c>
      <c r="D545" s="9" t="s">
        <v>29</v>
      </c>
    </row>
    <row r="546" ht="21.0" customHeight="1" outlineLevel="1">
      <c r="A546" s="54" t="s">
        <v>1843</v>
      </c>
      <c r="B546" s="55" t="s">
        <v>1844</v>
      </c>
      <c r="C546" s="9">
        <v>68.0</v>
      </c>
      <c r="D546" s="9" t="s">
        <v>35</v>
      </c>
    </row>
    <row r="547" ht="21.0" customHeight="1" outlineLevel="1">
      <c r="A547" s="54" t="s">
        <v>1845</v>
      </c>
      <c r="B547" s="55" t="s">
        <v>1772</v>
      </c>
      <c r="C547" s="9">
        <v>68.0</v>
      </c>
      <c r="D547" s="9" t="s">
        <v>35</v>
      </c>
    </row>
    <row r="548" ht="21.0" customHeight="1" outlineLevel="1">
      <c r="A548" s="54" t="s">
        <v>1846</v>
      </c>
      <c r="B548" s="55" t="s">
        <v>1847</v>
      </c>
      <c r="C548" s="9">
        <v>68.0</v>
      </c>
      <c r="D548" s="9" t="s">
        <v>35</v>
      </c>
    </row>
    <row r="549" ht="21.0" customHeight="1" outlineLevel="1">
      <c r="A549" s="54" t="s">
        <v>1848</v>
      </c>
      <c r="B549" s="55" t="s">
        <v>1849</v>
      </c>
      <c r="C549" s="9">
        <v>68.0</v>
      </c>
      <c r="D549" s="9" t="s">
        <v>35</v>
      </c>
    </row>
    <row r="550" ht="21.0" customHeight="1" outlineLevel="1">
      <c r="A550" s="54" t="s">
        <v>1850</v>
      </c>
      <c r="B550" s="55" t="s">
        <v>1851</v>
      </c>
      <c r="C550" s="9">
        <v>68.0</v>
      </c>
      <c r="D550" s="9" t="s">
        <v>35</v>
      </c>
    </row>
    <row r="551" ht="21.0" customHeight="1" outlineLevel="1">
      <c r="A551" s="54" t="s">
        <v>1852</v>
      </c>
      <c r="B551" s="55" t="s">
        <v>1853</v>
      </c>
      <c r="C551" s="9">
        <v>68.0</v>
      </c>
      <c r="D551" s="9" t="s">
        <v>35</v>
      </c>
    </row>
    <row r="552" ht="21.0" customHeight="1" outlineLevel="1">
      <c r="A552" s="54" t="s">
        <v>1854</v>
      </c>
      <c r="B552" s="55" t="s">
        <v>1855</v>
      </c>
      <c r="C552" s="9">
        <v>68.0</v>
      </c>
      <c r="D552" s="9" t="s">
        <v>35</v>
      </c>
    </row>
    <row r="553" ht="21.0" customHeight="1" outlineLevel="1">
      <c r="A553" s="54" t="s">
        <v>1856</v>
      </c>
      <c r="B553" s="55" t="s">
        <v>1857</v>
      </c>
      <c r="C553" s="9">
        <v>68.0</v>
      </c>
      <c r="D553" s="9" t="s">
        <v>35</v>
      </c>
    </row>
    <row r="554" ht="21.0" customHeight="1" outlineLevel="1">
      <c r="A554" s="54" t="s">
        <v>1858</v>
      </c>
      <c r="B554" s="55" t="s">
        <v>1590</v>
      </c>
      <c r="C554" s="9">
        <v>68.0</v>
      </c>
      <c r="D554" s="9" t="s">
        <v>29</v>
      </c>
    </row>
    <row r="555" ht="21.0" customHeight="1" outlineLevel="1">
      <c r="A555" s="54" t="s">
        <v>1859</v>
      </c>
      <c r="B555" s="55" t="s">
        <v>1236</v>
      </c>
      <c r="C555" s="9">
        <v>68.0</v>
      </c>
      <c r="D555" s="9" t="s">
        <v>29</v>
      </c>
    </row>
    <row r="556" ht="21.0" customHeight="1" outlineLevel="1">
      <c r="A556" s="54" t="s">
        <v>1860</v>
      </c>
      <c r="B556" s="55" t="s">
        <v>1861</v>
      </c>
      <c r="C556" s="9">
        <v>68.0</v>
      </c>
      <c r="D556" s="9" t="s">
        <v>35</v>
      </c>
    </row>
    <row r="557" ht="21.0" customHeight="1" outlineLevel="1">
      <c r="A557" s="54" t="s">
        <v>1862</v>
      </c>
      <c r="B557" s="55" t="s">
        <v>1863</v>
      </c>
      <c r="C557" s="9">
        <v>68.0</v>
      </c>
      <c r="D557" s="9" t="s">
        <v>35</v>
      </c>
    </row>
    <row r="558" ht="21.0" customHeight="1" outlineLevel="1">
      <c r="A558" s="54" t="s">
        <v>1864</v>
      </c>
      <c r="B558" s="55" t="s">
        <v>1865</v>
      </c>
      <c r="C558" s="9">
        <v>68.0</v>
      </c>
      <c r="D558" s="9" t="s">
        <v>35</v>
      </c>
    </row>
    <row r="559" ht="21.0" customHeight="1" outlineLevel="1">
      <c r="A559" s="54" t="s">
        <v>1866</v>
      </c>
      <c r="B559" s="55" t="s">
        <v>1867</v>
      </c>
      <c r="C559" s="9">
        <v>68.0</v>
      </c>
      <c r="D559" s="9" t="s">
        <v>35</v>
      </c>
    </row>
    <row r="560" ht="21.0" customHeight="1" outlineLevel="1">
      <c r="A560" s="54" t="s">
        <v>1868</v>
      </c>
      <c r="B560" s="55" t="s">
        <v>1869</v>
      </c>
      <c r="C560" s="9">
        <v>69.0</v>
      </c>
      <c r="D560" s="9" t="s">
        <v>35</v>
      </c>
    </row>
    <row r="561" ht="21.0" customHeight="1" outlineLevel="1">
      <c r="A561" s="54" t="s">
        <v>1870</v>
      </c>
      <c r="B561" s="55" t="s">
        <v>1466</v>
      </c>
      <c r="C561" s="9">
        <v>69.0</v>
      </c>
      <c r="D561" s="9" t="s">
        <v>35</v>
      </c>
    </row>
    <row r="562" ht="21.0" customHeight="1" outlineLevel="1">
      <c r="A562" s="54" t="s">
        <v>1871</v>
      </c>
      <c r="B562" s="55" t="s">
        <v>1872</v>
      </c>
      <c r="C562" s="9">
        <v>69.0</v>
      </c>
      <c r="D562" s="9" t="s">
        <v>35</v>
      </c>
    </row>
    <row r="563" ht="21.0" customHeight="1" outlineLevel="1">
      <c r="A563" s="54" t="s">
        <v>1873</v>
      </c>
      <c r="B563" s="55" t="s">
        <v>1874</v>
      </c>
      <c r="C563" s="9">
        <v>69.0</v>
      </c>
      <c r="D563" s="9" t="s">
        <v>35</v>
      </c>
    </row>
    <row r="564" ht="21.0" customHeight="1" outlineLevel="1">
      <c r="A564" s="54" t="s">
        <v>1875</v>
      </c>
      <c r="B564" s="55" t="s">
        <v>1876</v>
      </c>
      <c r="C564" s="9">
        <v>69.0</v>
      </c>
      <c r="D564" s="9" t="s">
        <v>29</v>
      </c>
    </row>
    <row r="565" ht="21.0" customHeight="1" outlineLevel="1">
      <c r="A565" s="54" t="s">
        <v>1877</v>
      </c>
      <c r="B565" s="55" t="s">
        <v>1878</v>
      </c>
      <c r="C565" s="9">
        <v>69.0</v>
      </c>
      <c r="D565" s="9" t="s">
        <v>35</v>
      </c>
    </row>
    <row r="566" ht="21.0" customHeight="1" outlineLevel="1">
      <c r="A566" s="54" t="s">
        <v>1879</v>
      </c>
      <c r="B566" s="55" t="s">
        <v>1880</v>
      </c>
      <c r="C566" s="9">
        <v>69.0</v>
      </c>
      <c r="D566" s="9" t="s">
        <v>35</v>
      </c>
    </row>
    <row r="567" ht="21.0" customHeight="1" outlineLevel="1">
      <c r="A567" s="54" t="s">
        <v>1881</v>
      </c>
      <c r="B567" s="55" t="s">
        <v>1175</v>
      </c>
      <c r="C567" s="9">
        <v>69.0</v>
      </c>
      <c r="D567" s="9" t="s">
        <v>35</v>
      </c>
    </row>
    <row r="568" ht="21.0" customHeight="1" outlineLevel="1">
      <c r="A568" s="54" t="s">
        <v>1882</v>
      </c>
      <c r="B568" s="55" t="s">
        <v>1883</v>
      </c>
      <c r="C568" s="9">
        <v>69.0</v>
      </c>
      <c r="D568" s="9" t="s">
        <v>35</v>
      </c>
    </row>
    <row r="569" ht="21.0" customHeight="1" outlineLevel="1">
      <c r="A569" s="54" t="s">
        <v>1884</v>
      </c>
      <c r="B569" s="55" t="s">
        <v>1885</v>
      </c>
      <c r="C569" s="9">
        <v>69.0</v>
      </c>
      <c r="D569" s="9" t="s">
        <v>35</v>
      </c>
    </row>
    <row r="570" ht="21.0" customHeight="1" outlineLevel="1">
      <c r="A570" s="54" t="s">
        <v>1886</v>
      </c>
      <c r="B570" s="55" t="s">
        <v>1887</v>
      </c>
      <c r="C570" s="9">
        <v>69.0</v>
      </c>
      <c r="D570" s="9" t="s">
        <v>35</v>
      </c>
    </row>
    <row r="571" ht="21.0" customHeight="1" outlineLevel="1">
      <c r="A571" s="54" t="s">
        <v>1888</v>
      </c>
      <c r="B571" s="55" t="s">
        <v>1889</v>
      </c>
      <c r="C571" s="9">
        <v>69.0</v>
      </c>
      <c r="D571" s="9" t="s">
        <v>35</v>
      </c>
    </row>
    <row r="572" ht="21.0" customHeight="1" outlineLevel="1">
      <c r="A572" s="54" t="s">
        <v>1890</v>
      </c>
      <c r="B572" s="55" t="s">
        <v>1891</v>
      </c>
      <c r="C572" s="9">
        <v>69.0</v>
      </c>
      <c r="D572" s="9" t="s">
        <v>35</v>
      </c>
    </row>
    <row r="573" ht="21.0" customHeight="1" outlineLevel="1">
      <c r="A573" s="54" t="s">
        <v>1892</v>
      </c>
      <c r="B573" s="55" t="s">
        <v>1893</v>
      </c>
      <c r="C573" s="9">
        <v>69.0</v>
      </c>
      <c r="D573" s="9" t="s">
        <v>35</v>
      </c>
    </row>
    <row r="574" ht="21.0" customHeight="1" outlineLevel="1">
      <c r="A574" s="54" t="s">
        <v>1894</v>
      </c>
      <c r="B574" s="55" t="s">
        <v>1895</v>
      </c>
      <c r="C574" s="9">
        <v>69.0</v>
      </c>
      <c r="D574" s="9" t="s">
        <v>29</v>
      </c>
    </row>
    <row r="575" ht="21.0" customHeight="1" outlineLevel="1">
      <c r="A575" s="54" t="s">
        <v>1896</v>
      </c>
      <c r="B575" s="55" t="s">
        <v>1897</v>
      </c>
      <c r="C575" s="9">
        <v>69.0</v>
      </c>
      <c r="D575" s="9" t="s">
        <v>29</v>
      </c>
    </row>
    <row r="576" ht="21.0" customHeight="1" outlineLevel="1">
      <c r="A576" s="54" t="s">
        <v>1898</v>
      </c>
      <c r="B576" s="55" t="s">
        <v>1899</v>
      </c>
      <c r="C576" s="9">
        <v>69.0</v>
      </c>
      <c r="D576" s="9" t="s">
        <v>35</v>
      </c>
    </row>
    <row r="577" ht="21.0" customHeight="1" outlineLevel="1">
      <c r="A577" s="54" t="s">
        <v>1900</v>
      </c>
      <c r="B577" s="55" t="s">
        <v>1901</v>
      </c>
      <c r="C577" s="9">
        <v>69.0</v>
      </c>
      <c r="D577" s="9" t="s">
        <v>35</v>
      </c>
    </row>
    <row r="578" ht="21.0" customHeight="1" outlineLevel="1">
      <c r="A578" s="54" t="s">
        <v>1902</v>
      </c>
      <c r="B578" s="55" t="s">
        <v>1903</v>
      </c>
      <c r="C578" s="9">
        <v>69.0</v>
      </c>
      <c r="D578" s="9" t="s">
        <v>35</v>
      </c>
    </row>
    <row r="579" ht="21.0" customHeight="1" outlineLevel="1">
      <c r="A579" s="54" t="s">
        <v>1904</v>
      </c>
      <c r="B579" s="55" t="s">
        <v>1905</v>
      </c>
      <c r="C579" s="9">
        <v>69.0</v>
      </c>
      <c r="D579" s="9" t="s">
        <v>29</v>
      </c>
    </row>
    <row r="580" ht="21.0" customHeight="1" outlineLevel="1">
      <c r="A580" s="54" t="s">
        <v>1906</v>
      </c>
      <c r="B580" s="55" t="s">
        <v>1907</v>
      </c>
      <c r="C580" s="9">
        <v>69.0</v>
      </c>
      <c r="D580" s="9" t="s">
        <v>35</v>
      </c>
    </row>
    <row r="581" ht="21.0" customHeight="1" outlineLevel="1">
      <c r="A581" s="54" t="s">
        <v>1908</v>
      </c>
      <c r="B581" s="55" t="s">
        <v>818</v>
      </c>
      <c r="C581" s="9">
        <v>69.0</v>
      </c>
      <c r="D581" s="9" t="s">
        <v>35</v>
      </c>
    </row>
    <row r="582" ht="21.0" customHeight="1" outlineLevel="1">
      <c r="A582" s="54" t="s">
        <v>1909</v>
      </c>
      <c r="B582" s="55" t="s">
        <v>1910</v>
      </c>
      <c r="C582" s="9">
        <v>69.0</v>
      </c>
      <c r="D582" s="9" t="s">
        <v>29</v>
      </c>
    </row>
    <row r="583" ht="21.0" customHeight="1" outlineLevel="1">
      <c r="A583" s="54" t="s">
        <v>1911</v>
      </c>
      <c r="B583" s="55" t="s">
        <v>1912</v>
      </c>
      <c r="C583" s="9">
        <v>69.0</v>
      </c>
      <c r="D583" s="9" t="s">
        <v>29</v>
      </c>
    </row>
    <row r="584" ht="21.0" customHeight="1" outlineLevel="1">
      <c r="A584" s="54" t="s">
        <v>1913</v>
      </c>
      <c r="B584" s="55" t="s">
        <v>1914</v>
      </c>
      <c r="C584" s="9">
        <v>70.0</v>
      </c>
      <c r="D584" s="9" t="s">
        <v>35</v>
      </c>
    </row>
    <row r="585" ht="21.0" customHeight="1" outlineLevel="1">
      <c r="A585" s="54" t="s">
        <v>1915</v>
      </c>
      <c r="B585" s="55" t="s">
        <v>1916</v>
      </c>
      <c r="C585" s="9">
        <v>70.0</v>
      </c>
      <c r="D585" s="9" t="s">
        <v>35</v>
      </c>
    </row>
    <row r="586" ht="21.0" customHeight="1" outlineLevel="1">
      <c r="A586" s="54" t="s">
        <v>1917</v>
      </c>
      <c r="B586" s="55" t="s">
        <v>1229</v>
      </c>
      <c r="C586" s="9">
        <v>70.0</v>
      </c>
      <c r="D586" s="9" t="s">
        <v>35</v>
      </c>
    </row>
    <row r="587" ht="21.0" customHeight="1" outlineLevel="1">
      <c r="A587" s="54" t="s">
        <v>1918</v>
      </c>
      <c r="B587" s="55" t="s">
        <v>1919</v>
      </c>
      <c r="C587" s="9">
        <v>70.0</v>
      </c>
      <c r="D587" s="9" t="s">
        <v>35</v>
      </c>
    </row>
    <row r="588" ht="21.0" customHeight="1" outlineLevel="1">
      <c r="A588" s="54" t="s">
        <v>1920</v>
      </c>
      <c r="B588" s="55" t="s">
        <v>1921</v>
      </c>
      <c r="C588" s="9">
        <v>70.0</v>
      </c>
      <c r="D588" s="9" t="s">
        <v>29</v>
      </c>
    </row>
    <row r="589" ht="21.0" customHeight="1" outlineLevel="1">
      <c r="A589" s="54" t="s">
        <v>1922</v>
      </c>
      <c r="B589" s="55" t="s">
        <v>1923</v>
      </c>
      <c r="C589" s="9">
        <v>70.0</v>
      </c>
      <c r="D589" s="9" t="s">
        <v>35</v>
      </c>
    </row>
    <row r="590" ht="21.0" customHeight="1" outlineLevel="1">
      <c r="A590" s="54" t="s">
        <v>1924</v>
      </c>
      <c r="B590" s="55" t="s">
        <v>1925</v>
      </c>
      <c r="C590" s="9">
        <v>70.0</v>
      </c>
      <c r="D590" s="9" t="s">
        <v>35</v>
      </c>
    </row>
    <row r="591" ht="21.0" customHeight="1" outlineLevel="1">
      <c r="A591" s="54" t="s">
        <v>1926</v>
      </c>
      <c r="B591" s="55" t="s">
        <v>1927</v>
      </c>
      <c r="C591" s="9">
        <v>70.0</v>
      </c>
      <c r="D591" s="9" t="s">
        <v>35</v>
      </c>
    </row>
    <row r="592" ht="21.0" customHeight="1" outlineLevel="1">
      <c r="A592" s="54" t="s">
        <v>1928</v>
      </c>
      <c r="B592" s="55" t="s">
        <v>1929</v>
      </c>
      <c r="C592" s="9">
        <v>70.0</v>
      </c>
      <c r="D592" s="9" t="s">
        <v>29</v>
      </c>
    </row>
    <row r="593" ht="21.0" customHeight="1" outlineLevel="1">
      <c r="A593" s="54" t="s">
        <v>1930</v>
      </c>
      <c r="B593" s="55" t="s">
        <v>1931</v>
      </c>
      <c r="C593" s="9">
        <v>70.0</v>
      </c>
      <c r="D593" s="9" t="s">
        <v>35</v>
      </c>
    </row>
    <row r="594" ht="21.0" customHeight="1" outlineLevel="1">
      <c r="A594" s="54" t="s">
        <v>1932</v>
      </c>
      <c r="B594" s="55" t="s">
        <v>1933</v>
      </c>
      <c r="C594" s="9">
        <v>70.0</v>
      </c>
      <c r="D594" s="9" t="s">
        <v>35</v>
      </c>
    </row>
    <row r="595" ht="21.0" customHeight="1" outlineLevel="1">
      <c r="A595" s="54" t="s">
        <v>1934</v>
      </c>
      <c r="B595" s="55" t="s">
        <v>1618</v>
      </c>
      <c r="C595" s="9">
        <v>70.0</v>
      </c>
      <c r="D595" s="9" t="s">
        <v>29</v>
      </c>
    </row>
    <row r="596" ht="21.0" customHeight="1" outlineLevel="1">
      <c r="A596" s="54" t="s">
        <v>1935</v>
      </c>
      <c r="B596" s="55" t="s">
        <v>1936</v>
      </c>
      <c r="C596" s="9">
        <v>70.0</v>
      </c>
      <c r="D596" s="9" t="s">
        <v>35</v>
      </c>
    </row>
    <row r="597" ht="21.0" customHeight="1" outlineLevel="1">
      <c r="A597" s="54" t="s">
        <v>1937</v>
      </c>
      <c r="B597" s="55" t="s">
        <v>1225</v>
      </c>
      <c r="C597" s="9">
        <v>70.0</v>
      </c>
      <c r="D597" s="9" t="s">
        <v>29</v>
      </c>
    </row>
    <row r="598" ht="21.0" customHeight="1" outlineLevel="1">
      <c r="A598" s="54" t="s">
        <v>1938</v>
      </c>
      <c r="B598" s="55" t="s">
        <v>1939</v>
      </c>
      <c r="C598" s="9">
        <v>70.0</v>
      </c>
      <c r="D598" s="9" t="s">
        <v>35</v>
      </c>
    </row>
    <row r="599" ht="21.0" customHeight="1" outlineLevel="1">
      <c r="A599" s="54" t="s">
        <v>1940</v>
      </c>
      <c r="B599" s="55" t="s">
        <v>1941</v>
      </c>
      <c r="C599" s="9">
        <v>70.0</v>
      </c>
      <c r="D599" s="9" t="s">
        <v>35</v>
      </c>
    </row>
    <row r="600" ht="21.0" customHeight="1" outlineLevel="1">
      <c r="A600" s="54" t="s">
        <v>1942</v>
      </c>
      <c r="B600" s="55" t="s">
        <v>1943</v>
      </c>
      <c r="C600" s="9">
        <v>70.0</v>
      </c>
      <c r="D600" s="9" t="s">
        <v>29</v>
      </c>
    </row>
    <row r="601" ht="21.0" customHeight="1" outlineLevel="1">
      <c r="A601" s="54" t="s">
        <v>1944</v>
      </c>
      <c r="B601" s="55" t="s">
        <v>1945</v>
      </c>
      <c r="C601" s="9">
        <v>71.0</v>
      </c>
      <c r="D601" s="9" t="s">
        <v>35</v>
      </c>
    </row>
    <row r="602" ht="21.0" customHeight="1" outlineLevel="1">
      <c r="A602" s="54" t="s">
        <v>1946</v>
      </c>
      <c r="B602" s="55" t="s">
        <v>1776</v>
      </c>
      <c r="C602" s="9">
        <v>71.0</v>
      </c>
      <c r="D602" s="9" t="s">
        <v>29</v>
      </c>
    </row>
    <row r="603" ht="21.0" customHeight="1" outlineLevel="1">
      <c r="A603" s="54" t="s">
        <v>1947</v>
      </c>
      <c r="B603" s="55" t="s">
        <v>1948</v>
      </c>
      <c r="C603" s="9">
        <v>71.0</v>
      </c>
      <c r="D603" s="9" t="s">
        <v>35</v>
      </c>
    </row>
    <row r="604" ht="21.0" customHeight="1" outlineLevel="1">
      <c r="A604" s="54" t="s">
        <v>1949</v>
      </c>
      <c r="B604" s="55" t="s">
        <v>1950</v>
      </c>
      <c r="C604" s="9">
        <v>71.0</v>
      </c>
      <c r="D604" s="9" t="s">
        <v>35</v>
      </c>
    </row>
    <row r="605" ht="21.0" customHeight="1" outlineLevel="1">
      <c r="A605" s="54" t="s">
        <v>1951</v>
      </c>
      <c r="B605" s="55" t="s">
        <v>1952</v>
      </c>
      <c r="C605" s="9">
        <v>71.0</v>
      </c>
      <c r="D605" s="9" t="s">
        <v>35</v>
      </c>
    </row>
    <row r="606" ht="21.0" customHeight="1" outlineLevel="1">
      <c r="A606" s="54" t="s">
        <v>1953</v>
      </c>
      <c r="B606" s="55" t="s">
        <v>1954</v>
      </c>
      <c r="C606" s="9">
        <v>71.0</v>
      </c>
      <c r="D606" s="9" t="s">
        <v>35</v>
      </c>
    </row>
    <row r="607" outlineLevel="1">
      <c r="A607" s="54" t="s">
        <v>1955</v>
      </c>
      <c r="B607" s="55" t="s">
        <v>1869</v>
      </c>
      <c r="C607" s="9">
        <v>71.0</v>
      </c>
      <c r="D607" s="9" t="s">
        <v>35</v>
      </c>
    </row>
    <row r="608" ht="21.0" customHeight="1" outlineLevel="1">
      <c r="A608" s="54" t="s">
        <v>1956</v>
      </c>
      <c r="B608" s="55" t="s">
        <v>1957</v>
      </c>
      <c r="C608" s="9">
        <v>71.0</v>
      </c>
      <c r="D608" s="9" t="s">
        <v>35</v>
      </c>
    </row>
    <row r="609" outlineLevel="1">
      <c r="A609" s="54" t="s">
        <v>1958</v>
      </c>
      <c r="B609" s="55" t="s">
        <v>1959</v>
      </c>
      <c r="C609" s="9">
        <v>71.0</v>
      </c>
      <c r="D609" s="9" t="s">
        <v>35</v>
      </c>
    </row>
    <row r="610" ht="21.0" customHeight="1" outlineLevel="1">
      <c r="A610" s="54" t="s">
        <v>1960</v>
      </c>
      <c r="B610" s="55" t="s">
        <v>1961</v>
      </c>
      <c r="C610" s="9">
        <v>71.0</v>
      </c>
      <c r="D610" s="9" t="s">
        <v>35</v>
      </c>
    </row>
    <row r="611" ht="21.0" customHeight="1" outlineLevel="1">
      <c r="A611" s="54" t="s">
        <v>1962</v>
      </c>
      <c r="B611" s="55" t="s">
        <v>1963</v>
      </c>
      <c r="C611" s="9">
        <v>71.0</v>
      </c>
      <c r="D611" s="9" t="s">
        <v>35</v>
      </c>
    </row>
    <row r="612" ht="21.0" customHeight="1" outlineLevel="1">
      <c r="A612" s="54" t="s">
        <v>1964</v>
      </c>
      <c r="B612" s="55" t="s">
        <v>1620</v>
      </c>
      <c r="C612" s="9">
        <v>71.0</v>
      </c>
      <c r="D612" s="9" t="s">
        <v>29</v>
      </c>
    </row>
    <row r="613" outlineLevel="1">
      <c r="A613" s="54" t="s">
        <v>1965</v>
      </c>
      <c r="B613" s="55" t="s">
        <v>1268</v>
      </c>
      <c r="C613" s="9">
        <v>71.0</v>
      </c>
      <c r="D613" s="9" t="s">
        <v>35</v>
      </c>
    </row>
    <row r="614" ht="21.0" customHeight="1" outlineLevel="1">
      <c r="A614" s="54" t="s">
        <v>1966</v>
      </c>
      <c r="B614" s="55" t="s">
        <v>1293</v>
      </c>
      <c r="C614" s="9">
        <v>71.0</v>
      </c>
      <c r="D614" s="9" t="s">
        <v>35</v>
      </c>
    </row>
    <row r="615" outlineLevel="1">
      <c r="A615" s="54" t="s">
        <v>1967</v>
      </c>
      <c r="B615" s="55" t="s">
        <v>1889</v>
      </c>
      <c r="C615" s="9">
        <v>71.0</v>
      </c>
      <c r="D615" s="9" t="s">
        <v>35</v>
      </c>
    </row>
    <row r="616" ht="21.0" customHeight="1" outlineLevel="1">
      <c r="A616" s="54" t="s">
        <v>1968</v>
      </c>
      <c r="B616" s="55" t="s">
        <v>1466</v>
      </c>
      <c r="C616" s="9">
        <v>71.0</v>
      </c>
      <c r="D616" s="9" t="s">
        <v>35</v>
      </c>
    </row>
    <row r="617" ht="21.0" customHeight="1" outlineLevel="1">
      <c r="A617" s="54" t="s">
        <v>1969</v>
      </c>
      <c r="B617" s="55" t="s">
        <v>1970</v>
      </c>
      <c r="C617" s="9">
        <v>71.0</v>
      </c>
      <c r="D617" s="9" t="s">
        <v>35</v>
      </c>
    </row>
    <row r="618" ht="21.0" customHeight="1" outlineLevel="1">
      <c r="A618" s="54" t="s">
        <v>1971</v>
      </c>
      <c r="B618" s="55" t="s">
        <v>1972</v>
      </c>
      <c r="C618" s="9">
        <v>71.0</v>
      </c>
      <c r="D618" s="9" t="s">
        <v>35</v>
      </c>
    </row>
    <row r="619" ht="21.0" customHeight="1" outlineLevel="1">
      <c r="A619" s="54" t="s">
        <v>1973</v>
      </c>
      <c r="B619" s="55" t="s">
        <v>1974</v>
      </c>
      <c r="C619" s="9">
        <v>71.0</v>
      </c>
      <c r="D619" s="9" t="s">
        <v>29</v>
      </c>
    </row>
    <row r="620" ht="21.0" customHeight="1" outlineLevel="1">
      <c r="A620" s="54" t="s">
        <v>1975</v>
      </c>
      <c r="B620" s="55" t="s">
        <v>1976</v>
      </c>
      <c r="C620" s="9">
        <v>72.0</v>
      </c>
      <c r="D620" s="9" t="s">
        <v>35</v>
      </c>
    </row>
    <row r="621" outlineLevel="1">
      <c r="A621" s="54" t="s">
        <v>1977</v>
      </c>
      <c r="B621" s="55" t="s">
        <v>1978</v>
      </c>
      <c r="C621" s="9">
        <v>72.0</v>
      </c>
      <c r="D621" s="9" t="s">
        <v>35</v>
      </c>
    </row>
    <row r="622" outlineLevel="1">
      <c r="A622" s="54" t="s">
        <v>1979</v>
      </c>
      <c r="B622" s="55" t="s">
        <v>1782</v>
      </c>
      <c r="C622" s="9">
        <v>72.0</v>
      </c>
      <c r="D622" s="9" t="s">
        <v>35</v>
      </c>
    </row>
    <row r="623" outlineLevel="1">
      <c r="A623" s="54" t="s">
        <v>1980</v>
      </c>
      <c r="B623" s="55" t="s">
        <v>1981</v>
      </c>
      <c r="C623" s="9">
        <v>72.0</v>
      </c>
      <c r="D623" s="9" t="s">
        <v>35</v>
      </c>
    </row>
    <row r="624" outlineLevel="1">
      <c r="A624" s="54" t="s">
        <v>1982</v>
      </c>
      <c r="B624" s="55" t="s">
        <v>1278</v>
      </c>
      <c r="C624" s="9">
        <v>72.0</v>
      </c>
      <c r="D624" s="9" t="s">
        <v>29</v>
      </c>
    </row>
    <row r="625" ht="21.0" customHeight="1" outlineLevel="1">
      <c r="A625" s="54" t="s">
        <v>1983</v>
      </c>
      <c r="B625" s="55" t="s">
        <v>1984</v>
      </c>
      <c r="C625" s="9">
        <v>72.0</v>
      </c>
      <c r="D625" s="9" t="s">
        <v>29</v>
      </c>
    </row>
    <row r="626" outlineLevel="1">
      <c r="A626" s="54" t="s">
        <v>1985</v>
      </c>
      <c r="B626" s="55" t="s">
        <v>1986</v>
      </c>
      <c r="C626" s="9">
        <v>72.0</v>
      </c>
      <c r="D626" s="9" t="s">
        <v>35</v>
      </c>
    </row>
    <row r="627" ht="21.0" customHeight="1" outlineLevel="1">
      <c r="A627" s="54" t="s">
        <v>1987</v>
      </c>
      <c r="B627" s="55" t="s">
        <v>1988</v>
      </c>
      <c r="C627" s="9">
        <v>72.0</v>
      </c>
      <c r="D627" s="9" t="s">
        <v>35</v>
      </c>
    </row>
    <row r="628" outlineLevel="1">
      <c r="A628" s="54" t="s">
        <v>1989</v>
      </c>
      <c r="B628" s="55" t="s">
        <v>1990</v>
      </c>
      <c r="C628" s="9">
        <v>72.0</v>
      </c>
      <c r="D628" s="9" t="s">
        <v>35</v>
      </c>
    </row>
    <row r="629" outlineLevel="1">
      <c r="A629" s="54" t="s">
        <v>1991</v>
      </c>
      <c r="B629" s="55" t="s">
        <v>1992</v>
      </c>
      <c r="C629" s="9">
        <v>72.0</v>
      </c>
      <c r="D629" s="9" t="s">
        <v>35</v>
      </c>
    </row>
    <row r="630" outlineLevel="1">
      <c r="A630" s="54" t="s">
        <v>1993</v>
      </c>
      <c r="B630" s="55" t="s">
        <v>1994</v>
      </c>
      <c r="C630" s="9">
        <v>72.0</v>
      </c>
      <c r="D630" s="9" t="s">
        <v>29</v>
      </c>
    </row>
    <row r="631" outlineLevel="1">
      <c r="A631" s="54" t="s">
        <v>1995</v>
      </c>
      <c r="B631" s="55" t="s">
        <v>838</v>
      </c>
      <c r="C631" s="9">
        <v>72.0</v>
      </c>
      <c r="D631" s="9" t="s">
        <v>35</v>
      </c>
    </row>
    <row r="632" outlineLevel="1">
      <c r="A632" s="54" t="s">
        <v>1996</v>
      </c>
      <c r="B632" s="55" t="s">
        <v>1997</v>
      </c>
      <c r="C632" s="9">
        <v>72.0</v>
      </c>
      <c r="D632" s="9" t="s">
        <v>35</v>
      </c>
    </row>
    <row r="633" outlineLevel="1">
      <c r="A633" s="54" t="s">
        <v>1998</v>
      </c>
      <c r="B633" s="55" t="s">
        <v>1815</v>
      </c>
      <c r="C633" s="9">
        <v>72.0</v>
      </c>
      <c r="D633" s="9" t="s">
        <v>35</v>
      </c>
    </row>
    <row r="634" outlineLevel="1">
      <c r="A634" s="54" t="s">
        <v>1999</v>
      </c>
      <c r="B634" s="55" t="s">
        <v>1853</v>
      </c>
      <c r="C634" s="9">
        <v>72.0</v>
      </c>
      <c r="D634" s="9" t="s">
        <v>29</v>
      </c>
    </row>
    <row r="635" outlineLevel="1">
      <c r="A635" s="54" t="s">
        <v>2000</v>
      </c>
      <c r="B635" s="55" t="s">
        <v>2001</v>
      </c>
      <c r="C635" s="9">
        <v>72.0</v>
      </c>
      <c r="D635" s="9" t="s">
        <v>35</v>
      </c>
    </row>
    <row r="636" outlineLevel="1">
      <c r="A636" s="54" t="s">
        <v>2002</v>
      </c>
      <c r="B636" s="55" t="s">
        <v>2003</v>
      </c>
      <c r="C636" s="9">
        <v>72.0</v>
      </c>
      <c r="D636" s="9" t="s">
        <v>35</v>
      </c>
    </row>
    <row r="637" outlineLevel="1">
      <c r="A637" s="54" t="s">
        <v>2004</v>
      </c>
      <c r="B637" s="55" t="s">
        <v>2005</v>
      </c>
      <c r="C637" s="9">
        <v>72.0</v>
      </c>
      <c r="D637" s="9" t="s">
        <v>35</v>
      </c>
    </row>
    <row r="638" outlineLevel="1">
      <c r="A638" s="54" t="s">
        <v>2006</v>
      </c>
      <c r="B638" s="55" t="s">
        <v>2007</v>
      </c>
      <c r="C638" s="9">
        <v>72.0</v>
      </c>
      <c r="D638" s="9" t="s">
        <v>29</v>
      </c>
    </row>
    <row r="639" outlineLevel="1">
      <c r="A639" s="54" t="s">
        <v>2008</v>
      </c>
      <c r="B639" s="55" t="s">
        <v>2009</v>
      </c>
      <c r="C639" s="9">
        <v>72.0</v>
      </c>
      <c r="D639" s="9" t="s">
        <v>29</v>
      </c>
    </row>
    <row r="640" outlineLevel="1">
      <c r="A640" s="54" t="s">
        <v>2010</v>
      </c>
      <c r="B640" s="55" t="s">
        <v>2011</v>
      </c>
      <c r="C640" s="9">
        <v>73.0</v>
      </c>
      <c r="D640" s="9" t="s">
        <v>35</v>
      </c>
    </row>
    <row r="641" outlineLevel="1">
      <c r="A641" s="54" t="s">
        <v>2012</v>
      </c>
      <c r="B641" s="55" t="s">
        <v>2013</v>
      </c>
      <c r="C641" s="9">
        <v>73.0</v>
      </c>
      <c r="D641" s="9" t="s">
        <v>35</v>
      </c>
    </row>
    <row r="642" outlineLevel="1">
      <c r="A642" s="54" t="s">
        <v>2014</v>
      </c>
      <c r="B642" s="55" t="s">
        <v>2015</v>
      </c>
      <c r="C642" s="9">
        <v>73.0</v>
      </c>
      <c r="D642" s="9" t="s">
        <v>35</v>
      </c>
    </row>
    <row r="643" outlineLevel="1">
      <c r="A643" s="54" t="s">
        <v>2016</v>
      </c>
      <c r="B643" s="55" t="s">
        <v>2017</v>
      </c>
      <c r="C643" s="9">
        <v>73.0</v>
      </c>
      <c r="D643" s="9" t="s">
        <v>29</v>
      </c>
    </row>
    <row r="644" outlineLevel="1">
      <c r="A644" s="54" t="s">
        <v>2018</v>
      </c>
      <c r="B644" s="55" t="s">
        <v>876</v>
      </c>
      <c r="C644" s="9">
        <v>73.0</v>
      </c>
      <c r="D644" s="9" t="s">
        <v>35</v>
      </c>
    </row>
    <row r="645" outlineLevel="1">
      <c r="A645" s="54" t="s">
        <v>2019</v>
      </c>
      <c r="B645" s="55" t="s">
        <v>2020</v>
      </c>
      <c r="C645" s="9">
        <v>73.0</v>
      </c>
      <c r="D645" s="9" t="s">
        <v>35</v>
      </c>
    </row>
    <row r="646" outlineLevel="1">
      <c r="A646" s="54" t="s">
        <v>2021</v>
      </c>
      <c r="B646" s="55" t="s">
        <v>2022</v>
      </c>
      <c r="C646" s="9">
        <v>73.0</v>
      </c>
      <c r="D646" s="9" t="s">
        <v>29</v>
      </c>
    </row>
    <row r="647" outlineLevel="1">
      <c r="A647" s="54" t="s">
        <v>2023</v>
      </c>
      <c r="B647" s="55" t="s">
        <v>2024</v>
      </c>
      <c r="C647" s="9">
        <v>73.0</v>
      </c>
      <c r="D647" s="9" t="s">
        <v>29</v>
      </c>
    </row>
    <row r="648" outlineLevel="1">
      <c r="A648" s="54" t="s">
        <v>2025</v>
      </c>
      <c r="B648" s="55" t="s">
        <v>2026</v>
      </c>
      <c r="C648" s="9">
        <v>73.0</v>
      </c>
      <c r="D648" s="9" t="s">
        <v>35</v>
      </c>
    </row>
    <row r="649" outlineLevel="1">
      <c r="A649" s="54" t="s">
        <v>2027</v>
      </c>
      <c r="B649" s="55" t="s">
        <v>2028</v>
      </c>
      <c r="C649" s="9">
        <v>73.0</v>
      </c>
      <c r="D649" s="9" t="s">
        <v>29</v>
      </c>
    </row>
    <row r="650" outlineLevel="1">
      <c r="A650" s="54" t="s">
        <v>2029</v>
      </c>
      <c r="B650" s="55" t="s">
        <v>1972</v>
      </c>
      <c r="C650" s="9">
        <v>73.0</v>
      </c>
      <c r="D650" s="9" t="s">
        <v>35</v>
      </c>
    </row>
    <row r="651" outlineLevel="1">
      <c r="A651" s="54" t="s">
        <v>2030</v>
      </c>
      <c r="B651" s="55" t="s">
        <v>2031</v>
      </c>
      <c r="C651" s="9">
        <v>73.0</v>
      </c>
      <c r="D651" s="9" t="s">
        <v>35</v>
      </c>
    </row>
    <row r="652" outlineLevel="1">
      <c r="A652" s="54" t="s">
        <v>2032</v>
      </c>
      <c r="B652" s="55" t="s">
        <v>2033</v>
      </c>
      <c r="C652" s="9">
        <v>73.0</v>
      </c>
      <c r="D652" s="9" t="s">
        <v>35</v>
      </c>
    </row>
    <row r="653" outlineLevel="1">
      <c r="A653" s="54" t="s">
        <v>2034</v>
      </c>
      <c r="B653" s="55" t="s">
        <v>2035</v>
      </c>
      <c r="C653" s="9">
        <v>73.0</v>
      </c>
      <c r="D653" s="9" t="s">
        <v>29</v>
      </c>
    </row>
    <row r="654" outlineLevel="1">
      <c r="A654" s="54" t="s">
        <v>2036</v>
      </c>
      <c r="B654" s="55" t="s">
        <v>2037</v>
      </c>
      <c r="C654" s="9">
        <v>73.0</v>
      </c>
      <c r="D654" s="9" t="s">
        <v>35</v>
      </c>
    </row>
    <row r="655" ht="21.0" customHeight="1" outlineLevel="1">
      <c r="A655" s="54" t="s">
        <v>2038</v>
      </c>
      <c r="B655" s="55" t="s">
        <v>2039</v>
      </c>
      <c r="C655" s="9">
        <v>73.0</v>
      </c>
      <c r="D655" s="9" t="s">
        <v>35</v>
      </c>
    </row>
    <row r="656" outlineLevel="1">
      <c r="A656" s="54" t="s">
        <v>2040</v>
      </c>
      <c r="B656" s="55" t="s">
        <v>983</v>
      </c>
      <c r="C656" s="9">
        <v>73.0</v>
      </c>
      <c r="D656" s="9" t="s">
        <v>35</v>
      </c>
    </row>
    <row r="657" outlineLevel="1">
      <c r="A657" s="54" t="s">
        <v>2041</v>
      </c>
      <c r="B657" s="55" t="s">
        <v>2042</v>
      </c>
      <c r="C657" s="9">
        <v>74.0</v>
      </c>
      <c r="D657" s="9" t="s">
        <v>29</v>
      </c>
    </row>
    <row r="658" outlineLevel="1">
      <c r="A658" s="54" t="s">
        <v>2043</v>
      </c>
      <c r="B658" s="55" t="s">
        <v>2044</v>
      </c>
      <c r="C658" s="9">
        <v>74.0</v>
      </c>
      <c r="D658" s="9" t="s">
        <v>35</v>
      </c>
    </row>
    <row r="659" outlineLevel="1">
      <c r="A659" s="54" t="s">
        <v>2045</v>
      </c>
      <c r="B659" s="55" t="s">
        <v>2046</v>
      </c>
      <c r="C659" s="9">
        <v>74.0</v>
      </c>
      <c r="D659" s="9" t="s">
        <v>35</v>
      </c>
    </row>
    <row r="660" outlineLevel="1">
      <c r="A660" s="54" t="s">
        <v>2047</v>
      </c>
      <c r="B660" s="55" t="s">
        <v>1696</v>
      </c>
      <c r="C660" s="9">
        <v>74.0</v>
      </c>
      <c r="D660" s="9" t="s">
        <v>29</v>
      </c>
    </row>
    <row r="661" outlineLevel="1">
      <c r="A661" s="54" t="s">
        <v>2048</v>
      </c>
      <c r="B661" s="55" t="s">
        <v>2049</v>
      </c>
      <c r="C661" s="9">
        <v>74.0</v>
      </c>
      <c r="D661" s="9" t="s">
        <v>35</v>
      </c>
    </row>
    <row r="662" outlineLevel="1">
      <c r="A662" s="54" t="s">
        <v>2050</v>
      </c>
      <c r="B662" s="55" t="s">
        <v>2051</v>
      </c>
      <c r="C662" s="9">
        <v>74.0</v>
      </c>
      <c r="D662" s="9" t="s">
        <v>35</v>
      </c>
    </row>
    <row r="663" outlineLevel="1">
      <c r="A663" s="54" t="s">
        <v>2052</v>
      </c>
      <c r="B663" s="55" t="s">
        <v>2053</v>
      </c>
      <c r="C663" s="9">
        <v>74.0</v>
      </c>
      <c r="D663" s="9" t="s">
        <v>29</v>
      </c>
    </row>
    <row r="664" ht="17.25" customHeight="1" outlineLevel="1">
      <c r="A664" s="54" t="s">
        <v>2054</v>
      </c>
      <c r="B664" s="55" t="s">
        <v>971</v>
      </c>
      <c r="C664" s="9">
        <v>74.0</v>
      </c>
      <c r="D664" s="9" t="s">
        <v>35</v>
      </c>
    </row>
    <row r="665" outlineLevel="1">
      <c r="A665" s="54" t="s">
        <v>2055</v>
      </c>
      <c r="B665" s="55" t="s">
        <v>2056</v>
      </c>
      <c r="C665" s="9">
        <v>74.0</v>
      </c>
      <c r="D665" s="9" t="s">
        <v>35</v>
      </c>
    </row>
    <row r="666" outlineLevel="1">
      <c r="A666" s="54" t="s">
        <v>2057</v>
      </c>
      <c r="B666" s="55" t="s">
        <v>2058</v>
      </c>
      <c r="C666" s="9">
        <v>74.0</v>
      </c>
      <c r="D666" s="9" t="s">
        <v>35</v>
      </c>
    </row>
    <row r="667" outlineLevel="1">
      <c r="A667" s="54" t="s">
        <v>2059</v>
      </c>
      <c r="B667" s="55" t="s">
        <v>1776</v>
      </c>
      <c r="C667" s="9">
        <v>74.0</v>
      </c>
      <c r="D667" s="9" t="s">
        <v>29</v>
      </c>
    </row>
    <row r="668" outlineLevel="1">
      <c r="A668" s="54" t="s">
        <v>2060</v>
      </c>
      <c r="B668" s="55" t="s">
        <v>1274</v>
      </c>
      <c r="C668" s="9">
        <v>74.0</v>
      </c>
      <c r="D668" s="9" t="s">
        <v>29</v>
      </c>
    </row>
    <row r="669" outlineLevel="1">
      <c r="A669" s="54" t="s">
        <v>2061</v>
      </c>
      <c r="B669" s="55" t="s">
        <v>2062</v>
      </c>
      <c r="C669" s="9">
        <v>74.0</v>
      </c>
      <c r="D669" s="9" t="s">
        <v>35</v>
      </c>
    </row>
    <row r="670" outlineLevel="1">
      <c r="A670" s="54" t="s">
        <v>2063</v>
      </c>
      <c r="B670" s="55" t="s">
        <v>2064</v>
      </c>
      <c r="C670" s="9">
        <v>74.0</v>
      </c>
      <c r="D670" s="9" t="s">
        <v>35</v>
      </c>
    </row>
    <row r="671" outlineLevel="1">
      <c r="A671" s="54" t="s">
        <v>2065</v>
      </c>
      <c r="B671" s="55" t="s">
        <v>2066</v>
      </c>
      <c r="C671" s="9">
        <v>74.0</v>
      </c>
      <c r="D671" s="9" t="s">
        <v>29</v>
      </c>
    </row>
    <row r="672" outlineLevel="1">
      <c r="A672" s="54" t="s">
        <v>2067</v>
      </c>
      <c r="B672" s="55" t="s">
        <v>2068</v>
      </c>
      <c r="C672" s="9">
        <v>74.0</v>
      </c>
      <c r="D672" s="9" t="s">
        <v>29</v>
      </c>
    </row>
    <row r="673" outlineLevel="1">
      <c r="A673" s="54" t="s">
        <v>2069</v>
      </c>
      <c r="B673" s="55" t="s">
        <v>2070</v>
      </c>
      <c r="C673" s="9">
        <v>75.0</v>
      </c>
      <c r="D673" s="9" t="s">
        <v>35</v>
      </c>
    </row>
    <row r="674" ht="21.0" customHeight="1" outlineLevel="1">
      <c r="A674" s="54" t="s">
        <v>2071</v>
      </c>
      <c r="B674" s="55" t="s">
        <v>2072</v>
      </c>
      <c r="C674" s="9">
        <v>75.0</v>
      </c>
      <c r="D674" s="9" t="s">
        <v>29</v>
      </c>
    </row>
    <row r="675" outlineLevel="1">
      <c r="A675" s="54" t="s">
        <v>2073</v>
      </c>
      <c r="B675" s="55" t="s">
        <v>2058</v>
      </c>
      <c r="C675" s="9">
        <v>75.0</v>
      </c>
      <c r="D675" s="9" t="s">
        <v>29</v>
      </c>
    </row>
    <row r="676" outlineLevel="1">
      <c r="A676" s="54" t="s">
        <v>2074</v>
      </c>
      <c r="B676" s="55" t="s">
        <v>2075</v>
      </c>
      <c r="C676" s="9">
        <v>75.0</v>
      </c>
      <c r="D676" s="9" t="s">
        <v>35</v>
      </c>
    </row>
    <row r="677" outlineLevel="1">
      <c r="A677" s="54" t="s">
        <v>2076</v>
      </c>
      <c r="B677" s="55" t="s">
        <v>1311</v>
      </c>
      <c r="C677" s="9">
        <v>75.0</v>
      </c>
      <c r="D677" s="9" t="s">
        <v>35</v>
      </c>
    </row>
    <row r="678" outlineLevel="1">
      <c r="A678" s="54" t="s">
        <v>2077</v>
      </c>
      <c r="B678" s="55" t="s">
        <v>2078</v>
      </c>
      <c r="C678" s="9">
        <v>75.0</v>
      </c>
      <c r="D678" s="9" t="s">
        <v>35</v>
      </c>
    </row>
    <row r="679" outlineLevel="1">
      <c r="A679" s="54" t="s">
        <v>2079</v>
      </c>
      <c r="B679" s="55" t="s">
        <v>2080</v>
      </c>
      <c r="C679" s="9">
        <v>75.0</v>
      </c>
      <c r="D679" s="9" t="s">
        <v>35</v>
      </c>
    </row>
    <row r="680" outlineLevel="1">
      <c r="A680" s="54" t="s">
        <v>2081</v>
      </c>
      <c r="B680" s="55" t="s">
        <v>2082</v>
      </c>
      <c r="C680" s="9">
        <v>75.0</v>
      </c>
      <c r="D680" s="9" t="s">
        <v>35</v>
      </c>
    </row>
    <row r="681" outlineLevel="1">
      <c r="A681" s="54" t="s">
        <v>2083</v>
      </c>
      <c r="B681" s="55" t="s">
        <v>2084</v>
      </c>
      <c r="C681" s="9">
        <v>75.0</v>
      </c>
      <c r="D681" s="9" t="s">
        <v>35</v>
      </c>
    </row>
    <row r="682" outlineLevel="1">
      <c r="A682" s="54" t="s">
        <v>2085</v>
      </c>
      <c r="B682" s="55" t="s">
        <v>2086</v>
      </c>
      <c r="C682" s="9">
        <v>75.0</v>
      </c>
      <c r="D682" s="9" t="s">
        <v>29</v>
      </c>
    </row>
    <row r="683" outlineLevel="1">
      <c r="A683" s="54" t="s">
        <v>2087</v>
      </c>
      <c r="B683" s="55" t="s">
        <v>2088</v>
      </c>
      <c r="C683" s="9">
        <v>75.0</v>
      </c>
      <c r="D683" s="9" t="s">
        <v>35</v>
      </c>
    </row>
    <row r="684" outlineLevel="1">
      <c r="A684" s="54" t="s">
        <v>2089</v>
      </c>
      <c r="B684" s="55" t="s">
        <v>2090</v>
      </c>
      <c r="C684" s="9">
        <v>75.0</v>
      </c>
      <c r="D684" s="9" t="s">
        <v>35</v>
      </c>
    </row>
    <row r="685" outlineLevel="1">
      <c r="A685" s="54" t="s">
        <v>2091</v>
      </c>
      <c r="B685" s="55" t="s">
        <v>2092</v>
      </c>
      <c r="C685" s="9">
        <v>75.0</v>
      </c>
      <c r="D685" s="9" t="s">
        <v>35</v>
      </c>
    </row>
    <row r="686" outlineLevel="1">
      <c r="A686" s="54" t="s">
        <v>2093</v>
      </c>
      <c r="B686" s="55" t="s">
        <v>1299</v>
      </c>
      <c r="C686" s="9">
        <v>75.0</v>
      </c>
      <c r="D686" s="9" t="s">
        <v>29</v>
      </c>
    </row>
    <row r="687" outlineLevel="1">
      <c r="A687" s="54" t="s">
        <v>2094</v>
      </c>
      <c r="B687" s="55" t="s">
        <v>2095</v>
      </c>
      <c r="C687" s="9">
        <v>75.0</v>
      </c>
      <c r="D687" s="9" t="s">
        <v>29</v>
      </c>
    </row>
    <row r="688" outlineLevel="1">
      <c r="A688" s="54" t="s">
        <v>2096</v>
      </c>
      <c r="B688" s="55" t="s">
        <v>2097</v>
      </c>
      <c r="C688" s="9">
        <v>75.0</v>
      </c>
      <c r="D688" s="9" t="s">
        <v>35</v>
      </c>
    </row>
    <row r="689" outlineLevel="1">
      <c r="A689" s="54" t="s">
        <v>2098</v>
      </c>
      <c r="B689" s="55" t="s">
        <v>1288</v>
      </c>
      <c r="C689" s="9">
        <v>75.0</v>
      </c>
      <c r="D689" s="9" t="s">
        <v>35</v>
      </c>
    </row>
    <row r="690" outlineLevel="1">
      <c r="A690" s="54" t="s">
        <v>2099</v>
      </c>
      <c r="B690" s="55" t="s">
        <v>2100</v>
      </c>
      <c r="C690" s="9">
        <v>75.0</v>
      </c>
      <c r="D690" s="9" t="s">
        <v>35</v>
      </c>
    </row>
    <row r="691" outlineLevel="1">
      <c r="A691" s="54" t="s">
        <v>2101</v>
      </c>
      <c r="B691" s="55" t="s">
        <v>1509</v>
      </c>
      <c r="C691" s="9">
        <v>75.0</v>
      </c>
      <c r="D691" s="9" t="s">
        <v>35</v>
      </c>
    </row>
    <row r="692" outlineLevel="1">
      <c r="A692" s="54" t="s">
        <v>2102</v>
      </c>
      <c r="B692" s="55" t="s">
        <v>884</v>
      </c>
      <c r="C692" s="9">
        <v>75.0</v>
      </c>
      <c r="D692" s="9" t="s">
        <v>35</v>
      </c>
    </row>
    <row r="693" outlineLevel="1">
      <c r="A693" s="54" t="s">
        <v>2103</v>
      </c>
      <c r="B693" s="55" t="s">
        <v>1136</v>
      </c>
      <c r="C693" s="9">
        <v>75.0</v>
      </c>
      <c r="D693" s="9" t="s">
        <v>29</v>
      </c>
    </row>
    <row r="694" outlineLevel="1">
      <c r="A694" s="54" t="s">
        <v>2104</v>
      </c>
      <c r="B694" s="55" t="s">
        <v>1827</v>
      </c>
      <c r="C694" s="9">
        <v>76.0</v>
      </c>
      <c r="D694" s="9" t="s">
        <v>35</v>
      </c>
    </row>
    <row r="695" outlineLevel="1">
      <c r="A695" s="54" t="s">
        <v>2105</v>
      </c>
      <c r="B695" s="55" t="s">
        <v>1201</v>
      </c>
      <c r="C695" s="9">
        <v>76.0</v>
      </c>
      <c r="D695" s="9" t="s">
        <v>35</v>
      </c>
    </row>
    <row r="696" outlineLevel="1">
      <c r="A696" s="54" t="s">
        <v>2106</v>
      </c>
      <c r="B696" s="55" t="s">
        <v>2107</v>
      </c>
      <c r="C696" s="9">
        <v>76.0</v>
      </c>
      <c r="D696" s="9" t="s">
        <v>29</v>
      </c>
    </row>
    <row r="697" outlineLevel="1">
      <c r="A697" s="54" t="s">
        <v>2108</v>
      </c>
      <c r="B697" s="55" t="s">
        <v>2109</v>
      </c>
      <c r="C697" s="9">
        <v>76.0</v>
      </c>
      <c r="D697" s="9" t="s">
        <v>35</v>
      </c>
    </row>
    <row r="698" outlineLevel="1">
      <c r="A698" s="54" t="s">
        <v>2110</v>
      </c>
      <c r="B698" s="55" t="s">
        <v>1116</v>
      </c>
      <c r="C698" s="9">
        <v>76.0</v>
      </c>
      <c r="D698" s="9" t="s">
        <v>35</v>
      </c>
    </row>
    <row r="699" outlineLevel="1">
      <c r="A699" s="54" t="s">
        <v>2111</v>
      </c>
      <c r="B699" s="55" t="s">
        <v>2112</v>
      </c>
      <c r="C699" s="9">
        <v>76.0</v>
      </c>
      <c r="D699" s="9" t="s">
        <v>35</v>
      </c>
    </row>
    <row r="700" outlineLevel="1">
      <c r="A700" s="57" t="s">
        <v>2113</v>
      </c>
      <c r="B700" s="55" t="s">
        <v>993</v>
      </c>
      <c r="C700" s="9">
        <v>76.0</v>
      </c>
      <c r="D700" s="9" t="s">
        <v>35</v>
      </c>
    </row>
    <row r="701" outlineLevel="1">
      <c r="A701" s="54" t="s">
        <v>2114</v>
      </c>
      <c r="B701" s="55" t="s">
        <v>2115</v>
      </c>
      <c r="C701" s="9">
        <v>76.0</v>
      </c>
      <c r="D701" s="9" t="s">
        <v>35</v>
      </c>
    </row>
    <row r="702" outlineLevel="1">
      <c r="A702" s="54" t="s">
        <v>2116</v>
      </c>
      <c r="B702" s="55" t="s">
        <v>1136</v>
      </c>
      <c r="C702" s="9">
        <v>76.0</v>
      </c>
      <c r="D702" s="9" t="s">
        <v>35</v>
      </c>
    </row>
    <row r="703" outlineLevel="1">
      <c r="A703" s="54" t="s">
        <v>2117</v>
      </c>
      <c r="B703" s="55" t="s">
        <v>2118</v>
      </c>
      <c r="C703" s="9">
        <v>76.0</v>
      </c>
      <c r="D703" s="9" t="s">
        <v>35</v>
      </c>
    </row>
    <row r="704" outlineLevel="1">
      <c r="A704" s="54" t="s">
        <v>2119</v>
      </c>
      <c r="B704" s="55" t="s">
        <v>1532</v>
      </c>
      <c r="C704" s="9">
        <v>76.0</v>
      </c>
      <c r="D704" s="9" t="s">
        <v>35</v>
      </c>
    </row>
    <row r="705" outlineLevel="1">
      <c r="A705" s="54" t="s">
        <v>2120</v>
      </c>
      <c r="B705" s="55" t="s">
        <v>1104</v>
      </c>
      <c r="C705" s="9">
        <v>76.0</v>
      </c>
      <c r="D705" s="9" t="s">
        <v>35</v>
      </c>
    </row>
    <row r="706" outlineLevel="1">
      <c r="A706" s="54" t="s">
        <v>2121</v>
      </c>
      <c r="B706" s="55" t="s">
        <v>1354</v>
      </c>
      <c r="C706" s="9">
        <v>76.0</v>
      </c>
      <c r="D706" s="9" t="s">
        <v>35</v>
      </c>
    </row>
    <row r="707" outlineLevel="1">
      <c r="A707" s="54" t="s">
        <v>2122</v>
      </c>
      <c r="B707" s="55" t="s">
        <v>2123</v>
      </c>
      <c r="C707" s="9">
        <v>76.0</v>
      </c>
      <c r="D707" s="9" t="s">
        <v>29</v>
      </c>
    </row>
    <row r="708" outlineLevel="1">
      <c r="A708" s="54" t="s">
        <v>2124</v>
      </c>
      <c r="B708" s="55" t="s">
        <v>1772</v>
      </c>
      <c r="C708" s="9">
        <v>76.0</v>
      </c>
      <c r="D708" s="9" t="s">
        <v>35</v>
      </c>
    </row>
    <row r="709" outlineLevel="1">
      <c r="A709" s="54" t="s">
        <v>2125</v>
      </c>
      <c r="B709" s="55" t="s">
        <v>2126</v>
      </c>
      <c r="C709" s="9">
        <v>76.0</v>
      </c>
      <c r="D709" s="9" t="s">
        <v>35</v>
      </c>
    </row>
    <row r="710" outlineLevel="1">
      <c r="A710" s="54" t="s">
        <v>2127</v>
      </c>
      <c r="B710" s="55" t="s">
        <v>1925</v>
      </c>
      <c r="C710" s="9">
        <v>76.0</v>
      </c>
      <c r="D710" s="9" t="s">
        <v>29</v>
      </c>
    </row>
    <row r="711" outlineLevel="1">
      <c r="A711" s="54" t="s">
        <v>2128</v>
      </c>
      <c r="B711" s="55" t="s">
        <v>838</v>
      </c>
      <c r="C711" s="9">
        <v>76.0</v>
      </c>
      <c r="D711" s="9" t="s">
        <v>29</v>
      </c>
    </row>
    <row r="712" outlineLevel="1">
      <c r="A712" s="54" t="s">
        <v>2129</v>
      </c>
      <c r="B712" s="55" t="s">
        <v>1626</v>
      </c>
      <c r="C712" s="9">
        <v>76.0</v>
      </c>
      <c r="D712" s="9" t="s">
        <v>35</v>
      </c>
    </row>
    <row r="713" ht="17.25" customHeight="1" outlineLevel="1">
      <c r="A713" s="54" t="s">
        <v>2130</v>
      </c>
      <c r="B713" s="55" t="s">
        <v>2131</v>
      </c>
      <c r="C713" s="9">
        <v>76.0</v>
      </c>
      <c r="D713" s="9" t="s">
        <v>35</v>
      </c>
    </row>
    <row r="714" outlineLevel="1">
      <c r="A714" s="54" t="s">
        <v>2132</v>
      </c>
      <c r="B714" s="55" t="s">
        <v>2133</v>
      </c>
      <c r="C714" s="9">
        <v>76.0</v>
      </c>
      <c r="D714" s="9" t="s">
        <v>29</v>
      </c>
    </row>
    <row r="715" outlineLevel="1">
      <c r="A715" s="54" t="s">
        <v>2134</v>
      </c>
      <c r="B715" s="55" t="s">
        <v>2135</v>
      </c>
      <c r="C715" s="9">
        <v>76.0</v>
      </c>
      <c r="D715" s="9" t="s">
        <v>35</v>
      </c>
    </row>
    <row r="716" outlineLevel="1">
      <c r="A716" s="54" t="s">
        <v>2136</v>
      </c>
      <c r="B716" s="55" t="s">
        <v>2137</v>
      </c>
      <c r="C716" s="9">
        <v>77.0</v>
      </c>
      <c r="D716" s="9" t="s">
        <v>35</v>
      </c>
    </row>
    <row r="717" outlineLevel="1">
      <c r="A717" s="54" t="s">
        <v>2138</v>
      </c>
      <c r="B717" s="55" t="s">
        <v>2139</v>
      </c>
      <c r="C717" s="9">
        <v>77.0</v>
      </c>
      <c r="D717" s="9" t="s">
        <v>29</v>
      </c>
    </row>
    <row r="718" outlineLevel="1">
      <c r="A718" s="54" t="s">
        <v>2140</v>
      </c>
      <c r="B718" s="55" t="s">
        <v>2141</v>
      </c>
      <c r="C718" s="9">
        <v>77.0</v>
      </c>
      <c r="D718" s="9" t="s">
        <v>35</v>
      </c>
    </row>
    <row r="719" outlineLevel="1">
      <c r="A719" s="54" t="s">
        <v>2142</v>
      </c>
      <c r="B719" s="55" t="s">
        <v>2143</v>
      </c>
      <c r="C719" s="9">
        <v>77.0</v>
      </c>
      <c r="D719" s="9" t="s">
        <v>35</v>
      </c>
    </row>
    <row r="720" outlineLevel="1">
      <c r="A720" s="54" t="s">
        <v>2144</v>
      </c>
      <c r="B720" s="55" t="s">
        <v>2145</v>
      </c>
      <c r="C720" s="9">
        <v>77.0</v>
      </c>
      <c r="D720" s="9" t="s">
        <v>29</v>
      </c>
    </row>
    <row r="721" outlineLevel="1">
      <c r="A721" s="54" t="s">
        <v>2146</v>
      </c>
      <c r="B721" s="55" t="s">
        <v>2147</v>
      </c>
      <c r="C721" s="9">
        <v>77.0</v>
      </c>
      <c r="D721" s="9" t="s">
        <v>29</v>
      </c>
    </row>
    <row r="722" outlineLevel="1">
      <c r="A722" s="54" t="s">
        <v>2148</v>
      </c>
      <c r="B722" s="55" t="s">
        <v>2149</v>
      </c>
      <c r="C722" s="9">
        <v>77.0</v>
      </c>
      <c r="D722" s="9" t="s">
        <v>35</v>
      </c>
    </row>
    <row r="723" outlineLevel="1">
      <c r="A723" s="54" t="s">
        <v>2150</v>
      </c>
      <c r="B723" s="55" t="s">
        <v>1553</v>
      </c>
      <c r="C723" s="9">
        <v>77.0</v>
      </c>
      <c r="D723" s="9" t="s">
        <v>29</v>
      </c>
    </row>
    <row r="724" outlineLevel="1">
      <c r="A724" s="54" t="s">
        <v>2151</v>
      </c>
      <c r="B724" s="55" t="s">
        <v>1774</v>
      </c>
      <c r="C724" s="9">
        <v>77.0</v>
      </c>
      <c r="D724" s="9" t="s">
        <v>35</v>
      </c>
    </row>
    <row r="725" outlineLevel="1">
      <c r="A725" s="54" t="s">
        <v>2152</v>
      </c>
      <c r="B725" s="55" t="s">
        <v>991</v>
      </c>
      <c r="C725" s="9">
        <v>77.0</v>
      </c>
      <c r="D725" s="9" t="s">
        <v>35</v>
      </c>
    </row>
    <row r="726" outlineLevel="1">
      <c r="A726" s="54" t="s">
        <v>2153</v>
      </c>
      <c r="B726" s="55" t="s">
        <v>1594</v>
      </c>
      <c r="C726" s="9">
        <v>77.0</v>
      </c>
      <c r="D726" s="9" t="s">
        <v>29</v>
      </c>
    </row>
    <row r="727" outlineLevel="1">
      <c r="A727" s="54" t="s">
        <v>2154</v>
      </c>
      <c r="B727" s="55" t="s">
        <v>2155</v>
      </c>
      <c r="C727" s="9">
        <v>78.0</v>
      </c>
      <c r="D727" s="9" t="s">
        <v>35</v>
      </c>
    </row>
    <row r="728" outlineLevel="1">
      <c r="A728" s="54" t="s">
        <v>2156</v>
      </c>
      <c r="B728" s="55" t="s">
        <v>2157</v>
      </c>
      <c r="C728" s="9">
        <v>78.0</v>
      </c>
      <c r="D728" s="9" t="s">
        <v>35</v>
      </c>
    </row>
    <row r="729" outlineLevel="1">
      <c r="A729" s="54" t="s">
        <v>2158</v>
      </c>
      <c r="B729" s="55" t="s">
        <v>2159</v>
      </c>
      <c r="C729" s="9">
        <v>78.0</v>
      </c>
      <c r="D729" s="9" t="s">
        <v>35</v>
      </c>
    </row>
    <row r="730" outlineLevel="1">
      <c r="A730" s="54" t="s">
        <v>2160</v>
      </c>
      <c r="B730" s="55" t="s">
        <v>2161</v>
      </c>
      <c r="C730" s="9">
        <v>78.0</v>
      </c>
      <c r="D730" s="9" t="s">
        <v>29</v>
      </c>
    </row>
    <row r="731" outlineLevel="1">
      <c r="A731" s="54" t="s">
        <v>2162</v>
      </c>
      <c r="B731" s="55" t="s">
        <v>2163</v>
      </c>
      <c r="C731" s="9">
        <v>78.0</v>
      </c>
      <c r="D731" s="9" t="s">
        <v>35</v>
      </c>
    </row>
    <row r="732" outlineLevel="1">
      <c r="A732" s="54" t="s">
        <v>2164</v>
      </c>
      <c r="B732" s="55" t="s">
        <v>2165</v>
      </c>
      <c r="C732" s="9">
        <v>78.0</v>
      </c>
      <c r="D732" s="9" t="s">
        <v>35</v>
      </c>
    </row>
    <row r="733" outlineLevel="1">
      <c r="A733" s="54" t="s">
        <v>2166</v>
      </c>
      <c r="B733" s="55" t="s">
        <v>2167</v>
      </c>
      <c r="C733" s="9">
        <v>78.0</v>
      </c>
      <c r="D733" s="9" t="s">
        <v>35</v>
      </c>
    </row>
    <row r="734" outlineLevel="1">
      <c r="A734" s="54" t="s">
        <v>2168</v>
      </c>
      <c r="B734" s="55" t="s">
        <v>2169</v>
      </c>
      <c r="C734" s="9">
        <v>78.0</v>
      </c>
      <c r="D734" s="9" t="s">
        <v>29</v>
      </c>
    </row>
    <row r="735" outlineLevel="1">
      <c r="A735" s="54" t="s">
        <v>2170</v>
      </c>
      <c r="B735" s="55" t="s">
        <v>2171</v>
      </c>
      <c r="C735" s="9">
        <v>78.0</v>
      </c>
      <c r="D735" s="9" t="s">
        <v>35</v>
      </c>
    </row>
    <row r="736" outlineLevel="1">
      <c r="A736" s="54" t="s">
        <v>2172</v>
      </c>
      <c r="B736" s="55" t="s">
        <v>2173</v>
      </c>
      <c r="C736" s="9">
        <v>79.0</v>
      </c>
      <c r="D736" s="9" t="s">
        <v>35</v>
      </c>
    </row>
    <row r="737" outlineLevel="1">
      <c r="A737" s="54" t="s">
        <v>2174</v>
      </c>
      <c r="B737" s="55" t="s">
        <v>2175</v>
      </c>
      <c r="C737" s="9">
        <v>79.0</v>
      </c>
      <c r="D737" s="9" t="s">
        <v>35</v>
      </c>
    </row>
    <row r="738" outlineLevel="1">
      <c r="A738" s="54" t="s">
        <v>2176</v>
      </c>
      <c r="B738" s="55" t="s">
        <v>1672</v>
      </c>
      <c r="C738" s="9">
        <v>79.0</v>
      </c>
      <c r="D738" s="9" t="s">
        <v>29</v>
      </c>
    </row>
    <row r="739" outlineLevel="1">
      <c r="A739" s="54" t="s">
        <v>2177</v>
      </c>
      <c r="B739" s="55" t="s">
        <v>2178</v>
      </c>
      <c r="C739" s="9">
        <v>79.0</v>
      </c>
      <c r="D739" s="9" t="s">
        <v>35</v>
      </c>
    </row>
    <row r="740" outlineLevel="1">
      <c r="A740" s="54" t="s">
        <v>2179</v>
      </c>
      <c r="B740" s="55" t="s">
        <v>1466</v>
      </c>
      <c r="C740" s="9">
        <v>79.0</v>
      </c>
      <c r="D740" s="9" t="s">
        <v>35</v>
      </c>
    </row>
    <row r="741" outlineLevel="1">
      <c r="A741" s="54" t="s">
        <v>2180</v>
      </c>
      <c r="B741" s="55" t="s">
        <v>2181</v>
      </c>
      <c r="C741" s="9">
        <v>79.0</v>
      </c>
      <c r="D741" s="9" t="s">
        <v>29</v>
      </c>
    </row>
    <row r="742" outlineLevel="1">
      <c r="A742" s="54" t="s">
        <v>2182</v>
      </c>
      <c r="B742" s="55" t="s">
        <v>2183</v>
      </c>
      <c r="C742" s="9">
        <v>79.0</v>
      </c>
      <c r="D742" s="9" t="s">
        <v>35</v>
      </c>
    </row>
    <row r="743" outlineLevel="1">
      <c r="A743" s="54" t="s">
        <v>2184</v>
      </c>
      <c r="B743" s="55" t="s">
        <v>1364</v>
      </c>
      <c r="C743" s="9">
        <v>79.0</v>
      </c>
      <c r="D743" s="9" t="s">
        <v>29</v>
      </c>
    </row>
    <row r="744" outlineLevel="1">
      <c r="A744" s="54" t="s">
        <v>2185</v>
      </c>
      <c r="B744" s="55" t="s">
        <v>2186</v>
      </c>
      <c r="C744" s="9">
        <v>79.0</v>
      </c>
      <c r="D744" s="9" t="s">
        <v>35</v>
      </c>
    </row>
    <row r="745" outlineLevel="1">
      <c r="A745" s="54" t="s">
        <v>2187</v>
      </c>
      <c r="B745" s="55" t="s">
        <v>2188</v>
      </c>
      <c r="C745" s="9">
        <v>79.0</v>
      </c>
      <c r="D745" s="9" t="s">
        <v>29</v>
      </c>
    </row>
    <row r="746" outlineLevel="1">
      <c r="A746" s="54" t="s">
        <v>2189</v>
      </c>
      <c r="B746" s="55" t="s">
        <v>2190</v>
      </c>
      <c r="C746" s="9">
        <v>79.0</v>
      </c>
      <c r="D746" s="9" t="s">
        <v>35</v>
      </c>
    </row>
    <row r="747" outlineLevel="1">
      <c r="A747" s="54" t="s">
        <v>2191</v>
      </c>
      <c r="B747" s="55" t="s">
        <v>2192</v>
      </c>
      <c r="C747" s="9">
        <v>80.0</v>
      </c>
      <c r="D747" s="9" t="s">
        <v>29</v>
      </c>
    </row>
    <row r="748" outlineLevel="1">
      <c r="A748" s="54" t="s">
        <v>2193</v>
      </c>
      <c r="B748" s="55" t="s">
        <v>2194</v>
      </c>
      <c r="C748" s="9">
        <v>80.0</v>
      </c>
      <c r="D748" s="9" t="s">
        <v>35</v>
      </c>
    </row>
    <row r="749" outlineLevel="1">
      <c r="A749" s="54" t="s">
        <v>2195</v>
      </c>
      <c r="B749" s="55" t="s">
        <v>2196</v>
      </c>
      <c r="C749" s="9">
        <v>80.0</v>
      </c>
      <c r="D749" s="9" t="s">
        <v>29</v>
      </c>
    </row>
    <row r="750" outlineLevel="1">
      <c r="A750" s="54" t="s">
        <v>2197</v>
      </c>
      <c r="B750" s="55" t="s">
        <v>814</v>
      </c>
      <c r="C750" s="9">
        <v>80.0</v>
      </c>
      <c r="D750" s="9" t="s">
        <v>35</v>
      </c>
    </row>
    <row r="751" outlineLevel="1">
      <c r="A751" s="54" t="s">
        <v>2198</v>
      </c>
      <c r="B751" s="55" t="s">
        <v>2199</v>
      </c>
      <c r="C751" s="9">
        <v>80.0</v>
      </c>
      <c r="D751" s="9" t="s">
        <v>35</v>
      </c>
    </row>
    <row r="752" outlineLevel="1">
      <c r="A752" s="54" t="s">
        <v>2200</v>
      </c>
      <c r="B752" s="55" t="s">
        <v>2201</v>
      </c>
      <c r="C752" s="9">
        <v>80.0</v>
      </c>
      <c r="D752" s="9" t="s">
        <v>29</v>
      </c>
    </row>
    <row r="753" outlineLevel="1">
      <c r="A753" s="54" t="s">
        <v>2202</v>
      </c>
      <c r="B753" s="55" t="s">
        <v>2203</v>
      </c>
      <c r="C753" s="9">
        <v>81.0</v>
      </c>
      <c r="D753" s="9" t="s">
        <v>35</v>
      </c>
    </row>
    <row r="754" outlineLevel="1">
      <c r="A754" s="54" t="s">
        <v>2204</v>
      </c>
      <c r="B754" s="55" t="s">
        <v>2205</v>
      </c>
      <c r="C754" s="9">
        <v>81.0</v>
      </c>
      <c r="D754" s="9" t="s">
        <v>35</v>
      </c>
    </row>
    <row r="755" outlineLevel="1">
      <c r="A755" s="54" t="s">
        <v>2206</v>
      </c>
      <c r="B755" s="55" t="s">
        <v>2207</v>
      </c>
      <c r="C755" s="9">
        <v>81.0</v>
      </c>
      <c r="D755" s="9" t="s">
        <v>29</v>
      </c>
    </row>
    <row r="756" outlineLevel="1">
      <c r="A756" s="54" t="s">
        <v>2208</v>
      </c>
      <c r="B756" s="55" t="s">
        <v>1600</v>
      </c>
      <c r="C756" s="9">
        <v>81.0</v>
      </c>
      <c r="D756" s="9" t="s">
        <v>35</v>
      </c>
    </row>
    <row r="757" outlineLevel="1">
      <c r="A757" s="54" t="s">
        <v>2209</v>
      </c>
      <c r="B757" s="55" t="s">
        <v>2210</v>
      </c>
      <c r="C757" s="9">
        <v>82.0</v>
      </c>
      <c r="D757" s="9" t="s">
        <v>35</v>
      </c>
    </row>
    <row r="758" outlineLevel="1">
      <c r="A758" s="54" t="s">
        <v>2211</v>
      </c>
      <c r="B758" s="55" t="s">
        <v>2212</v>
      </c>
      <c r="C758" s="9">
        <v>82.0</v>
      </c>
      <c r="D758" s="9" t="s">
        <v>29</v>
      </c>
    </row>
    <row r="759" outlineLevel="1">
      <c r="A759" s="54" t="s">
        <v>2213</v>
      </c>
      <c r="B759" s="55" t="s">
        <v>2214</v>
      </c>
      <c r="C759" s="9">
        <v>82.0</v>
      </c>
      <c r="D759" s="9" t="s">
        <v>35</v>
      </c>
    </row>
    <row r="760" outlineLevel="1">
      <c r="A760" s="54" t="s">
        <v>2215</v>
      </c>
      <c r="B760" s="55" t="s">
        <v>2216</v>
      </c>
      <c r="C760" s="9">
        <v>82.0</v>
      </c>
      <c r="D760" s="9" t="s">
        <v>29</v>
      </c>
    </row>
    <row r="761" outlineLevel="1">
      <c r="A761" s="54" t="s">
        <v>2217</v>
      </c>
      <c r="B761" s="55" t="s">
        <v>1872</v>
      </c>
      <c r="C761" s="9">
        <v>82.0</v>
      </c>
      <c r="D761" s="9" t="s">
        <v>29</v>
      </c>
    </row>
    <row r="762" outlineLevel="1">
      <c r="A762" s="54" t="s">
        <v>2218</v>
      </c>
      <c r="B762" s="55" t="s">
        <v>2219</v>
      </c>
      <c r="C762" s="9">
        <v>82.0</v>
      </c>
      <c r="D762" s="9" t="s">
        <v>29</v>
      </c>
    </row>
    <row r="763" outlineLevel="1">
      <c r="A763" s="54" t="s">
        <v>2220</v>
      </c>
      <c r="B763" s="55" t="s">
        <v>2221</v>
      </c>
      <c r="C763" s="9">
        <v>82.0</v>
      </c>
      <c r="D763" s="9" t="s">
        <v>35</v>
      </c>
    </row>
    <row r="764" outlineLevel="1">
      <c r="A764" s="54" t="s">
        <v>2222</v>
      </c>
      <c r="B764" s="55" t="s">
        <v>2223</v>
      </c>
      <c r="C764" s="9">
        <v>82.0</v>
      </c>
      <c r="D764" s="9" t="s">
        <v>35</v>
      </c>
    </row>
    <row r="765" outlineLevel="1">
      <c r="A765" s="54" t="s">
        <v>2224</v>
      </c>
      <c r="B765" s="55" t="s">
        <v>2225</v>
      </c>
      <c r="C765" s="9">
        <v>82.0</v>
      </c>
      <c r="D765" s="9" t="s">
        <v>35</v>
      </c>
    </row>
    <row r="766" outlineLevel="1">
      <c r="A766" s="54" t="s">
        <v>2226</v>
      </c>
      <c r="B766" s="55" t="s">
        <v>1233</v>
      </c>
      <c r="C766" s="9">
        <v>82.0</v>
      </c>
      <c r="D766" s="9" t="s">
        <v>35</v>
      </c>
    </row>
    <row r="767" outlineLevel="1">
      <c r="A767" s="54" t="s">
        <v>2227</v>
      </c>
      <c r="B767" s="55" t="s">
        <v>2228</v>
      </c>
      <c r="C767" s="9">
        <v>83.0</v>
      </c>
      <c r="D767" s="9" t="s">
        <v>35</v>
      </c>
    </row>
    <row r="768" outlineLevel="1">
      <c r="A768" s="54" t="s">
        <v>2229</v>
      </c>
      <c r="B768" s="55" t="s">
        <v>2230</v>
      </c>
      <c r="C768" s="9">
        <v>83.0</v>
      </c>
      <c r="D768" s="9" t="s">
        <v>35</v>
      </c>
    </row>
    <row r="769" outlineLevel="1">
      <c r="A769" s="54" t="s">
        <v>2231</v>
      </c>
      <c r="B769" s="55" t="s">
        <v>2196</v>
      </c>
      <c r="C769" s="9">
        <v>83.0</v>
      </c>
      <c r="D769" s="9" t="s">
        <v>29</v>
      </c>
    </row>
    <row r="770" outlineLevel="1">
      <c r="A770" s="54" t="s">
        <v>2232</v>
      </c>
      <c r="B770" s="55" t="s">
        <v>1307</v>
      </c>
      <c r="C770" s="9">
        <v>83.0</v>
      </c>
      <c r="D770" s="9" t="s">
        <v>35</v>
      </c>
    </row>
    <row r="771" outlineLevel="1">
      <c r="A771" s="54" t="s">
        <v>2233</v>
      </c>
      <c r="B771" s="55" t="s">
        <v>832</v>
      </c>
      <c r="C771" s="9">
        <v>83.0</v>
      </c>
      <c r="D771" s="9" t="s">
        <v>35</v>
      </c>
    </row>
    <row r="772" outlineLevel="1">
      <c r="A772" s="54" t="s">
        <v>2234</v>
      </c>
      <c r="B772" s="55" t="s">
        <v>2235</v>
      </c>
      <c r="C772" s="9">
        <v>83.0</v>
      </c>
      <c r="D772" s="9" t="s">
        <v>35</v>
      </c>
    </row>
    <row r="773">
      <c r="A773" s="54" t="s">
        <v>2236</v>
      </c>
      <c r="B773" s="55" t="s">
        <v>2237</v>
      </c>
      <c r="C773" s="9">
        <v>83.0</v>
      </c>
      <c r="D773" s="9" t="s">
        <v>35</v>
      </c>
    </row>
    <row r="774">
      <c r="A774" s="54" t="s">
        <v>2238</v>
      </c>
      <c r="B774" s="55" t="s">
        <v>2042</v>
      </c>
      <c r="C774" s="9">
        <v>84.0</v>
      </c>
      <c r="D774" s="9" t="s">
        <v>35</v>
      </c>
    </row>
    <row r="775">
      <c r="A775" s="54" t="s">
        <v>2239</v>
      </c>
      <c r="B775" s="55" t="s">
        <v>1098</v>
      </c>
      <c r="C775" s="9">
        <v>84.0</v>
      </c>
      <c r="D775" s="9" t="s">
        <v>29</v>
      </c>
    </row>
    <row r="776">
      <c r="A776" s="54" t="s">
        <v>2240</v>
      </c>
      <c r="B776" s="55" t="s">
        <v>2241</v>
      </c>
      <c r="C776" s="9">
        <v>84.0</v>
      </c>
      <c r="D776" s="9" t="s">
        <v>35</v>
      </c>
    </row>
    <row r="777">
      <c r="A777" s="54" t="s">
        <v>2242</v>
      </c>
      <c r="B777" s="55" t="s">
        <v>2243</v>
      </c>
      <c r="C777" s="9">
        <v>84.0</v>
      </c>
      <c r="D777" s="9" t="s">
        <v>35</v>
      </c>
    </row>
    <row r="778">
      <c r="A778" s="54" t="s">
        <v>2244</v>
      </c>
      <c r="B778" s="55" t="s">
        <v>2245</v>
      </c>
      <c r="C778" s="9">
        <v>84.0</v>
      </c>
      <c r="D778" s="9" t="s">
        <v>35</v>
      </c>
    </row>
    <row r="779">
      <c r="A779" s="54" t="s">
        <v>2246</v>
      </c>
      <c r="B779" s="55" t="s">
        <v>2247</v>
      </c>
      <c r="C779" s="9">
        <v>84.0</v>
      </c>
      <c r="D779" s="9" t="s">
        <v>35</v>
      </c>
    </row>
    <row r="780">
      <c r="A780" s="54" t="s">
        <v>2248</v>
      </c>
      <c r="B780" s="55" t="s">
        <v>1813</v>
      </c>
      <c r="C780" s="9">
        <v>84.0</v>
      </c>
      <c r="D780" s="9" t="s">
        <v>29</v>
      </c>
    </row>
    <row r="781">
      <c r="A781" s="54" t="s">
        <v>2249</v>
      </c>
      <c r="B781" s="55" t="s">
        <v>2250</v>
      </c>
      <c r="C781" s="9">
        <v>84.0</v>
      </c>
      <c r="D781" s="9" t="s">
        <v>29</v>
      </c>
    </row>
    <row r="782">
      <c r="A782" s="54" t="s">
        <v>2251</v>
      </c>
      <c r="B782" s="55" t="s">
        <v>2205</v>
      </c>
      <c r="C782" s="9">
        <v>84.0</v>
      </c>
      <c r="D782" s="9" t="s">
        <v>35</v>
      </c>
    </row>
    <row r="783">
      <c r="A783" s="54" t="s">
        <v>2252</v>
      </c>
      <c r="B783" s="55" t="s">
        <v>2253</v>
      </c>
      <c r="C783" s="9">
        <v>84.0</v>
      </c>
      <c r="D783" s="9" t="s">
        <v>35</v>
      </c>
    </row>
    <row r="784">
      <c r="A784" s="54" t="s">
        <v>2254</v>
      </c>
      <c r="B784" s="55" t="s">
        <v>2255</v>
      </c>
      <c r="C784" s="9">
        <v>84.0</v>
      </c>
      <c r="D784" s="9" t="s">
        <v>29</v>
      </c>
    </row>
    <row r="785">
      <c r="A785" s="54" t="s">
        <v>2256</v>
      </c>
      <c r="B785" s="55" t="s">
        <v>1100</v>
      </c>
      <c r="C785" s="9">
        <v>84.0</v>
      </c>
      <c r="D785" s="9" t="s">
        <v>29</v>
      </c>
    </row>
    <row r="786">
      <c r="A786" s="54" t="s">
        <v>2257</v>
      </c>
      <c r="B786" s="55" t="s">
        <v>2258</v>
      </c>
      <c r="C786" s="9">
        <v>84.0</v>
      </c>
      <c r="D786" s="9" t="s">
        <v>35</v>
      </c>
    </row>
    <row r="787">
      <c r="A787" s="54" t="s">
        <v>2259</v>
      </c>
      <c r="B787" s="55" t="s">
        <v>1466</v>
      </c>
      <c r="C787" s="9">
        <v>85.0</v>
      </c>
      <c r="D787" s="9" t="s">
        <v>29</v>
      </c>
    </row>
    <row r="788">
      <c r="A788" s="54" t="s">
        <v>2260</v>
      </c>
      <c r="B788" s="55" t="s">
        <v>2261</v>
      </c>
      <c r="C788" s="9">
        <v>85.0</v>
      </c>
      <c r="D788" s="9" t="s">
        <v>29</v>
      </c>
    </row>
    <row r="789">
      <c r="A789" s="54" t="s">
        <v>2262</v>
      </c>
      <c r="B789" s="55" t="s">
        <v>926</v>
      </c>
      <c r="C789" s="9">
        <v>85.0</v>
      </c>
      <c r="D789" s="9" t="s">
        <v>35</v>
      </c>
    </row>
    <row r="790">
      <c r="A790" s="54" t="s">
        <v>2263</v>
      </c>
      <c r="B790" s="55" t="s">
        <v>1961</v>
      </c>
      <c r="C790" s="9">
        <v>85.0</v>
      </c>
      <c r="D790" s="9" t="s">
        <v>35</v>
      </c>
    </row>
    <row r="791">
      <c r="A791" s="54" t="s">
        <v>2264</v>
      </c>
      <c r="B791" s="55" t="s">
        <v>2265</v>
      </c>
      <c r="C791" s="9">
        <v>85.0</v>
      </c>
      <c r="D791" s="9" t="s">
        <v>29</v>
      </c>
    </row>
    <row r="792">
      <c r="A792" s="54" t="s">
        <v>2266</v>
      </c>
      <c r="B792" s="55" t="s">
        <v>2267</v>
      </c>
      <c r="C792" s="9">
        <v>86.0</v>
      </c>
      <c r="D792" s="9" t="s">
        <v>29</v>
      </c>
    </row>
    <row r="793">
      <c r="A793" s="54" t="s">
        <v>2268</v>
      </c>
      <c r="B793" s="55" t="s">
        <v>2269</v>
      </c>
      <c r="C793" s="9">
        <v>87.0</v>
      </c>
      <c r="D793" s="9" t="s">
        <v>29</v>
      </c>
    </row>
    <row r="794">
      <c r="A794" s="54" t="s">
        <v>2270</v>
      </c>
      <c r="B794" s="55" t="s">
        <v>1515</v>
      </c>
      <c r="C794" s="9">
        <v>87.0</v>
      </c>
      <c r="D794" s="9" t="s">
        <v>29</v>
      </c>
    </row>
    <row r="795">
      <c r="A795" s="54" t="s">
        <v>2271</v>
      </c>
      <c r="B795" s="55" t="s">
        <v>1927</v>
      </c>
      <c r="C795" s="9">
        <v>87.0</v>
      </c>
      <c r="D795" s="9" t="s">
        <v>29</v>
      </c>
    </row>
    <row r="796">
      <c r="A796" s="54" t="s">
        <v>2272</v>
      </c>
      <c r="B796" s="55" t="s">
        <v>2273</v>
      </c>
      <c r="C796" s="9">
        <v>87.0</v>
      </c>
      <c r="D796" s="9" t="s">
        <v>29</v>
      </c>
    </row>
    <row r="797">
      <c r="A797" s="54" t="s">
        <v>2274</v>
      </c>
      <c r="B797" s="55" t="s">
        <v>2275</v>
      </c>
      <c r="C797" s="9">
        <v>88.0</v>
      </c>
      <c r="D797" s="9" t="s">
        <v>35</v>
      </c>
    </row>
    <row r="798">
      <c r="A798" s="54" t="s">
        <v>2276</v>
      </c>
      <c r="B798" s="55" t="s">
        <v>2277</v>
      </c>
      <c r="C798" s="9">
        <v>88.0</v>
      </c>
      <c r="D798" s="9" t="s">
        <v>29</v>
      </c>
    </row>
    <row r="799">
      <c r="A799" s="54" t="s">
        <v>2278</v>
      </c>
      <c r="B799" s="55" t="s">
        <v>2279</v>
      </c>
      <c r="C799" s="9">
        <v>88.0</v>
      </c>
      <c r="D799" s="9" t="s">
        <v>35</v>
      </c>
    </row>
    <row r="800">
      <c r="A800" s="54" t="s">
        <v>2280</v>
      </c>
      <c r="B800" s="55" t="s">
        <v>2281</v>
      </c>
      <c r="C800" s="9">
        <v>88.0</v>
      </c>
      <c r="D800" s="9" t="s">
        <v>29</v>
      </c>
    </row>
    <row r="801">
      <c r="A801" s="54" t="s">
        <v>2282</v>
      </c>
      <c r="B801" s="55" t="s">
        <v>2283</v>
      </c>
      <c r="C801" s="9">
        <v>89.0</v>
      </c>
      <c r="D801" s="9" t="s">
        <v>29</v>
      </c>
    </row>
    <row r="802">
      <c r="A802" s="54" t="s">
        <v>2284</v>
      </c>
      <c r="B802" s="55" t="s">
        <v>938</v>
      </c>
      <c r="C802" s="9">
        <v>91.0</v>
      </c>
      <c r="D802" s="9" t="s">
        <v>29</v>
      </c>
    </row>
    <row r="803">
      <c r="A803" s="54" t="s">
        <v>2285</v>
      </c>
      <c r="B803" s="55" t="s">
        <v>2286</v>
      </c>
      <c r="C803" s="9">
        <v>92.0</v>
      </c>
      <c r="D803" s="9" t="s">
        <v>29</v>
      </c>
    </row>
    <row r="804">
      <c r="A804" s="54" t="s">
        <v>2287</v>
      </c>
      <c r="B804" s="55" t="s">
        <v>2288</v>
      </c>
      <c r="C804" s="9">
        <v>92.0</v>
      </c>
      <c r="D804" s="9" t="s">
        <v>35</v>
      </c>
    </row>
    <row r="805">
      <c r="A805" s="54" t="s">
        <v>2289</v>
      </c>
      <c r="B805" s="55" t="s">
        <v>2290</v>
      </c>
      <c r="C805" s="9">
        <v>93.0</v>
      </c>
      <c r="D805" s="9" t="s">
        <v>35</v>
      </c>
    </row>
  </sheetData>
  <autoFilter ref="$A$1:$D$805">
    <sortState ref="A1:D805">
      <sortCondition ref="C1:C805"/>
    </sortState>
  </autoFilter>
  <conditionalFormatting sqref="A1:A805">
    <cfRule type="expression" dxfId="4" priority="1">
      <formula> COUNTIF(A:A,A1) &gt; 1</formula>
    </cfRule>
  </conditionalFormatting>
  <dataValidations>
    <dataValidation type="list" allowBlank="1" sqref="D8 D30:D31 D41 D61 D66 D74 D88 D95 D97 D112:D114 D121 D133 D145 D167 D212:D213 D234 D246 D251:D252 D267:D268 D278 D309 D317:D318 D329:D330 D344 D359:D360 D383:D386 D415:D417 D428 D441:D443 D475:D481 D496:D498 D521 D537:D540 D558:D559 D582:D583 D596:D600 D616:D619 D639 D669:D672 D691:D693 D714:D715 D726 D733:D735 D745:D746 D756 D765:D766 D800 D802 D804">
      <formula1>"M,F,Otro"</formula1>
    </dataValidation>
    <dataValidation type="decimal" allowBlank="1" showDropDown="1" showErrorMessage="1" sqref="C2:C7 C9:C29 C32:C40 C42:C60 C62:C65 C67:C73 C75:C87 C89:C94 C96 C98:C111 C115:C120 C122:C132 C134:C144 C146:C166 C168:C211 C214:C233 C235:C245 C247:C250 C253:C266 C269:C277 C279:C308 C310:C316 C319:C328 C331:C343 C345:C358 C361:C382 C387:C414 C418:C427 C429:C440 C444:C474 C482:C495 C499:C520 C522:C536 C541:C557 C560:C581 C584:C595 C601:C615 C620:C638 C640:C668 C673:C690 C694:C713 C716:C725 C727:C732 C736:C744 C747:C755 C757:C764 C767:C799 C801 C803 C805">
      <formula1>14.0</formula1>
      <formula2>100.0</formula2>
    </dataValidation>
    <dataValidation type="list" allowBlank="1" sqref="D2:D7 D9:D29 D32:D40 D42:D60 D62:D65 D67:D73 D75:D87 D89:D94 D96 D98:D111 D115:D120 D122:D132 D134:D144 D146:D166 D168:D211 D214:D233 D235:D245 D247:D250 D253:D266 D269:D277 D279:D308 D310:D316 D319:D328 D331:D343 D345:D358 D361:D382 D387:D414 D418:D427 D429:D440 D444:D474 D482:D495 D499:D520 D522:D536 D541:D557 D560:D581 D584:D595 D601:D615 D620:D638 D640:D668 D673:D690 D694:D713 D716:D725 D727:D732 D736:D744 D747:D755 D757:D764 D767:D799 D801 D803 D805">
      <formula1>"M,F,Otro"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 outlineLevelRow="1"/>
  <cols>
    <col customWidth="1" min="1" max="1" width="11.75"/>
    <col customWidth="1" min="2" max="2" width="12.75"/>
    <col customWidth="1" min="3" max="3" width="11.88"/>
    <col customWidth="1" min="4" max="4" width="9.75"/>
    <col customWidth="1" min="5" max="5" width="22.5"/>
    <col customWidth="1" min="6" max="8" width="19.0"/>
    <col customWidth="1" min="9" max="10" width="17.75"/>
    <col customWidth="1" min="11" max="12" width="20.13"/>
    <col customWidth="1" min="13" max="13" width="11.75"/>
    <col customWidth="1" min="14" max="14" width="11.63"/>
  </cols>
  <sheetData>
    <row r="1">
      <c r="A1" s="58" t="s">
        <v>2291</v>
      </c>
      <c r="B1" s="54" t="s">
        <v>2</v>
      </c>
      <c r="C1" s="59" t="s">
        <v>2292</v>
      </c>
      <c r="D1" s="19" t="s">
        <v>5</v>
      </c>
      <c r="E1" s="19" t="s">
        <v>8</v>
      </c>
      <c r="F1" s="19" t="s">
        <v>2293</v>
      </c>
      <c r="G1" s="19" t="s">
        <v>9</v>
      </c>
      <c r="H1" s="60" t="s">
        <v>11</v>
      </c>
      <c r="I1" s="60" t="s">
        <v>12</v>
      </c>
      <c r="J1" s="61" t="s">
        <v>15</v>
      </c>
      <c r="K1" s="19" t="s">
        <v>2294</v>
      </c>
      <c r="L1" s="19" t="s">
        <v>2295</v>
      </c>
      <c r="M1" s="9" t="s">
        <v>17</v>
      </c>
      <c r="N1" s="9" t="s">
        <v>18</v>
      </c>
    </row>
    <row r="2" outlineLevel="1">
      <c r="A2" s="58" t="s">
        <v>2296</v>
      </c>
      <c r="B2" s="54" t="s">
        <v>1042</v>
      </c>
      <c r="C2" s="58" t="s">
        <v>2297</v>
      </c>
      <c r="D2" s="9"/>
      <c r="E2" s="9" t="s">
        <v>48</v>
      </c>
      <c r="F2" s="9" t="s">
        <v>2298</v>
      </c>
      <c r="G2" s="9" t="s">
        <v>31</v>
      </c>
      <c r="H2" s="61">
        <v>44842.0</v>
      </c>
      <c r="I2" s="61">
        <v>45208.0</v>
      </c>
      <c r="J2" s="61">
        <v>45245.0</v>
      </c>
      <c r="K2" s="19">
        <v>37.0</v>
      </c>
      <c r="L2" s="19" t="s">
        <v>41</v>
      </c>
      <c r="M2" s="9" t="s">
        <v>42</v>
      </c>
      <c r="N2" s="9" t="s">
        <v>42</v>
      </c>
    </row>
    <row r="3" outlineLevel="1">
      <c r="A3" s="58" t="s">
        <v>2299</v>
      </c>
      <c r="B3" s="54" t="s">
        <v>1643</v>
      </c>
      <c r="C3" s="58" t="s">
        <v>2297</v>
      </c>
      <c r="D3" s="9"/>
      <c r="E3" s="9" t="s">
        <v>103</v>
      </c>
      <c r="F3" s="9" t="s">
        <v>2298</v>
      </c>
      <c r="G3" s="9" t="s">
        <v>31</v>
      </c>
      <c r="H3" s="61">
        <v>45439.0</v>
      </c>
      <c r="I3" s="61">
        <v>45439.0</v>
      </c>
      <c r="J3" s="61">
        <v>45447.0</v>
      </c>
      <c r="K3" s="19">
        <v>8.0</v>
      </c>
      <c r="L3" s="19" t="s">
        <v>41</v>
      </c>
      <c r="M3" s="9"/>
      <c r="N3" s="9"/>
    </row>
    <row r="4" outlineLevel="1">
      <c r="A4" s="58" t="s">
        <v>2300</v>
      </c>
      <c r="B4" s="54" t="s">
        <v>1190</v>
      </c>
      <c r="C4" s="58" t="s">
        <v>2297</v>
      </c>
      <c r="D4" s="9"/>
      <c r="E4" s="9" t="s">
        <v>68</v>
      </c>
      <c r="F4" s="9" t="s">
        <v>2298</v>
      </c>
      <c r="G4" s="9" t="s">
        <v>44</v>
      </c>
      <c r="H4" s="61">
        <v>45005.0</v>
      </c>
      <c r="I4" s="61">
        <v>45005.0</v>
      </c>
      <c r="J4" s="61">
        <v>45026.0</v>
      </c>
      <c r="K4" s="19">
        <v>21.0</v>
      </c>
      <c r="L4" s="19" t="s">
        <v>41</v>
      </c>
      <c r="M4" s="9" t="s">
        <v>42</v>
      </c>
      <c r="N4" s="9" t="s">
        <v>42</v>
      </c>
    </row>
    <row r="5" outlineLevel="1">
      <c r="A5" s="58" t="s">
        <v>2301</v>
      </c>
      <c r="B5" s="54" t="s">
        <v>1819</v>
      </c>
      <c r="C5" s="58" t="s">
        <v>2297</v>
      </c>
      <c r="D5" s="9"/>
      <c r="E5" s="9" t="s">
        <v>170</v>
      </c>
      <c r="F5" s="9" t="s">
        <v>2298</v>
      </c>
      <c r="G5" s="9" t="s">
        <v>36</v>
      </c>
      <c r="H5" s="61">
        <v>45274.0</v>
      </c>
      <c r="I5" s="61">
        <v>45283.0</v>
      </c>
      <c r="J5" s="61">
        <v>45283.0</v>
      </c>
      <c r="K5" s="19">
        <v>0.0</v>
      </c>
      <c r="L5" s="19" t="s">
        <v>33</v>
      </c>
      <c r="M5" s="9"/>
      <c r="N5" s="9"/>
    </row>
    <row r="6" outlineLevel="1">
      <c r="A6" s="58" t="s">
        <v>2302</v>
      </c>
      <c r="B6" s="54" t="s">
        <v>968</v>
      </c>
      <c r="C6" s="58" t="s">
        <v>2297</v>
      </c>
      <c r="D6" s="9"/>
      <c r="E6" s="9" t="s">
        <v>48</v>
      </c>
      <c r="F6" s="9" t="s">
        <v>2298</v>
      </c>
      <c r="G6" s="9" t="s">
        <v>36</v>
      </c>
      <c r="H6" s="61">
        <v>45425.0</v>
      </c>
      <c r="I6" s="61">
        <v>45425.0</v>
      </c>
      <c r="J6" s="61">
        <v>45425.0</v>
      </c>
      <c r="K6" s="19">
        <v>0.0</v>
      </c>
      <c r="L6" s="19" t="s">
        <v>33</v>
      </c>
      <c r="M6" s="9" t="s">
        <v>42</v>
      </c>
      <c r="N6" s="9" t="s">
        <v>42</v>
      </c>
    </row>
    <row r="7" outlineLevel="1">
      <c r="A7" s="58" t="s">
        <v>2303</v>
      </c>
      <c r="B7" s="54" t="s">
        <v>1574</v>
      </c>
      <c r="C7" s="58" t="s">
        <v>2297</v>
      </c>
      <c r="D7" s="9"/>
      <c r="E7" s="9" t="s">
        <v>48</v>
      </c>
      <c r="F7" s="9" t="s">
        <v>2298</v>
      </c>
      <c r="G7" s="9" t="s">
        <v>31</v>
      </c>
      <c r="H7" s="61">
        <v>44969.0</v>
      </c>
      <c r="I7" s="61">
        <v>44970.0</v>
      </c>
      <c r="J7" s="61">
        <v>44970.0</v>
      </c>
      <c r="K7" s="19">
        <v>0.0</v>
      </c>
      <c r="L7" s="19" t="s">
        <v>33</v>
      </c>
      <c r="M7" s="9" t="s">
        <v>42</v>
      </c>
      <c r="N7" s="9" t="s">
        <v>42</v>
      </c>
    </row>
    <row r="8" outlineLevel="1">
      <c r="A8" s="58" t="s">
        <v>2304</v>
      </c>
      <c r="B8" s="54" t="s">
        <v>1488</v>
      </c>
      <c r="C8" s="58" t="s">
        <v>2297</v>
      </c>
      <c r="D8" s="9"/>
      <c r="E8" s="9" t="s">
        <v>48</v>
      </c>
      <c r="F8" s="9" t="s">
        <v>2298</v>
      </c>
      <c r="G8" s="9" t="s">
        <v>31</v>
      </c>
      <c r="H8" s="61">
        <v>45267.0</v>
      </c>
      <c r="I8" s="61">
        <v>45276.0</v>
      </c>
      <c r="J8" s="61">
        <v>45276.0</v>
      </c>
      <c r="K8" s="19">
        <v>0.0</v>
      </c>
      <c r="L8" s="19" t="s">
        <v>33</v>
      </c>
      <c r="M8" s="9"/>
      <c r="N8" s="9"/>
    </row>
    <row r="9" outlineLevel="1">
      <c r="A9" s="58" t="s">
        <v>2305</v>
      </c>
      <c r="B9" s="54" t="s">
        <v>1144</v>
      </c>
      <c r="C9" s="58" t="s">
        <v>2297</v>
      </c>
      <c r="D9" s="9"/>
      <c r="E9" s="9" t="s">
        <v>68</v>
      </c>
      <c r="F9" s="9" t="s">
        <v>2298</v>
      </c>
      <c r="G9" s="9" t="s">
        <v>44</v>
      </c>
      <c r="H9" s="61">
        <v>45450.0</v>
      </c>
      <c r="I9" s="61">
        <v>45450.0</v>
      </c>
      <c r="J9" s="61">
        <v>45450.0</v>
      </c>
      <c r="K9" s="19">
        <v>0.0</v>
      </c>
      <c r="L9" s="19" t="s">
        <v>80</v>
      </c>
      <c r="M9" s="9"/>
      <c r="N9" s="9"/>
    </row>
    <row r="10" outlineLevel="1">
      <c r="A10" s="58" t="s">
        <v>2306</v>
      </c>
      <c r="B10" s="54" t="s">
        <v>1388</v>
      </c>
      <c r="C10" s="58" t="s">
        <v>2297</v>
      </c>
      <c r="D10" s="9"/>
      <c r="E10" s="9" t="s">
        <v>68</v>
      </c>
      <c r="F10" s="9" t="s">
        <v>2298</v>
      </c>
      <c r="G10" s="9" t="s">
        <v>40</v>
      </c>
      <c r="H10" s="61">
        <v>45111.0</v>
      </c>
      <c r="I10" s="61">
        <v>45112.0</v>
      </c>
      <c r="J10" s="61">
        <v>45112.0</v>
      </c>
      <c r="K10" s="19">
        <v>0.0</v>
      </c>
      <c r="L10" s="19" t="s">
        <v>80</v>
      </c>
      <c r="M10" s="9" t="s">
        <v>42</v>
      </c>
      <c r="N10" s="9" t="s">
        <v>42</v>
      </c>
    </row>
    <row r="11" outlineLevel="1">
      <c r="A11" s="58" t="s">
        <v>2307</v>
      </c>
      <c r="B11" s="54" t="s">
        <v>1691</v>
      </c>
      <c r="C11" s="58" t="s">
        <v>2297</v>
      </c>
      <c r="D11" s="9"/>
      <c r="E11" s="9" t="s">
        <v>68</v>
      </c>
      <c r="F11" s="9" t="s">
        <v>2298</v>
      </c>
      <c r="G11" s="9" t="s">
        <v>31</v>
      </c>
      <c r="H11" s="61">
        <v>44856.0</v>
      </c>
      <c r="I11" s="61">
        <v>44856.0</v>
      </c>
      <c r="J11" s="61">
        <v>44856.0</v>
      </c>
      <c r="K11" s="19">
        <v>0.0</v>
      </c>
      <c r="L11" s="19" t="s">
        <v>33</v>
      </c>
      <c r="M11" s="9" t="s">
        <v>42</v>
      </c>
      <c r="N11" s="9" t="s">
        <v>42</v>
      </c>
    </row>
    <row r="12" outlineLevel="1">
      <c r="A12" s="58" t="s">
        <v>2308</v>
      </c>
      <c r="B12" s="54" t="s">
        <v>1076</v>
      </c>
      <c r="C12" s="58" t="s">
        <v>2297</v>
      </c>
      <c r="D12" s="9"/>
      <c r="E12" s="9" t="s">
        <v>68</v>
      </c>
      <c r="F12" s="9" t="s">
        <v>2298</v>
      </c>
      <c r="G12" s="9" t="s">
        <v>31</v>
      </c>
      <c r="H12" s="61">
        <v>45077.0</v>
      </c>
      <c r="I12" s="61">
        <v>45077.0</v>
      </c>
      <c r="J12" s="61">
        <v>45077.0</v>
      </c>
      <c r="K12" s="19">
        <v>0.0</v>
      </c>
      <c r="L12" s="19" t="s">
        <v>33</v>
      </c>
      <c r="M12" s="9" t="s">
        <v>42</v>
      </c>
      <c r="N12" s="9" t="s">
        <v>42</v>
      </c>
    </row>
    <row r="13" outlineLevel="1">
      <c r="A13" s="58" t="s">
        <v>2309</v>
      </c>
      <c r="B13" s="54" t="s">
        <v>1658</v>
      </c>
      <c r="C13" s="58" t="s">
        <v>2310</v>
      </c>
      <c r="D13" s="9"/>
      <c r="E13" s="9" t="s">
        <v>30</v>
      </c>
      <c r="F13" s="9" t="s">
        <v>2298</v>
      </c>
      <c r="G13" s="9" t="s">
        <v>36</v>
      </c>
      <c r="H13" s="61">
        <v>44875.0</v>
      </c>
      <c r="I13" s="61">
        <v>44919.0</v>
      </c>
      <c r="J13" s="61">
        <v>44919.0</v>
      </c>
      <c r="K13" s="19">
        <v>0.0</v>
      </c>
      <c r="L13" s="19" t="s">
        <v>33</v>
      </c>
      <c r="M13" s="9" t="s">
        <v>42</v>
      </c>
      <c r="N13" s="9" t="s">
        <v>42</v>
      </c>
    </row>
    <row r="14" outlineLevel="1">
      <c r="A14" s="58" t="s">
        <v>2311</v>
      </c>
      <c r="B14" s="54" t="s">
        <v>1807</v>
      </c>
      <c r="C14" s="58" t="s">
        <v>2297</v>
      </c>
      <c r="D14" s="9"/>
      <c r="E14" s="9" t="s">
        <v>30</v>
      </c>
      <c r="F14" s="9" t="s">
        <v>2298</v>
      </c>
      <c r="G14" s="9" t="s">
        <v>36</v>
      </c>
      <c r="H14" s="61">
        <v>45021.0</v>
      </c>
      <c r="I14" s="61">
        <v>45036.0</v>
      </c>
      <c r="J14" s="61">
        <v>45036.0</v>
      </c>
      <c r="K14" s="19">
        <v>0.0</v>
      </c>
      <c r="L14" s="19" t="s">
        <v>33</v>
      </c>
      <c r="M14" s="9">
        <v>38.0</v>
      </c>
      <c r="N14" s="9">
        <v>113.0</v>
      </c>
    </row>
    <row r="15" outlineLevel="1">
      <c r="A15" s="58" t="s">
        <v>2312</v>
      </c>
      <c r="B15" s="54" t="s">
        <v>2242</v>
      </c>
      <c r="C15" s="58" t="s">
        <v>2297</v>
      </c>
      <c r="D15" s="9"/>
      <c r="E15" s="9" t="s">
        <v>30</v>
      </c>
      <c r="F15" s="9" t="s">
        <v>2298</v>
      </c>
      <c r="G15" s="9" t="s">
        <v>36</v>
      </c>
      <c r="H15" s="61">
        <v>45054.0</v>
      </c>
      <c r="I15" s="61">
        <v>45066.0</v>
      </c>
      <c r="J15" s="61">
        <v>45066.0</v>
      </c>
      <c r="K15" s="19">
        <v>0.0</v>
      </c>
      <c r="L15" s="19" t="s">
        <v>33</v>
      </c>
      <c r="M15" s="9" t="s">
        <v>42</v>
      </c>
      <c r="N15" s="9" t="s">
        <v>42</v>
      </c>
    </row>
    <row r="16" outlineLevel="1">
      <c r="A16" s="58" t="s">
        <v>2312</v>
      </c>
      <c r="B16" s="54" t="s">
        <v>2242</v>
      </c>
      <c r="C16" s="58" t="s">
        <v>2297</v>
      </c>
      <c r="D16" s="9"/>
      <c r="E16" s="9" t="s">
        <v>30</v>
      </c>
      <c r="F16" s="9" t="s">
        <v>2298</v>
      </c>
      <c r="G16" s="9" t="s">
        <v>36</v>
      </c>
      <c r="H16" s="61">
        <v>45054.0</v>
      </c>
      <c r="I16" s="61">
        <v>45066.0</v>
      </c>
      <c r="J16" s="61">
        <v>45066.0</v>
      </c>
      <c r="K16" s="19">
        <v>0.0</v>
      </c>
      <c r="L16" s="19" t="s">
        <v>33</v>
      </c>
      <c r="M16" s="9"/>
      <c r="N16" s="9"/>
    </row>
    <row r="17" outlineLevel="1">
      <c r="A17" s="58" t="s">
        <v>2313</v>
      </c>
      <c r="B17" s="54" t="s">
        <v>1670</v>
      </c>
      <c r="C17" s="58" t="s">
        <v>2297</v>
      </c>
      <c r="D17" s="9"/>
      <c r="E17" s="9" t="s">
        <v>30</v>
      </c>
      <c r="F17" s="9" t="s">
        <v>2298</v>
      </c>
      <c r="G17" s="9" t="s">
        <v>36</v>
      </c>
      <c r="H17" s="61">
        <v>45187.0</v>
      </c>
      <c r="I17" s="61">
        <v>45188.0</v>
      </c>
      <c r="J17" s="61">
        <v>45188.0</v>
      </c>
      <c r="K17" s="19">
        <v>0.0</v>
      </c>
      <c r="L17" s="19" t="s">
        <v>33</v>
      </c>
      <c r="M17" s="9" t="s">
        <v>42</v>
      </c>
      <c r="N17" s="9" t="s">
        <v>42</v>
      </c>
    </row>
    <row r="18" outlineLevel="1">
      <c r="A18" s="58" t="s">
        <v>2314</v>
      </c>
      <c r="B18" s="54" t="s">
        <v>1789</v>
      </c>
      <c r="C18" s="58" t="s">
        <v>2297</v>
      </c>
      <c r="D18" s="9"/>
      <c r="E18" s="9" t="s">
        <v>30</v>
      </c>
      <c r="F18" s="9" t="s">
        <v>2298</v>
      </c>
      <c r="G18" s="9" t="s">
        <v>36</v>
      </c>
      <c r="H18" s="61">
        <v>45216.0</v>
      </c>
      <c r="I18" s="61">
        <v>45226.0</v>
      </c>
      <c r="J18" s="61">
        <v>45226.0</v>
      </c>
      <c r="K18" s="19">
        <v>0.0</v>
      </c>
      <c r="L18" s="19" t="s">
        <v>33</v>
      </c>
      <c r="M18" s="9"/>
      <c r="N18" s="9"/>
    </row>
    <row r="19" outlineLevel="1">
      <c r="A19" s="58" t="s">
        <v>2315</v>
      </c>
      <c r="B19" s="54" t="s">
        <v>1487</v>
      </c>
      <c r="C19" s="58" t="s">
        <v>2297</v>
      </c>
      <c r="D19" s="9"/>
      <c r="E19" s="9" t="s">
        <v>30</v>
      </c>
      <c r="F19" s="9" t="s">
        <v>2298</v>
      </c>
      <c r="G19" s="9" t="s">
        <v>36</v>
      </c>
      <c r="H19" s="61">
        <v>45198.0</v>
      </c>
      <c r="I19" s="61">
        <v>45266.0</v>
      </c>
      <c r="J19" s="61">
        <v>45266.0</v>
      </c>
      <c r="K19" s="19">
        <v>0.0</v>
      </c>
      <c r="L19" s="19" t="s">
        <v>33</v>
      </c>
      <c r="M19" s="9"/>
      <c r="N19" s="9"/>
    </row>
    <row r="20" outlineLevel="1">
      <c r="A20" s="58" t="s">
        <v>2316</v>
      </c>
      <c r="B20" s="54" t="s">
        <v>1123</v>
      </c>
      <c r="C20" s="58" t="s">
        <v>2297</v>
      </c>
      <c r="D20" s="9"/>
      <c r="E20" s="9" t="s">
        <v>30</v>
      </c>
      <c r="F20" s="9" t="s">
        <v>2298</v>
      </c>
      <c r="G20" s="9" t="s">
        <v>36</v>
      </c>
      <c r="H20" s="61">
        <v>45327.0</v>
      </c>
      <c r="I20" s="61">
        <v>45336.0</v>
      </c>
      <c r="J20" s="61">
        <v>45336.0</v>
      </c>
      <c r="K20" s="19">
        <v>0.0</v>
      </c>
      <c r="L20" s="19" t="s">
        <v>33</v>
      </c>
      <c r="M20" s="9">
        <v>29.0</v>
      </c>
      <c r="N20" s="9">
        <v>98.0</v>
      </c>
    </row>
    <row r="21" outlineLevel="1">
      <c r="A21" s="58" t="s">
        <v>2317</v>
      </c>
      <c r="B21" s="54" t="s">
        <v>2032</v>
      </c>
      <c r="C21" s="58" t="s">
        <v>2297</v>
      </c>
      <c r="D21" s="9"/>
      <c r="E21" s="9" t="s">
        <v>30</v>
      </c>
      <c r="F21" s="9" t="s">
        <v>2298</v>
      </c>
      <c r="G21" s="9" t="s">
        <v>36</v>
      </c>
      <c r="H21" s="61">
        <v>45328.0</v>
      </c>
      <c r="I21" s="61">
        <v>45337.0</v>
      </c>
      <c r="J21" s="61">
        <v>45337.0</v>
      </c>
      <c r="K21" s="19">
        <v>0.0</v>
      </c>
      <c r="L21" s="19" t="s">
        <v>33</v>
      </c>
      <c r="M21" s="9">
        <v>17.0</v>
      </c>
      <c r="N21" s="9">
        <v>76.0</v>
      </c>
    </row>
    <row r="22" outlineLevel="1">
      <c r="A22" s="58" t="s">
        <v>2318</v>
      </c>
      <c r="B22" s="54" t="s">
        <v>1367</v>
      </c>
      <c r="C22" s="58" t="s">
        <v>2297</v>
      </c>
      <c r="D22" s="9"/>
      <c r="E22" s="9" t="s">
        <v>30</v>
      </c>
      <c r="F22" s="9" t="s">
        <v>2298</v>
      </c>
      <c r="G22" s="9" t="s">
        <v>36</v>
      </c>
      <c r="H22" s="61">
        <v>45426.0</v>
      </c>
      <c r="I22" s="61">
        <v>45443.0</v>
      </c>
      <c r="J22" s="61">
        <v>45443.0</v>
      </c>
      <c r="K22" s="19">
        <v>0.0</v>
      </c>
      <c r="L22" s="19" t="s">
        <v>33</v>
      </c>
      <c r="M22" s="9">
        <v>35.0</v>
      </c>
      <c r="N22" s="9"/>
    </row>
    <row r="23" outlineLevel="1">
      <c r="A23" s="58" t="s">
        <v>2319</v>
      </c>
      <c r="B23" s="54" t="s">
        <v>1429</v>
      </c>
      <c r="C23" s="58" t="s">
        <v>2297</v>
      </c>
      <c r="D23" s="9"/>
      <c r="E23" s="9" t="s">
        <v>30</v>
      </c>
      <c r="F23" s="9" t="s">
        <v>2298</v>
      </c>
      <c r="G23" s="9" t="s">
        <v>44</v>
      </c>
      <c r="H23" s="61">
        <v>45174.0</v>
      </c>
      <c r="I23" s="61">
        <v>45174.0</v>
      </c>
      <c r="J23" s="61">
        <v>45174.0</v>
      </c>
      <c r="K23" s="19">
        <v>0.0</v>
      </c>
      <c r="L23" s="19" t="s">
        <v>33</v>
      </c>
      <c r="M23" s="9" t="s">
        <v>42</v>
      </c>
      <c r="N23" s="9" t="s">
        <v>42</v>
      </c>
    </row>
    <row r="24" outlineLevel="1">
      <c r="A24" s="58" t="s">
        <v>2320</v>
      </c>
      <c r="B24" s="54" t="s">
        <v>994</v>
      </c>
      <c r="C24" s="58" t="s">
        <v>2297</v>
      </c>
      <c r="D24" s="9"/>
      <c r="E24" s="9" t="s">
        <v>30</v>
      </c>
      <c r="F24" s="9" t="s">
        <v>2298</v>
      </c>
      <c r="G24" s="9" t="s">
        <v>31</v>
      </c>
      <c r="H24" s="61">
        <v>44856.0</v>
      </c>
      <c r="I24" s="61">
        <v>44856.0</v>
      </c>
      <c r="J24" s="61">
        <v>44856.0</v>
      </c>
      <c r="K24" s="19">
        <v>0.0</v>
      </c>
      <c r="L24" s="19" t="s">
        <v>33</v>
      </c>
      <c r="M24" s="9" t="s">
        <v>42</v>
      </c>
      <c r="N24" s="9" t="s">
        <v>42</v>
      </c>
    </row>
    <row r="25" outlineLevel="1">
      <c r="A25" s="58" t="s">
        <v>2321</v>
      </c>
      <c r="B25" s="54" t="s">
        <v>1508</v>
      </c>
      <c r="C25" s="58" t="s">
        <v>2297</v>
      </c>
      <c r="D25" s="9"/>
      <c r="E25" s="9" t="s">
        <v>30</v>
      </c>
      <c r="F25" s="9" t="s">
        <v>2298</v>
      </c>
      <c r="G25" s="9" t="s">
        <v>31</v>
      </c>
      <c r="H25" s="61">
        <v>44863.0</v>
      </c>
      <c r="I25" s="61">
        <v>44864.0</v>
      </c>
      <c r="J25" s="61">
        <v>44864.0</v>
      </c>
      <c r="K25" s="19">
        <v>0.0</v>
      </c>
      <c r="L25" s="19" t="s">
        <v>33</v>
      </c>
      <c r="M25" s="9" t="s">
        <v>42</v>
      </c>
      <c r="N25" s="9" t="s">
        <v>42</v>
      </c>
    </row>
    <row r="26" outlineLevel="1">
      <c r="A26" s="58" t="s">
        <v>2322</v>
      </c>
      <c r="B26" s="54" t="s">
        <v>1028</v>
      </c>
      <c r="C26" s="58" t="s">
        <v>2297</v>
      </c>
      <c r="D26" s="9"/>
      <c r="E26" s="9" t="s">
        <v>30</v>
      </c>
      <c r="F26" s="9" t="s">
        <v>2298</v>
      </c>
      <c r="G26" s="9" t="s">
        <v>31</v>
      </c>
      <c r="H26" s="61">
        <v>44949.0</v>
      </c>
      <c r="I26" s="61">
        <v>44949.0</v>
      </c>
      <c r="J26" s="61">
        <v>44949.0</v>
      </c>
      <c r="K26" s="19">
        <v>0.0</v>
      </c>
      <c r="L26" s="19" t="s">
        <v>33</v>
      </c>
      <c r="M26" s="9">
        <v>20.0</v>
      </c>
      <c r="N26" s="9">
        <v>45.0</v>
      </c>
    </row>
    <row r="27" outlineLevel="1">
      <c r="A27" s="58" t="s">
        <v>2323</v>
      </c>
      <c r="B27" s="54" t="s">
        <v>1947</v>
      </c>
      <c r="C27" s="58" t="s">
        <v>2297</v>
      </c>
      <c r="D27" s="9"/>
      <c r="E27" s="9" t="s">
        <v>30</v>
      </c>
      <c r="F27" s="9" t="s">
        <v>2298</v>
      </c>
      <c r="G27" s="9" t="s">
        <v>31</v>
      </c>
      <c r="H27" s="61">
        <v>44951.0</v>
      </c>
      <c r="I27" s="61">
        <v>44952.0</v>
      </c>
      <c r="J27" s="61">
        <v>44952.0</v>
      </c>
      <c r="K27" s="19">
        <v>0.0</v>
      </c>
      <c r="L27" s="19" t="s">
        <v>33</v>
      </c>
      <c r="M27" s="9" t="s">
        <v>42</v>
      </c>
      <c r="N27" s="9" t="s">
        <v>42</v>
      </c>
    </row>
    <row r="28" outlineLevel="1">
      <c r="A28" s="58" t="s">
        <v>2324</v>
      </c>
      <c r="B28" s="54" t="s">
        <v>1695</v>
      </c>
      <c r="C28" s="58" t="s">
        <v>2297</v>
      </c>
      <c r="D28" s="9"/>
      <c r="E28" s="9" t="s">
        <v>30</v>
      </c>
      <c r="F28" s="9" t="s">
        <v>2298</v>
      </c>
      <c r="G28" s="9" t="s">
        <v>31</v>
      </c>
      <c r="H28" s="61">
        <v>44969.0</v>
      </c>
      <c r="I28" s="61">
        <v>44971.0</v>
      </c>
      <c r="J28" s="61">
        <v>44971.0</v>
      </c>
      <c r="K28" s="19">
        <v>0.0</v>
      </c>
      <c r="L28" s="19" t="s">
        <v>33</v>
      </c>
      <c r="M28" s="9">
        <v>17.0</v>
      </c>
      <c r="N28" s="9">
        <v>64.0</v>
      </c>
    </row>
    <row r="29" outlineLevel="1">
      <c r="A29" s="58" t="s">
        <v>2325</v>
      </c>
      <c r="B29" s="54" t="s">
        <v>2191</v>
      </c>
      <c r="C29" s="58" t="s">
        <v>2297</v>
      </c>
      <c r="D29" s="9"/>
      <c r="E29" s="9" t="s">
        <v>30</v>
      </c>
      <c r="F29" s="9" t="s">
        <v>2298</v>
      </c>
      <c r="G29" s="9" t="s">
        <v>31</v>
      </c>
      <c r="H29" s="61">
        <v>45030.0</v>
      </c>
      <c r="I29" s="61">
        <v>45030.0</v>
      </c>
      <c r="J29" s="61">
        <v>45030.0</v>
      </c>
      <c r="K29" s="19">
        <v>0.0</v>
      </c>
      <c r="L29" s="19" t="s">
        <v>33</v>
      </c>
      <c r="M29" s="9">
        <v>34.0</v>
      </c>
      <c r="N29" s="9" t="s">
        <v>42</v>
      </c>
    </row>
    <row r="30" outlineLevel="1">
      <c r="A30" s="58" t="s">
        <v>2326</v>
      </c>
      <c r="B30" s="54" t="s">
        <v>1407</v>
      </c>
      <c r="C30" s="58" t="s">
        <v>2297</v>
      </c>
      <c r="D30" s="9"/>
      <c r="E30" s="9" t="s">
        <v>30</v>
      </c>
      <c r="F30" s="9" t="s">
        <v>2298</v>
      </c>
      <c r="G30" s="9" t="s">
        <v>31</v>
      </c>
      <c r="H30" s="61">
        <v>45053.0</v>
      </c>
      <c r="I30" s="61">
        <v>45054.0</v>
      </c>
      <c r="J30" s="61">
        <v>45054.0</v>
      </c>
      <c r="K30" s="19">
        <v>0.0</v>
      </c>
      <c r="L30" s="19" t="s">
        <v>33</v>
      </c>
      <c r="M30" s="9">
        <v>30.0</v>
      </c>
      <c r="N30" s="9">
        <v>99.0</v>
      </c>
    </row>
    <row r="31" outlineLevel="1">
      <c r="A31" s="58" t="s">
        <v>2327</v>
      </c>
      <c r="B31" s="54" t="s">
        <v>2014</v>
      </c>
      <c r="C31" s="58" t="s">
        <v>2297</v>
      </c>
      <c r="D31" s="9"/>
      <c r="E31" s="9" t="s">
        <v>30</v>
      </c>
      <c r="F31" s="9" t="s">
        <v>2298</v>
      </c>
      <c r="G31" s="9" t="s">
        <v>31</v>
      </c>
      <c r="H31" s="61">
        <v>45103.0</v>
      </c>
      <c r="I31" s="61">
        <v>45104.0</v>
      </c>
      <c r="J31" s="61">
        <v>45104.0</v>
      </c>
      <c r="K31" s="19">
        <v>0.0</v>
      </c>
      <c r="L31" s="19" t="s">
        <v>33</v>
      </c>
      <c r="M31" s="9" t="s">
        <v>42</v>
      </c>
      <c r="N31" s="9" t="s">
        <v>42</v>
      </c>
    </row>
    <row r="32" outlineLevel="1">
      <c r="A32" s="58" t="s">
        <v>2328</v>
      </c>
      <c r="B32" s="54" t="s">
        <v>1086</v>
      </c>
      <c r="C32" s="58" t="s">
        <v>2297</v>
      </c>
      <c r="D32" s="9"/>
      <c r="E32" s="9" t="s">
        <v>30</v>
      </c>
      <c r="F32" s="9" t="s">
        <v>2298</v>
      </c>
      <c r="G32" s="9" t="s">
        <v>31</v>
      </c>
      <c r="H32" s="61">
        <v>45240.0</v>
      </c>
      <c r="I32" s="61">
        <v>45241.0</v>
      </c>
      <c r="J32" s="61">
        <v>45241.0</v>
      </c>
      <c r="K32" s="19">
        <v>0.0</v>
      </c>
      <c r="L32" s="19" t="s">
        <v>33</v>
      </c>
      <c r="M32" s="9"/>
      <c r="N32" s="9"/>
    </row>
    <row r="33" outlineLevel="1">
      <c r="A33" s="58" t="s">
        <v>2329</v>
      </c>
      <c r="B33" s="54" t="s">
        <v>954</v>
      </c>
      <c r="C33" s="58" t="s">
        <v>2297</v>
      </c>
      <c r="D33" s="9"/>
      <c r="E33" s="9" t="s">
        <v>50</v>
      </c>
      <c r="F33" s="9" t="s">
        <v>2298</v>
      </c>
      <c r="G33" s="9" t="s">
        <v>31</v>
      </c>
      <c r="H33" s="61">
        <v>44876.0</v>
      </c>
      <c r="I33" s="61">
        <v>44876.0</v>
      </c>
      <c r="J33" s="61">
        <v>44876.0</v>
      </c>
      <c r="K33" s="19">
        <v>0.0</v>
      </c>
      <c r="L33" s="19" t="s">
        <v>33</v>
      </c>
      <c r="M33" s="9" t="s">
        <v>42</v>
      </c>
      <c r="N33" s="9" t="s">
        <v>42</v>
      </c>
    </row>
    <row r="34" outlineLevel="1">
      <c r="A34" s="58" t="s">
        <v>2330</v>
      </c>
      <c r="B34" s="54" t="s">
        <v>1159</v>
      </c>
      <c r="C34" s="58" t="s">
        <v>2297</v>
      </c>
      <c r="D34" s="9"/>
      <c r="E34" s="9" t="s">
        <v>97</v>
      </c>
      <c r="F34" s="9" t="s">
        <v>2298</v>
      </c>
      <c r="G34" s="9" t="s">
        <v>40</v>
      </c>
      <c r="H34" s="61">
        <v>45365.0</v>
      </c>
      <c r="I34" s="61">
        <v>45365.0</v>
      </c>
      <c r="J34" s="61">
        <v>45365.0</v>
      </c>
      <c r="K34" s="19">
        <v>0.0</v>
      </c>
      <c r="L34" s="19" t="s">
        <v>33</v>
      </c>
      <c r="M34" s="9" t="s">
        <v>42</v>
      </c>
      <c r="N34" s="9" t="s">
        <v>42</v>
      </c>
    </row>
    <row r="35" outlineLevel="1">
      <c r="A35" s="58" t="s">
        <v>2331</v>
      </c>
      <c r="B35" s="54" t="s">
        <v>2238</v>
      </c>
      <c r="C35" s="58" t="s">
        <v>2297</v>
      </c>
      <c r="D35" s="9"/>
      <c r="E35" s="9" t="s">
        <v>53</v>
      </c>
      <c r="F35" s="9" t="s">
        <v>2298</v>
      </c>
      <c r="G35" s="9" t="s">
        <v>40</v>
      </c>
      <c r="H35" s="61">
        <v>44830.0</v>
      </c>
      <c r="I35" s="61">
        <v>44830.0</v>
      </c>
      <c r="J35" s="61">
        <v>44830.0</v>
      </c>
      <c r="K35" s="19">
        <v>0.0</v>
      </c>
      <c r="L35" s="19" t="s">
        <v>33</v>
      </c>
      <c r="M35" s="9" t="s">
        <v>42</v>
      </c>
      <c r="N35" s="9" t="s">
        <v>42</v>
      </c>
    </row>
    <row r="36" outlineLevel="1">
      <c r="A36" s="58" t="s">
        <v>2332</v>
      </c>
      <c r="B36" s="54" t="s">
        <v>2285</v>
      </c>
      <c r="C36" s="58" t="s">
        <v>2297</v>
      </c>
      <c r="D36" s="9"/>
      <c r="E36" s="9" t="s">
        <v>53</v>
      </c>
      <c r="F36" s="9" t="s">
        <v>2298</v>
      </c>
      <c r="G36" s="9" t="s">
        <v>40</v>
      </c>
      <c r="H36" s="61">
        <v>44835.0</v>
      </c>
      <c r="I36" s="61">
        <v>44836.0</v>
      </c>
      <c r="J36" s="61">
        <v>44836.0</v>
      </c>
      <c r="K36" s="19">
        <v>0.0</v>
      </c>
      <c r="L36" s="19" t="s">
        <v>33</v>
      </c>
      <c r="M36" s="9" t="s">
        <v>42</v>
      </c>
      <c r="N36" s="9">
        <v>94.0</v>
      </c>
    </row>
    <row r="37" outlineLevel="1">
      <c r="A37" s="58" t="s">
        <v>2333</v>
      </c>
      <c r="B37" s="54" t="s">
        <v>1803</v>
      </c>
      <c r="C37" s="58" t="s">
        <v>2297</v>
      </c>
      <c r="D37" s="9"/>
      <c r="E37" s="9" t="s">
        <v>53</v>
      </c>
      <c r="F37" s="9" t="s">
        <v>2298</v>
      </c>
      <c r="G37" s="9" t="s">
        <v>40</v>
      </c>
      <c r="H37" s="61">
        <v>44758.0</v>
      </c>
      <c r="I37" s="61">
        <v>44912.0</v>
      </c>
      <c r="J37" s="61">
        <v>44912.0</v>
      </c>
      <c r="K37" s="19">
        <v>0.0</v>
      </c>
      <c r="L37" s="19" t="s">
        <v>33</v>
      </c>
      <c r="M37" s="9" t="s">
        <v>42</v>
      </c>
      <c r="N37" s="9" t="s">
        <v>42</v>
      </c>
    </row>
    <row r="38" outlineLevel="1">
      <c r="A38" s="58" t="s">
        <v>2334</v>
      </c>
      <c r="B38" s="54" t="s">
        <v>1765</v>
      </c>
      <c r="C38" s="58" t="s">
        <v>2297</v>
      </c>
      <c r="D38" s="9"/>
      <c r="E38" s="9" t="s">
        <v>53</v>
      </c>
      <c r="F38" s="9" t="s">
        <v>2298</v>
      </c>
      <c r="G38" s="9" t="s">
        <v>40</v>
      </c>
      <c r="H38" s="61">
        <v>44914.0</v>
      </c>
      <c r="I38" s="61">
        <v>44916.0</v>
      </c>
      <c r="J38" s="61">
        <v>44916.0</v>
      </c>
      <c r="K38" s="19">
        <v>0.0</v>
      </c>
      <c r="L38" s="19" t="s">
        <v>33</v>
      </c>
      <c r="M38" s="9">
        <v>39.0</v>
      </c>
      <c r="N38" s="9">
        <v>103.0</v>
      </c>
    </row>
    <row r="39" outlineLevel="1">
      <c r="A39" s="58" t="s">
        <v>2335</v>
      </c>
      <c r="B39" s="54" t="s">
        <v>2213</v>
      </c>
      <c r="C39" s="58" t="s">
        <v>2297</v>
      </c>
      <c r="D39" s="9"/>
      <c r="E39" s="9" t="s">
        <v>53</v>
      </c>
      <c r="F39" s="9" t="s">
        <v>2298</v>
      </c>
      <c r="G39" s="9" t="s">
        <v>40</v>
      </c>
      <c r="H39" s="61">
        <v>44986.0</v>
      </c>
      <c r="I39" s="61">
        <v>44997.0</v>
      </c>
      <c r="J39" s="61">
        <v>44997.0</v>
      </c>
      <c r="K39" s="19">
        <v>0.0</v>
      </c>
      <c r="L39" s="19" t="s">
        <v>33</v>
      </c>
      <c r="M39" s="9">
        <v>29.0</v>
      </c>
      <c r="N39" s="9">
        <v>73.0</v>
      </c>
    </row>
    <row r="40" outlineLevel="1">
      <c r="A40" s="58" t="s">
        <v>2336</v>
      </c>
      <c r="B40" s="54" t="s">
        <v>1664</v>
      </c>
      <c r="C40" s="58" t="s">
        <v>2297</v>
      </c>
      <c r="D40" s="9"/>
      <c r="E40" s="9" t="s">
        <v>53</v>
      </c>
      <c r="F40" s="9" t="s">
        <v>2298</v>
      </c>
      <c r="G40" s="9" t="s">
        <v>40</v>
      </c>
      <c r="H40" s="61">
        <v>44993.0</v>
      </c>
      <c r="I40" s="61">
        <v>45005.0</v>
      </c>
      <c r="J40" s="61">
        <v>45005.0</v>
      </c>
      <c r="K40" s="19">
        <v>0.0</v>
      </c>
      <c r="L40" s="19" t="s">
        <v>33</v>
      </c>
      <c r="M40" s="9" t="s">
        <v>42</v>
      </c>
      <c r="N40" s="9" t="s">
        <v>42</v>
      </c>
    </row>
    <row r="41" outlineLevel="1">
      <c r="A41" s="58" t="s">
        <v>2337</v>
      </c>
      <c r="B41" s="54" t="s">
        <v>1730</v>
      </c>
      <c r="C41" s="58" t="s">
        <v>2297</v>
      </c>
      <c r="D41" s="9"/>
      <c r="E41" s="9" t="s">
        <v>53</v>
      </c>
      <c r="F41" s="9" t="s">
        <v>2298</v>
      </c>
      <c r="G41" s="9" t="s">
        <v>40</v>
      </c>
      <c r="H41" s="61">
        <v>45023.0</v>
      </c>
      <c r="I41" s="61">
        <v>45024.0</v>
      </c>
      <c r="J41" s="61">
        <v>45024.0</v>
      </c>
      <c r="K41" s="19">
        <v>0.0</v>
      </c>
      <c r="L41" s="19" t="s">
        <v>33</v>
      </c>
      <c r="M41" s="9">
        <v>27.0</v>
      </c>
      <c r="N41" s="9">
        <v>85.0</v>
      </c>
    </row>
    <row r="42" outlineLevel="1">
      <c r="A42" s="58" t="s">
        <v>2338</v>
      </c>
      <c r="B42" s="54" t="s">
        <v>1382</v>
      </c>
      <c r="C42" s="58" t="s">
        <v>2297</v>
      </c>
      <c r="D42" s="9"/>
      <c r="E42" s="9" t="s">
        <v>53</v>
      </c>
      <c r="F42" s="9" t="s">
        <v>2298</v>
      </c>
      <c r="G42" s="9" t="s">
        <v>40</v>
      </c>
      <c r="H42" s="61">
        <v>45040.0</v>
      </c>
      <c r="I42" s="61">
        <v>45040.0</v>
      </c>
      <c r="J42" s="61">
        <v>45040.0</v>
      </c>
      <c r="K42" s="19">
        <v>0.0</v>
      </c>
      <c r="L42" s="19" t="s">
        <v>33</v>
      </c>
      <c r="M42" s="9" t="s">
        <v>42</v>
      </c>
      <c r="N42" s="9" t="s">
        <v>42</v>
      </c>
    </row>
    <row r="43" outlineLevel="1">
      <c r="A43" s="58" t="s">
        <v>2339</v>
      </c>
      <c r="B43" s="54" t="s">
        <v>1982</v>
      </c>
      <c r="C43" s="58" t="s">
        <v>2297</v>
      </c>
      <c r="D43" s="9"/>
      <c r="E43" s="9" t="s">
        <v>53</v>
      </c>
      <c r="F43" s="9" t="s">
        <v>2298</v>
      </c>
      <c r="G43" s="9" t="s">
        <v>40</v>
      </c>
      <c r="H43" s="61">
        <v>45055.0</v>
      </c>
      <c r="I43" s="61">
        <v>45070.0</v>
      </c>
      <c r="J43" s="61">
        <v>45070.0</v>
      </c>
      <c r="K43" s="19">
        <v>0.0</v>
      </c>
      <c r="L43" s="19" t="s">
        <v>33</v>
      </c>
      <c r="M43" s="9" t="s">
        <v>42</v>
      </c>
      <c r="N43" s="9" t="s">
        <v>42</v>
      </c>
    </row>
    <row r="44" outlineLevel="1">
      <c r="A44" s="58" t="s">
        <v>2340</v>
      </c>
      <c r="B44" s="54" t="s">
        <v>1631</v>
      </c>
      <c r="C44" s="58" t="s">
        <v>2297</v>
      </c>
      <c r="D44" s="9"/>
      <c r="E44" s="9" t="s">
        <v>53</v>
      </c>
      <c r="F44" s="9" t="s">
        <v>2298</v>
      </c>
      <c r="G44" s="9" t="s">
        <v>40</v>
      </c>
      <c r="H44" s="61">
        <v>45076.0</v>
      </c>
      <c r="I44" s="61">
        <v>45077.0</v>
      </c>
      <c r="J44" s="61">
        <v>45077.0</v>
      </c>
      <c r="K44" s="19">
        <v>0.0</v>
      </c>
      <c r="L44" s="19" t="s">
        <v>41</v>
      </c>
      <c r="M44" s="9" t="s">
        <v>42</v>
      </c>
      <c r="N44" s="9" t="s">
        <v>42</v>
      </c>
    </row>
    <row r="45" outlineLevel="1">
      <c r="A45" s="58" t="s">
        <v>2341</v>
      </c>
      <c r="B45" s="54" t="s">
        <v>2229</v>
      </c>
      <c r="C45" s="58" t="s">
        <v>2297</v>
      </c>
      <c r="D45" s="9"/>
      <c r="E45" s="9" t="s">
        <v>53</v>
      </c>
      <c r="F45" s="9" t="s">
        <v>2298</v>
      </c>
      <c r="G45" s="9" t="s">
        <v>40</v>
      </c>
      <c r="H45" s="61">
        <v>45086.0</v>
      </c>
      <c r="I45" s="61">
        <v>45086.0</v>
      </c>
      <c r="J45" s="61">
        <v>45086.0</v>
      </c>
      <c r="K45" s="19">
        <v>0.0</v>
      </c>
      <c r="L45" s="19" t="s">
        <v>33</v>
      </c>
      <c r="M45" s="9"/>
      <c r="N45" s="9"/>
    </row>
    <row r="46" outlineLevel="1">
      <c r="A46" s="58" t="s">
        <v>2342</v>
      </c>
      <c r="B46" s="54" t="s">
        <v>901</v>
      </c>
      <c r="C46" s="58" t="s">
        <v>2310</v>
      </c>
      <c r="D46" s="9"/>
      <c r="E46" s="9" t="s">
        <v>53</v>
      </c>
      <c r="F46" s="9" t="s">
        <v>2298</v>
      </c>
      <c r="G46" s="9" t="s">
        <v>40</v>
      </c>
      <c r="H46" s="61">
        <v>45080.0</v>
      </c>
      <c r="I46" s="61">
        <v>45104.0</v>
      </c>
      <c r="J46" s="61">
        <v>45104.0</v>
      </c>
      <c r="K46" s="19">
        <v>0.0</v>
      </c>
      <c r="L46" s="19" t="s">
        <v>33</v>
      </c>
      <c r="M46" s="9" t="s">
        <v>42</v>
      </c>
      <c r="N46" s="9" t="s">
        <v>42</v>
      </c>
    </row>
    <row r="47" outlineLevel="1">
      <c r="A47" s="58" t="s">
        <v>2343</v>
      </c>
      <c r="B47" s="54" t="s">
        <v>2119</v>
      </c>
      <c r="C47" s="58" t="s">
        <v>2297</v>
      </c>
      <c r="D47" s="9"/>
      <c r="E47" s="9" t="s">
        <v>53</v>
      </c>
      <c r="F47" s="9" t="s">
        <v>2298</v>
      </c>
      <c r="G47" s="9" t="s">
        <v>40</v>
      </c>
      <c r="H47" s="61">
        <v>45120.0</v>
      </c>
      <c r="I47" s="61">
        <v>45121.0</v>
      </c>
      <c r="J47" s="61">
        <v>45121.0</v>
      </c>
      <c r="K47" s="19">
        <v>0.0</v>
      </c>
      <c r="L47" s="19" t="s">
        <v>33</v>
      </c>
      <c r="M47" s="9" t="s">
        <v>42</v>
      </c>
      <c r="N47" s="9" t="s">
        <v>42</v>
      </c>
    </row>
    <row r="48" outlineLevel="1">
      <c r="A48" s="58" t="s">
        <v>2344</v>
      </c>
      <c r="B48" s="54" t="s">
        <v>1812</v>
      </c>
      <c r="C48" s="58" t="s">
        <v>2297</v>
      </c>
      <c r="D48" s="9"/>
      <c r="E48" s="9" t="s">
        <v>53</v>
      </c>
      <c r="F48" s="9" t="s">
        <v>2298</v>
      </c>
      <c r="G48" s="9" t="s">
        <v>40</v>
      </c>
      <c r="H48" s="61">
        <v>45129.0</v>
      </c>
      <c r="I48" s="61">
        <v>45130.0</v>
      </c>
      <c r="J48" s="61">
        <v>45130.0</v>
      </c>
      <c r="K48" s="19">
        <v>0.0</v>
      </c>
      <c r="L48" s="19" t="s">
        <v>33</v>
      </c>
      <c r="M48" s="9" t="s">
        <v>42</v>
      </c>
      <c r="N48" s="9" t="s">
        <v>42</v>
      </c>
    </row>
    <row r="49" outlineLevel="1">
      <c r="A49" s="58" t="s">
        <v>2345</v>
      </c>
      <c r="B49" s="54" t="s">
        <v>1312</v>
      </c>
      <c r="C49" s="58" t="s">
        <v>2297</v>
      </c>
      <c r="D49" s="9"/>
      <c r="E49" s="9" t="s">
        <v>53</v>
      </c>
      <c r="F49" s="9" t="s">
        <v>2298</v>
      </c>
      <c r="G49" s="9" t="s">
        <v>40</v>
      </c>
      <c r="H49" s="61">
        <v>45199.0</v>
      </c>
      <c r="I49" s="61">
        <v>45200.0</v>
      </c>
      <c r="J49" s="61">
        <v>45200.0</v>
      </c>
      <c r="K49" s="19">
        <v>0.0</v>
      </c>
      <c r="L49" s="19" t="s">
        <v>33</v>
      </c>
      <c r="M49" s="9" t="s">
        <v>42</v>
      </c>
      <c r="N49" s="9" t="s">
        <v>42</v>
      </c>
    </row>
    <row r="50" outlineLevel="1">
      <c r="A50" s="58" t="s">
        <v>2346</v>
      </c>
      <c r="B50" s="54" t="s">
        <v>2254</v>
      </c>
      <c r="C50" s="58" t="s">
        <v>2297</v>
      </c>
      <c r="D50" s="9"/>
      <c r="E50" s="9" t="s">
        <v>53</v>
      </c>
      <c r="F50" s="9" t="s">
        <v>2298</v>
      </c>
      <c r="G50" s="9" t="s">
        <v>40</v>
      </c>
      <c r="H50" s="61">
        <v>45345.0</v>
      </c>
      <c r="I50" s="61">
        <v>45345.0</v>
      </c>
      <c r="J50" s="61">
        <v>45345.0</v>
      </c>
      <c r="K50" s="19">
        <v>0.0</v>
      </c>
      <c r="L50" s="19" t="s">
        <v>33</v>
      </c>
      <c r="M50" s="9">
        <v>28.0</v>
      </c>
      <c r="N50" s="9">
        <v>83.0</v>
      </c>
    </row>
    <row r="51" outlineLevel="1">
      <c r="A51" s="58" t="s">
        <v>2347</v>
      </c>
      <c r="B51" s="54" t="s">
        <v>2256</v>
      </c>
      <c r="C51" s="58" t="s">
        <v>2297</v>
      </c>
      <c r="D51" s="9"/>
      <c r="E51" s="9" t="s">
        <v>53</v>
      </c>
      <c r="F51" s="9" t="s">
        <v>2298</v>
      </c>
      <c r="G51" s="9" t="s">
        <v>40</v>
      </c>
      <c r="H51" s="61">
        <v>45346.0</v>
      </c>
      <c r="I51" s="61">
        <v>45346.0</v>
      </c>
      <c r="J51" s="61">
        <v>45346.0</v>
      </c>
      <c r="K51" s="19">
        <v>0.0</v>
      </c>
      <c r="L51" s="19" t="s">
        <v>33</v>
      </c>
      <c r="M51" s="9">
        <v>21.0</v>
      </c>
      <c r="N51" s="9">
        <v>87.0</v>
      </c>
    </row>
    <row r="52" outlineLevel="1">
      <c r="A52" s="58" t="s">
        <v>2348</v>
      </c>
      <c r="B52" s="54" t="s">
        <v>1336</v>
      </c>
      <c r="C52" s="58" t="s">
        <v>2297</v>
      </c>
      <c r="D52" s="9"/>
      <c r="E52" s="9" t="s">
        <v>53</v>
      </c>
      <c r="F52" s="9" t="s">
        <v>2298</v>
      </c>
      <c r="G52" s="9" t="s">
        <v>40</v>
      </c>
      <c r="H52" s="61">
        <v>45351.0</v>
      </c>
      <c r="I52" s="61">
        <v>45351.0</v>
      </c>
      <c r="J52" s="61">
        <v>45351.0</v>
      </c>
      <c r="K52" s="19">
        <v>0.0</v>
      </c>
      <c r="L52" s="19" t="s">
        <v>33</v>
      </c>
      <c r="M52" s="9" t="s">
        <v>42</v>
      </c>
      <c r="N52" s="9" t="s">
        <v>42</v>
      </c>
    </row>
    <row r="53" outlineLevel="1">
      <c r="A53" s="58" t="s">
        <v>2349</v>
      </c>
      <c r="B53" s="54" t="s">
        <v>1932</v>
      </c>
      <c r="C53" s="58" t="s">
        <v>2297</v>
      </c>
      <c r="D53" s="9"/>
      <c r="E53" s="9" t="s">
        <v>53</v>
      </c>
      <c r="F53" s="9" t="s">
        <v>2298</v>
      </c>
      <c r="G53" s="9" t="s">
        <v>40</v>
      </c>
      <c r="H53" s="61">
        <v>45428.0</v>
      </c>
      <c r="I53" s="61">
        <v>45448.0</v>
      </c>
      <c r="J53" s="61">
        <v>45448.0</v>
      </c>
      <c r="K53" s="19">
        <v>0.0</v>
      </c>
      <c r="L53" s="19" t="s">
        <v>33</v>
      </c>
      <c r="M53" s="9"/>
      <c r="N53" s="9"/>
    </row>
    <row r="54" outlineLevel="1">
      <c r="A54" s="58" t="s">
        <v>2350</v>
      </c>
      <c r="B54" s="54" t="s">
        <v>2220</v>
      </c>
      <c r="C54" s="58" t="s">
        <v>2297</v>
      </c>
      <c r="D54" s="9"/>
      <c r="E54" s="9" t="s">
        <v>53</v>
      </c>
      <c r="F54" s="9" t="s">
        <v>2298</v>
      </c>
      <c r="G54" s="9" t="s">
        <v>40</v>
      </c>
      <c r="H54" s="61">
        <v>45470.0</v>
      </c>
      <c r="I54" s="61">
        <v>45470.0</v>
      </c>
      <c r="J54" s="61">
        <v>45470.0</v>
      </c>
      <c r="K54" s="19">
        <v>0.0</v>
      </c>
      <c r="L54" s="19" t="s">
        <v>33</v>
      </c>
      <c r="M54" s="9"/>
      <c r="N54" s="9"/>
    </row>
    <row r="55" outlineLevel="1">
      <c r="A55" s="58" t="s">
        <v>2351</v>
      </c>
      <c r="B55" s="54" t="s">
        <v>2071</v>
      </c>
      <c r="C55" s="58" t="s">
        <v>2297</v>
      </c>
      <c r="D55" s="9"/>
      <c r="E55" s="9" t="s">
        <v>53</v>
      </c>
      <c r="F55" s="9" t="s">
        <v>2298</v>
      </c>
      <c r="G55" s="9" t="s">
        <v>31</v>
      </c>
      <c r="H55" s="61">
        <v>44883.0</v>
      </c>
      <c r="I55" s="61">
        <v>44886.0</v>
      </c>
      <c r="J55" s="61">
        <v>44886.0</v>
      </c>
      <c r="K55" s="19">
        <v>0.0</v>
      </c>
      <c r="L55" s="19" t="s">
        <v>33</v>
      </c>
      <c r="M55" s="9">
        <v>26.0</v>
      </c>
      <c r="N55" s="9">
        <v>96.0</v>
      </c>
    </row>
    <row r="56" outlineLevel="1">
      <c r="A56" s="58" t="s">
        <v>2352</v>
      </c>
      <c r="B56" s="54" t="s">
        <v>2260</v>
      </c>
      <c r="C56" s="58" t="s">
        <v>2297</v>
      </c>
      <c r="D56" s="9"/>
      <c r="E56" s="9" t="s">
        <v>53</v>
      </c>
      <c r="F56" s="9" t="s">
        <v>2298</v>
      </c>
      <c r="G56" s="9" t="s">
        <v>270</v>
      </c>
      <c r="H56" s="61">
        <v>45263.0</v>
      </c>
      <c r="I56" s="61">
        <v>45271.0</v>
      </c>
      <c r="J56" s="61">
        <v>45271.0</v>
      </c>
      <c r="K56" s="19">
        <v>0.0</v>
      </c>
      <c r="L56" s="19" t="s">
        <v>33</v>
      </c>
      <c r="M56" s="9"/>
      <c r="N56" s="9"/>
    </row>
    <row r="57" outlineLevel="1">
      <c r="A57" s="58" t="s">
        <v>2353</v>
      </c>
      <c r="B57" s="54" t="s">
        <v>1444</v>
      </c>
      <c r="C57" s="58" t="s">
        <v>2297</v>
      </c>
      <c r="D57" s="9"/>
      <c r="E57" s="9" t="s">
        <v>39</v>
      </c>
      <c r="F57" s="9" t="s">
        <v>2298</v>
      </c>
      <c r="G57" s="9" t="s">
        <v>40</v>
      </c>
      <c r="H57" s="61">
        <v>44849.0</v>
      </c>
      <c r="I57" s="61">
        <v>44862.0</v>
      </c>
      <c r="J57" s="61">
        <v>44862.0</v>
      </c>
      <c r="K57" s="19">
        <v>0.0</v>
      </c>
      <c r="L57" s="19" t="s">
        <v>33</v>
      </c>
      <c r="M57" s="9" t="s">
        <v>42</v>
      </c>
      <c r="N57" s="9" t="s">
        <v>42</v>
      </c>
    </row>
    <row r="58" outlineLevel="1">
      <c r="A58" s="58" t="s">
        <v>2354</v>
      </c>
      <c r="B58" s="54" t="s">
        <v>1234</v>
      </c>
      <c r="C58" s="58" t="s">
        <v>2310</v>
      </c>
      <c r="D58" s="9"/>
      <c r="E58" s="9" t="s">
        <v>39</v>
      </c>
      <c r="F58" s="9" t="s">
        <v>2298</v>
      </c>
      <c r="G58" s="9" t="s">
        <v>40</v>
      </c>
      <c r="H58" s="61">
        <v>45302.0</v>
      </c>
      <c r="I58" s="61">
        <v>45325.0</v>
      </c>
      <c r="J58" s="61">
        <v>45325.0</v>
      </c>
      <c r="K58" s="19">
        <v>0.0</v>
      </c>
      <c r="L58" s="19" t="s">
        <v>33</v>
      </c>
      <c r="M58" s="9">
        <v>29.0</v>
      </c>
      <c r="N58" s="9">
        <v>73.0</v>
      </c>
    </row>
    <row r="59" outlineLevel="1">
      <c r="A59" s="58" t="s">
        <v>2355</v>
      </c>
      <c r="B59" s="54" t="s">
        <v>1572</v>
      </c>
      <c r="C59" s="58" t="s">
        <v>2310</v>
      </c>
      <c r="D59" s="9"/>
      <c r="E59" s="9" t="s">
        <v>39</v>
      </c>
      <c r="F59" s="9" t="s">
        <v>2298</v>
      </c>
      <c r="G59" s="9" t="s">
        <v>40</v>
      </c>
      <c r="H59" s="61">
        <v>45449.0</v>
      </c>
      <c r="I59" s="61">
        <v>45449.0</v>
      </c>
      <c r="J59" s="61">
        <v>45449.0</v>
      </c>
      <c r="K59" s="19">
        <v>0.0</v>
      </c>
      <c r="L59" s="19" t="s">
        <v>33</v>
      </c>
      <c r="M59" s="9" t="s">
        <v>42</v>
      </c>
      <c r="N59" s="9" t="s">
        <v>42</v>
      </c>
    </row>
    <row r="60" outlineLevel="1">
      <c r="A60" s="58" t="s">
        <v>2356</v>
      </c>
      <c r="B60" s="54" t="s">
        <v>1062</v>
      </c>
      <c r="C60" s="58" t="s">
        <v>2297</v>
      </c>
      <c r="D60" s="9"/>
      <c r="E60" s="9" t="s">
        <v>103</v>
      </c>
      <c r="F60" s="9" t="s">
        <v>2298</v>
      </c>
      <c r="G60" s="9" t="s">
        <v>31</v>
      </c>
      <c r="H60" s="61">
        <v>45186.0</v>
      </c>
      <c r="I60" s="61">
        <v>45186.0</v>
      </c>
      <c r="J60" s="61">
        <v>45186.0</v>
      </c>
      <c r="K60" s="19">
        <v>0.0</v>
      </c>
      <c r="L60" s="19" t="s">
        <v>33</v>
      </c>
      <c r="M60" s="9" t="s">
        <v>42</v>
      </c>
      <c r="N60" s="9" t="s">
        <v>42</v>
      </c>
    </row>
    <row r="61" outlineLevel="1">
      <c r="A61" s="58" t="s">
        <v>2357</v>
      </c>
      <c r="B61" s="54" t="s">
        <v>885</v>
      </c>
      <c r="C61" s="58" t="s">
        <v>2297</v>
      </c>
      <c r="D61" s="9"/>
      <c r="E61" s="9" t="s">
        <v>103</v>
      </c>
      <c r="F61" s="9" t="s">
        <v>2298</v>
      </c>
      <c r="G61" s="9" t="s">
        <v>31</v>
      </c>
      <c r="H61" s="61">
        <v>45216.0</v>
      </c>
      <c r="I61" s="61">
        <v>45217.0</v>
      </c>
      <c r="J61" s="61">
        <v>45217.0</v>
      </c>
      <c r="K61" s="19">
        <v>0.0</v>
      </c>
      <c r="L61" s="19" t="s">
        <v>33</v>
      </c>
      <c r="M61" s="9"/>
      <c r="N61" s="9"/>
    </row>
    <row r="62" outlineLevel="1">
      <c r="A62" s="58" t="s">
        <v>2358</v>
      </c>
      <c r="B62" s="54" t="s">
        <v>1612</v>
      </c>
      <c r="C62" s="58" t="s">
        <v>2297</v>
      </c>
      <c r="D62" s="9"/>
      <c r="E62" s="9" t="s">
        <v>99</v>
      </c>
      <c r="F62" s="9" t="s">
        <v>2298</v>
      </c>
      <c r="G62" s="9" t="s">
        <v>31</v>
      </c>
      <c r="H62" s="61">
        <v>44898.0</v>
      </c>
      <c r="I62" s="61">
        <v>44898.0</v>
      </c>
      <c r="J62" s="61">
        <v>44899.0</v>
      </c>
      <c r="K62" s="19">
        <v>1.0</v>
      </c>
      <c r="L62" s="19" t="s">
        <v>33</v>
      </c>
      <c r="M62" s="9">
        <v>27.0</v>
      </c>
      <c r="N62" s="9">
        <v>104.0</v>
      </c>
    </row>
    <row r="63" outlineLevel="1">
      <c r="A63" s="58" t="s">
        <v>2359</v>
      </c>
      <c r="B63" s="54" t="s">
        <v>1447</v>
      </c>
      <c r="C63" s="58" t="s">
        <v>2297</v>
      </c>
      <c r="D63" s="9"/>
      <c r="E63" s="9" t="s">
        <v>48</v>
      </c>
      <c r="F63" s="9" t="s">
        <v>2298</v>
      </c>
      <c r="G63" s="9" t="s">
        <v>36</v>
      </c>
      <c r="H63" s="61">
        <v>45004.0</v>
      </c>
      <c r="I63" s="61">
        <v>45007.0</v>
      </c>
      <c r="J63" s="61">
        <v>45008.0</v>
      </c>
      <c r="K63" s="19">
        <v>1.0</v>
      </c>
      <c r="L63" s="19" t="s">
        <v>41</v>
      </c>
      <c r="M63" s="9">
        <v>10.0</v>
      </c>
      <c r="N63" s="9">
        <v>56.0</v>
      </c>
    </row>
    <row r="64" outlineLevel="1">
      <c r="A64" s="58" t="s">
        <v>2360</v>
      </c>
      <c r="B64" s="54" t="s">
        <v>2211</v>
      </c>
      <c r="C64" s="58" t="s">
        <v>2297</v>
      </c>
      <c r="D64" s="9"/>
      <c r="E64" s="9" t="s">
        <v>48</v>
      </c>
      <c r="F64" s="9" t="s">
        <v>2298</v>
      </c>
      <c r="G64" s="9" t="s">
        <v>31</v>
      </c>
      <c r="H64" s="61">
        <v>44924.0</v>
      </c>
      <c r="I64" s="61">
        <v>44924.0</v>
      </c>
      <c r="J64" s="61">
        <v>44925.0</v>
      </c>
      <c r="K64" s="19">
        <v>1.0</v>
      </c>
      <c r="L64" s="19" t="s">
        <v>33</v>
      </c>
      <c r="M64" s="9">
        <v>29.0</v>
      </c>
      <c r="N64" s="9">
        <v>72.0</v>
      </c>
    </row>
    <row r="65" outlineLevel="1">
      <c r="A65" s="58" t="s">
        <v>2361</v>
      </c>
      <c r="B65" s="54" t="s">
        <v>1267</v>
      </c>
      <c r="C65" s="58" t="s">
        <v>2297</v>
      </c>
      <c r="D65" s="9"/>
      <c r="E65" s="9" t="s">
        <v>48</v>
      </c>
      <c r="F65" s="9" t="s">
        <v>2298</v>
      </c>
      <c r="G65" s="9" t="s">
        <v>31</v>
      </c>
      <c r="H65" s="61">
        <v>45010.0</v>
      </c>
      <c r="I65" s="61">
        <v>45010.0</v>
      </c>
      <c r="J65" s="61">
        <v>45011.0</v>
      </c>
      <c r="K65" s="19">
        <v>1.0</v>
      </c>
      <c r="L65" s="19" t="s">
        <v>33</v>
      </c>
      <c r="M65" s="9">
        <v>20.0</v>
      </c>
      <c r="N65" s="9">
        <v>27.0</v>
      </c>
    </row>
    <row r="66" outlineLevel="1">
      <c r="A66" s="58" t="s">
        <v>2362</v>
      </c>
      <c r="B66" s="54" t="s">
        <v>1459</v>
      </c>
      <c r="C66" s="58" t="s">
        <v>2297</v>
      </c>
      <c r="D66" s="9"/>
      <c r="E66" s="9" t="s">
        <v>68</v>
      </c>
      <c r="F66" s="9" t="s">
        <v>2298</v>
      </c>
      <c r="G66" s="9" t="s">
        <v>31</v>
      </c>
      <c r="H66" s="61">
        <v>45312.0</v>
      </c>
      <c r="I66" s="61">
        <v>45312.0</v>
      </c>
      <c r="J66" s="61">
        <v>45313.0</v>
      </c>
      <c r="K66" s="19">
        <v>1.0</v>
      </c>
      <c r="L66" s="19" t="s">
        <v>41</v>
      </c>
      <c r="M66" s="9">
        <v>11.0</v>
      </c>
      <c r="N66" s="9">
        <v>55.0</v>
      </c>
    </row>
    <row r="67" outlineLevel="1">
      <c r="A67" s="58" t="s">
        <v>2363</v>
      </c>
      <c r="B67" s="54" t="s">
        <v>1896</v>
      </c>
      <c r="C67" s="58" t="s">
        <v>2297</v>
      </c>
      <c r="D67" s="9"/>
      <c r="E67" s="9" t="s">
        <v>68</v>
      </c>
      <c r="F67" s="9" t="s">
        <v>2298</v>
      </c>
      <c r="G67" s="9" t="s">
        <v>36</v>
      </c>
      <c r="H67" s="61">
        <v>45288.0</v>
      </c>
      <c r="I67" s="61">
        <v>45289.0</v>
      </c>
      <c r="J67" s="61">
        <v>45290.0</v>
      </c>
      <c r="K67" s="19">
        <v>1.0</v>
      </c>
      <c r="L67" s="19" t="s">
        <v>33</v>
      </c>
      <c r="M67" s="9"/>
      <c r="N67" s="9"/>
    </row>
    <row r="68" outlineLevel="1">
      <c r="A68" s="58" t="s">
        <v>2364</v>
      </c>
      <c r="B68" s="54" t="s">
        <v>2089</v>
      </c>
      <c r="C68" s="58" t="s">
        <v>2297</v>
      </c>
      <c r="D68" s="9"/>
      <c r="E68" s="9" t="s">
        <v>68</v>
      </c>
      <c r="F68" s="9" t="s">
        <v>2298</v>
      </c>
      <c r="G68" s="9" t="s">
        <v>36</v>
      </c>
      <c r="H68" s="61">
        <v>45020.0</v>
      </c>
      <c r="I68" s="61">
        <v>45095.0</v>
      </c>
      <c r="J68" s="61">
        <v>45096.0</v>
      </c>
      <c r="K68" s="19">
        <v>1.0</v>
      </c>
      <c r="L68" s="19" t="s">
        <v>33</v>
      </c>
      <c r="M68" s="9" t="s">
        <v>42</v>
      </c>
      <c r="N68" s="9" t="s">
        <v>42</v>
      </c>
    </row>
    <row r="69" outlineLevel="1">
      <c r="A69" s="58" t="s">
        <v>2365</v>
      </c>
      <c r="B69" s="54" t="s">
        <v>1378</v>
      </c>
      <c r="C69" s="58" t="s">
        <v>2297</v>
      </c>
      <c r="D69" s="9"/>
      <c r="E69" s="9" t="s">
        <v>68</v>
      </c>
      <c r="F69" s="9" t="s">
        <v>2298</v>
      </c>
      <c r="G69" s="9" t="s">
        <v>40</v>
      </c>
      <c r="H69" s="61">
        <v>44923.0</v>
      </c>
      <c r="I69" s="61">
        <v>44923.0</v>
      </c>
      <c r="J69" s="61">
        <v>44924.0</v>
      </c>
      <c r="K69" s="19">
        <v>1.0</v>
      </c>
      <c r="L69" s="19" t="s">
        <v>33</v>
      </c>
      <c r="M69" s="9">
        <v>42.0</v>
      </c>
      <c r="N69" s="9">
        <v>102.0</v>
      </c>
    </row>
    <row r="70" outlineLevel="1">
      <c r="A70" s="58" t="s">
        <v>2366</v>
      </c>
      <c r="B70" s="54" t="s">
        <v>1398</v>
      </c>
      <c r="C70" s="58" t="s">
        <v>2297</v>
      </c>
      <c r="D70" s="9"/>
      <c r="E70" s="9" t="s">
        <v>68</v>
      </c>
      <c r="F70" s="9" t="s">
        <v>2298</v>
      </c>
      <c r="G70" s="9" t="s">
        <v>40</v>
      </c>
      <c r="H70" s="61">
        <v>45319.0</v>
      </c>
      <c r="I70" s="61">
        <v>45321.0</v>
      </c>
      <c r="J70" s="61">
        <v>45322.0</v>
      </c>
      <c r="K70" s="19">
        <v>1.0</v>
      </c>
      <c r="L70" s="19" t="s">
        <v>41</v>
      </c>
      <c r="M70" s="9">
        <v>10.0</v>
      </c>
      <c r="N70" s="9">
        <v>51.0</v>
      </c>
    </row>
    <row r="71" outlineLevel="1">
      <c r="A71" s="58" t="s">
        <v>2367</v>
      </c>
      <c r="B71" s="54" t="s">
        <v>1257</v>
      </c>
      <c r="C71" s="58" t="s">
        <v>2297</v>
      </c>
      <c r="D71" s="9"/>
      <c r="E71" s="9" t="s">
        <v>68</v>
      </c>
      <c r="F71" s="9" t="s">
        <v>2298</v>
      </c>
      <c r="G71" s="9" t="s">
        <v>40</v>
      </c>
      <c r="H71" s="61">
        <v>45312.0</v>
      </c>
      <c r="I71" s="61">
        <v>45328.0</v>
      </c>
      <c r="J71" s="61">
        <v>45329.0</v>
      </c>
      <c r="K71" s="19">
        <v>1.0</v>
      </c>
      <c r="L71" s="19" t="s">
        <v>41</v>
      </c>
      <c r="M71" s="9">
        <v>19.0</v>
      </c>
      <c r="N71" s="9">
        <v>58.0</v>
      </c>
    </row>
    <row r="72" outlineLevel="1">
      <c r="A72" s="58" t="s">
        <v>2368</v>
      </c>
      <c r="B72" s="54" t="s">
        <v>1608</v>
      </c>
      <c r="C72" s="58" t="s">
        <v>2297</v>
      </c>
      <c r="D72" s="9"/>
      <c r="E72" s="9" t="s">
        <v>68</v>
      </c>
      <c r="F72" s="9" t="s">
        <v>2298</v>
      </c>
      <c r="G72" s="9" t="s">
        <v>31</v>
      </c>
      <c r="H72" s="61">
        <v>44825.0</v>
      </c>
      <c r="I72" s="61">
        <v>44825.0</v>
      </c>
      <c r="J72" s="61">
        <v>44826.0</v>
      </c>
      <c r="K72" s="19">
        <v>1.0</v>
      </c>
      <c r="L72" s="19" t="s">
        <v>33</v>
      </c>
      <c r="M72" s="9">
        <v>18.0</v>
      </c>
      <c r="N72" s="9">
        <v>68.0</v>
      </c>
    </row>
    <row r="73" outlineLevel="1">
      <c r="A73" s="58" t="s">
        <v>2369</v>
      </c>
      <c r="B73" s="54" t="s">
        <v>1944</v>
      </c>
      <c r="C73" s="58" t="s">
        <v>2297</v>
      </c>
      <c r="D73" s="9"/>
      <c r="E73" s="9" t="s">
        <v>68</v>
      </c>
      <c r="F73" s="9" t="s">
        <v>2298</v>
      </c>
      <c r="G73" s="9" t="s">
        <v>31</v>
      </c>
      <c r="H73" s="61">
        <v>44826.0</v>
      </c>
      <c r="I73" s="61">
        <v>44826.0</v>
      </c>
      <c r="J73" s="61">
        <v>44827.0</v>
      </c>
      <c r="K73" s="19">
        <v>1.0</v>
      </c>
      <c r="L73" s="19" t="s">
        <v>33</v>
      </c>
      <c r="M73" s="9">
        <v>26.0</v>
      </c>
      <c r="N73" s="9" t="s">
        <v>42</v>
      </c>
    </row>
    <row r="74" outlineLevel="1">
      <c r="A74" s="58" t="s">
        <v>2370</v>
      </c>
      <c r="B74" s="54" t="s">
        <v>1298</v>
      </c>
      <c r="C74" s="58" t="s">
        <v>2297</v>
      </c>
      <c r="D74" s="9"/>
      <c r="E74" s="9" t="s">
        <v>68</v>
      </c>
      <c r="F74" s="9" t="s">
        <v>2298</v>
      </c>
      <c r="G74" s="9" t="s">
        <v>31</v>
      </c>
      <c r="H74" s="61">
        <v>44843.0</v>
      </c>
      <c r="I74" s="61">
        <v>44844.0</v>
      </c>
      <c r="J74" s="61">
        <v>44845.0</v>
      </c>
      <c r="K74" s="19">
        <v>1.0</v>
      </c>
      <c r="L74" s="19" t="s">
        <v>33</v>
      </c>
      <c r="M74" s="9" t="s">
        <v>42</v>
      </c>
      <c r="N74" s="9" t="s">
        <v>42</v>
      </c>
    </row>
    <row r="75" outlineLevel="1">
      <c r="A75" s="58" t="s">
        <v>2371</v>
      </c>
      <c r="B75" s="54" t="s">
        <v>1374</v>
      </c>
      <c r="C75" s="58" t="s">
        <v>2297</v>
      </c>
      <c r="D75" s="9"/>
      <c r="E75" s="9" t="s">
        <v>68</v>
      </c>
      <c r="F75" s="9" t="s">
        <v>2298</v>
      </c>
      <c r="G75" s="9" t="s">
        <v>31</v>
      </c>
      <c r="H75" s="61">
        <v>44851.0</v>
      </c>
      <c r="I75" s="61">
        <v>44852.0</v>
      </c>
      <c r="J75" s="61">
        <v>44853.0</v>
      </c>
      <c r="K75" s="19">
        <v>1.0</v>
      </c>
      <c r="L75" s="19" t="s">
        <v>33</v>
      </c>
      <c r="M75" s="9">
        <v>20.0</v>
      </c>
      <c r="N75" s="9">
        <v>83.0</v>
      </c>
    </row>
    <row r="76" outlineLevel="1">
      <c r="A76" s="58" t="s">
        <v>2372</v>
      </c>
      <c r="B76" s="54" t="s">
        <v>1556</v>
      </c>
      <c r="C76" s="58" t="s">
        <v>2297</v>
      </c>
      <c r="D76" s="9"/>
      <c r="E76" s="9" t="s">
        <v>68</v>
      </c>
      <c r="F76" s="9" t="s">
        <v>2298</v>
      </c>
      <c r="G76" s="9" t="s">
        <v>31</v>
      </c>
      <c r="H76" s="61">
        <v>44919.0</v>
      </c>
      <c r="I76" s="61">
        <v>44920.0</v>
      </c>
      <c r="J76" s="61">
        <v>44921.0</v>
      </c>
      <c r="K76" s="19">
        <v>1.0</v>
      </c>
      <c r="L76" s="19" t="s">
        <v>33</v>
      </c>
      <c r="M76" s="9">
        <v>12.0</v>
      </c>
      <c r="N76" s="9">
        <v>43.0</v>
      </c>
    </row>
    <row r="77" outlineLevel="1">
      <c r="A77" s="58" t="s">
        <v>2373</v>
      </c>
      <c r="B77" s="54" t="s">
        <v>1350</v>
      </c>
      <c r="C77" s="58" t="s">
        <v>2297</v>
      </c>
      <c r="D77" s="9"/>
      <c r="E77" s="9" t="s">
        <v>68</v>
      </c>
      <c r="F77" s="9" t="s">
        <v>2298</v>
      </c>
      <c r="G77" s="9" t="s">
        <v>31</v>
      </c>
      <c r="H77" s="61">
        <v>45008.0</v>
      </c>
      <c r="I77" s="61">
        <v>45008.0</v>
      </c>
      <c r="J77" s="61">
        <v>45009.0</v>
      </c>
      <c r="K77" s="19">
        <v>1.0</v>
      </c>
      <c r="L77" s="19" t="s">
        <v>33</v>
      </c>
      <c r="M77" s="9">
        <v>28.0</v>
      </c>
      <c r="N77" s="9">
        <v>78.0</v>
      </c>
    </row>
    <row r="78" outlineLevel="1">
      <c r="A78" s="58" t="s">
        <v>2374</v>
      </c>
      <c r="B78" s="54" t="s">
        <v>1192</v>
      </c>
      <c r="C78" s="58" t="s">
        <v>2297</v>
      </c>
      <c r="D78" s="9"/>
      <c r="E78" s="9" t="s">
        <v>68</v>
      </c>
      <c r="F78" s="9" t="s">
        <v>2298</v>
      </c>
      <c r="G78" s="9" t="s">
        <v>31</v>
      </c>
      <c r="H78" s="61">
        <v>45452.0</v>
      </c>
      <c r="I78" s="61">
        <v>45452.0</v>
      </c>
      <c r="J78" s="61">
        <v>45453.0</v>
      </c>
      <c r="K78" s="19">
        <v>1.0</v>
      </c>
      <c r="L78" s="19" t="s">
        <v>33</v>
      </c>
      <c r="M78" s="9"/>
      <c r="N78" s="9"/>
    </row>
    <row r="79" outlineLevel="1">
      <c r="A79" s="58" t="s">
        <v>2375</v>
      </c>
      <c r="B79" s="54" t="s">
        <v>1975</v>
      </c>
      <c r="C79" s="58" t="s">
        <v>2297</v>
      </c>
      <c r="D79" s="9"/>
      <c r="E79" s="9" t="s">
        <v>30</v>
      </c>
      <c r="F79" s="9" t="s">
        <v>2298</v>
      </c>
      <c r="G79" s="9" t="s">
        <v>36</v>
      </c>
      <c r="H79" s="61">
        <v>44831.0</v>
      </c>
      <c r="I79" s="61">
        <v>44837.0</v>
      </c>
      <c r="J79" s="61">
        <v>44838.0</v>
      </c>
      <c r="K79" s="19">
        <v>1.0</v>
      </c>
      <c r="L79" s="19" t="s">
        <v>33</v>
      </c>
      <c r="M79" s="9">
        <v>36.0</v>
      </c>
      <c r="N79" s="9">
        <v>81.0</v>
      </c>
    </row>
    <row r="80" outlineLevel="1">
      <c r="A80" s="58" t="s">
        <v>2376</v>
      </c>
      <c r="B80" s="54" t="s">
        <v>1146</v>
      </c>
      <c r="C80" s="58" t="s">
        <v>2297</v>
      </c>
      <c r="D80" s="9"/>
      <c r="E80" s="9" t="s">
        <v>30</v>
      </c>
      <c r="F80" s="9" t="s">
        <v>2298</v>
      </c>
      <c r="G80" s="9" t="s">
        <v>36</v>
      </c>
      <c r="H80" s="61">
        <v>44920.0</v>
      </c>
      <c r="I80" s="61">
        <v>44933.0</v>
      </c>
      <c r="J80" s="61">
        <v>44934.0</v>
      </c>
      <c r="K80" s="19">
        <v>1.0</v>
      </c>
      <c r="L80" s="19" t="s">
        <v>33</v>
      </c>
      <c r="M80" s="9" t="s">
        <v>42</v>
      </c>
      <c r="N80" s="9" t="s">
        <v>42</v>
      </c>
    </row>
    <row r="81" outlineLevel="1">
      <c r="A81" s="58" t="s">
        <v>2377</v>
      </c>
      <c r="B81" s="54" t="s">
        <v>1809</v>
      </c>
      <c r="C81" s="58" t="s">
        <v>2297</v>
      </c>
      <c r="D81" s="9"/>
      <c r="E81" s="9" t="s">
        <v>30</v>
      </c>
      <c r="F81" s="9" t="s">
        <v>2298</v>
      </c>
      <c r="G81" s="9" t="s">
        <v>36</v>
      </c>
      <c r="H81" s="61">
        <v>45083.0</v>
      </c>
      <c r="I81" s="61">
        <v>45093.0</v>
      </c>
      <c r="J81" s="61">
        <v>45094.0</v>
      </c>
      <c r="K81" s="19">
        <v>1.0</v>
      </c>
      <c r="L81" s="19" t="s">
        <v>33</v>
      </c>
      <c r="M81" s="9">
        <v>25.0</v>
      </c>
      <c r="N81" s="9">
        <v>85.0</v>
      </c>
    </row>
    <row r="82" outlineLevel="1">
      <c r="A82" s="58" t="s">
        <v>2378</v>
      </c>
      <c r="B82" s="54" t="s">
        <v>2050</v>
      </c>
      <c r="C82" s="58" t="s">
        <v>2297</v>
      </c>
      <c r="D82" s="9"/>
      <c r="E82" s="9" t="s">
        <v>30</v>
      </c>
      <c r="F82" s="9" t="s">
        <v>2298</v>
      </c>
      <c r="G82" s="9" t="s">
        <v>36</v>
      </c>
      <c r="H82" s="61">
        <v>45125.0</v>
      </c>
      <c r="I82" s="61">
        <v>45129.0</v>
      </c>
      <c r="J82" s="61">
        <v>45130.0</v>
      </c>
      <c r="K82" s="19">
        <v>1.0</v>
      </c>
      <c r="L82" s="19" t="s">
        <v>33</v>
      </c>
      <c r="M82" s="9" t="s">
        <v>42</v>
      </c>
      <c r="N82" s="9" t="s">
        <v>42</v>
      </c>
    </row>
    <row r="83" outlineLevel="1">
      <c r="A83" s="58" t="s">
        <v>2379</v>
      </c>
      <c r="B83" s="54" t="s">
        <v>1781</v>
      </c>
      <c r="C83" s="58" t="s">
        <v>2297</v>
      </c>
      <c r="D83" s="9"/>
      <c r="E83" s="9" t="s">
        <v>30</v>
      </c>
      <c r="F83" s="9" t="s">
        <v>2298</v>
      </c>
      <c r="G83" s="9" t="s">
        <v>36</v>
      </c>
      <c r="H83" s="61">
        <v>45134.0</v>
      </c>
      <c r="I83" s="61">
        <v>45139.0</v>
      </c>
      <c r="J83" s="61">
        <v>45140.0</v>
      </c>
      <c r="K83" s="19">
        <v>1.0</v>
      </c>
      <c r="L83" s="19" t="s">
        <v>33</v>
      </c>
      <c r="M83" s="9">
        <v>36.0</v>
      </c>
      <c r="N83" s="9">
        <v>110.0</v>
      </c>
    </row>
    <row r="84" outlineLevel="1">
      <c r="A84" s="58" t="s">
        <v>2380</v>
      </c>
      <c r="B84" s="54" t="s">
        <v>1202</v>
      </c>
      <c r="C84" s="58" t="s">
        <v>2297</v>
      </c>
      <c r="D84" s="9"/>
      <c r="E84" s="9" t="s">
        <v>30</v>
      </c>
      <c r="F84" s="9" t="s">
        <v>2298</v>
      </c>
      <c r="G84" s="9" t="s">
        <v>36</v>
      </c>
      <c r="H84" s="61">
        <v>45121.0</v>
      </c>
      <c r="I84" s="61">
        <v>45148.0</v>
      </c>
      <c r="J84" s="61">
        <v>45149.0</v>
      </c>
      <c r="K84" s="19">
        <v>1.0</v>
      </c>
      <c r="L84" s="19" t="s">
        <v>33</v>
      </c>
      <c r="M84" s="9" t="s">
        <v>42</v>
      </c>
      <c r="N84" s="9" t="s">
        <v>42</v>
      </c>
    </row>
    <row r="85" outlineLevel="1">
      <c r="A85" s="58" t="s">
        <v>2381</v>
      </c>
      <c r="B85" s="54" t="s">
        <v>2249</v>
      </c>
      <c r="C85" s="58" t="s">
        <v>2297</v>
      </c>
      <c r="D85" s="9"/>
      <c r="E85" s="9" t="s">
        <v>30</v>
      </c>
      <c r="F85" s="9" t="s">
        <v>2298</v>
      </c>
      <c r="G85" s="9" t="s">
        <v>36</v>
      </c>
      <c r="H85" s="61">
        <v>45239.0</v>
      </c>
      <c r="I85" s="61">
        <v>45239.0</v>
      </c>
      <c r="J85" s="61">
        <v>45240.0</v>
      </c>
      <c r="K85" s="19">
        <v>1.0</v>
      </c>
      <c r="L85" s="19" t="s">
        <v>33</v>
      </c>
      <c r="M85" s="9"/>
      <c r="N85" s="9"/>
    </row>
    <row r="86" outlineLevel="1">
      <c r="A86" s="58" t="s">
        <v>2382</v>
      </c>
      <c r="B86" s="54" t="s">
        <v>1430</v>
      </c>
      <c r="C86" s="58" t="s">
        <v>2297</v>
      </c>
      <c r="D86" s="9"/>
      <c r="E86" s="9" t="s">
        <v>30</v>
      </c>
      <c r="F86" s="9" t="s">
        <v>2298</v>
      </c>
      <c r="G86" s="9" t="s">
        <v>36</v>
      </c>
      <c r="H86" s="61">
        <v>45196.0</v>
      </c>
      <c r="I86" s="61">
        <v>45239.0</v>
      </c>
      <c r="J86" s="61">
        <v>45240.0</v>
      </c>
      <c r="K86" s="19">
        <v>1.0</v>
      </c>
      <c r="L86" s="19" t="s">
        <v>33</v>
      </c>
      <c r="M86" s="9"/>
      <c r="N86" s="9"/>
    </row>
    <row r="87" outlineLevel="1">
      <c r="A87" s="58" t="s">
        <v>2383</v>
      </c>
      <c r="B87" s="54" t="s">
        <v>1559</v>
      </c>
      <c r="C87" s="58" t="s">
        <v>2297</v>
      </c>
      <c r="D87" s="9"/>
      <c r="E87" s="9" t="s">
        <v>30</v>
      </c>
      <c r="F87" s="9" t="s">
        <v>2298</v>
      </c>
      <c r="G87" s="9" t="s">
        <v>36</v>
      </c>
      <c r="H87" s="61">
        <v>45271.0</v>
      </c>
      <c r="I87" s="61">
        <v>45271.0</v>
      </c>
      <c r="J87" s="61">
        <v>45272.0</v>
      </c>
      <c r="K87" s="19">
        <v>1.0</v>
      </c>
      <c r="L87" s="19" t="s">
        <v>33</v>
      </c>
      <c r="M87" s="9"/>
      <c r="N87" s="9"/>
    </row>
    <row r="88" outlineLevel="1">
      <c r="A88" s="58" t="s">
        <v>2384</v>
      </c>
      <c r="B88" s="54" t="s">
        <v>835</v>
      </c>
      <c r="C88" s="58" t="s">
        <v>2297</v>
      </c>
      <c r="D88" s="9"/>
      <c r="E88" s="9" t="s">
        <v>30</v>
      </c>
      <c r="F88" s="9" t="s">
        <v>2298</v>
      </c>
      <c r="G88" s="9" t="s">
        <v>36</v>
      </c>
      <c r="H88" s="61">
        <v>45251.0</v>
      </c>
      <c r="I88" s="61">
        <v>45276.0</v>
      </c>
      <c r="J88" s="61">
        <v>45277.0</v>
      </c>
      <c r="K88" s="19">
        <v>1.0</v>
      </c>
      <c r="L88" s="19" t="s">
        <v>33</v>
      </c>
      <c r="M88" s="9"/>
      <c r="N88" s="9"/>
    </row>
    <row r="89" outlineLevel="1">
      <c r="A89" s="58" t="s">
        <v>2385</v>
      </c>
      <c r="B89" s="54" t="s">
        <v>1623</v>
      </c>
      <c r="C89" s="58" t="s">
        <v>2297</v>
      </c>
      <c r="D89" s="9"/>
      <c r="E89" s="9" t="s">
        <v>30</v>
      </c>
      <c r="F89" s="9" t="s">
        <v>2298</v>
      </c>
      <c r="G89" s="9" t="s">
        <v>36</v>
      </c>
      <c r="H89" s="61">
        <v>45458.0</v>
      </c>
      <c r="I89" s="61">
        <v>45469.0</v>
      </c>
      <c r="J89" s="61">
        <v>45470.0</v>
      </c>
      <c r="K89" s="19">
        <v>1.0</v>
      </c>
      <c r="L89" s="19" t="s">
        <v>33</v>
      </c>
      <c r="M89" s="9" t="s">
        <v>42</v>
      </c>
      <c r="N89" s="9" t="s">
        <v>42</v>
      </c>
    </row>
    <row r="90" outlineLevel="1">
      <c r="A90" s="58" t="s">
        <v>2386</v>
      </c>
      <c r="B90" s="54" t="s">
        <v>919</v>
      </c>
      <c r="C90" s="58" t="s">
        <v>2297</v>
      </c>
      <c r="D90" s="9"/>
      <c r="E90" s="9" t="s">
        <v>30</v>
      </c>
      <c r="F90" s="9" t="s">
        <v>2298</v>
      </c>
      <c r="G90" s="9" t="s">
        <v>36</v>
      </c>
      <c r="H90" s="61">
        <v>45473.0</v>
      </c>
      <c r="I90" s="61">
        <v>45478.0</v>
      </c>
      <c r="J90" s="61">
        <v>45479.0</v>
      </c>
      <c r="K90" s="19">
        <v>1.0</v>
      </c>
      <c r="L90" s="19" t="s">
        <v>33</v>
      </c>
      <c r="M90" s="9"/>
      <c r="N90" s="9"/>
    </row>
    <row r="91" outlineLevel="1">
      <c r="A91" s="58" t="s">
        <v>2387</v>
      </c>
      <c r="B91" s="54" t="s">
        <v>1689</v>
      </c>
      <c r="C91" s="58" t="s">
        <v>2297</v>
      </c>
      <c r="D91" s="9"/>
      <c r="E91" s="9" t="s">
        <v>30</v>
      </c>
      <c r="F91" s="9" t="s">
        <v>2298</v>
      </c>
      <c r="G91" s="9" t="s">
        <v>31</v>
      </c>
      <c r="H91" s="61">
        <v>44826.0</v>
      </c>
      <c r="I91" s="61">
        <v>44826.0</v>
      </c>
      <c r="J91" s="61">
        <v>44827.0</v>
      </c>
      <c r="K91" s="19">
        <v>1.0</v>
      </c>
      <c r="L91" s="19" t="s">
        <v>33</v>
      </c>
      <c r="M91" s="9">
        <v>30.0</v>
      </c>
      <c r="N91" s="9" t="s">
        <v>42</v>
      </c>
    </row>
    <row r="92" outlineLevel="1">
      <c r="A92" s="58" t="s">
        <v>2388</v>
      </c>
      <c r="B92" s="54" t="s">
        <v>1265</v>
      </c>
      <c r="C92" s="58" t="s">
        <v>2297</v>
      </c>
      <c r="D92" s="9"/>
      <c r="E92" s="9" t="s">
        <v>30</v>
      </c>
      <c r="F92" s="9" t="s">
        <v>2298</v>
      </c>
      <c r="G92" s="9" t="s">
        <v>31</v>
      </c>
      <c r="H92" s="61">
        <v>44907.0</v>
      </c>
      <c r="I92" s="61">
        <v>44907.0</v>
      </c>
      <c r="J92" s="61">
        <v>44908.0</v>
      </c>
      <c r="K92" s="19">
        <v>1.0</v>
      </c>
      <c r="L92" s="19" t="s">
        <v>33</v>
      </c>
      <c r="M92" s="9">
        <v>38.0</v>
      </c>
      <c r="N92" s="9">
        <v>80.0</v>
      </c>
    </row>
    <row r="93" outlineLevel="1">
      <c r="A93" s="58" t="s">
        <v>2389</v>
      </c>
      <c r="B93" s="54" t="s">
        <v>1913</v>
      </c>
      <c r="C93" s="58" t="s">
        <v>2297</v>
      </c>
      <c r="D93" s="9"/>
      <c r="E93" s="9" t="s">
        <v>30</v>
      </c>
      <c r="F93" s="9" t="s">
        <v>2298</v>
      </c>
      <c r="G93" s="9" t="s">
        <v>31</v>
      </c>
      <c r="H93" s="61">
        <v>44919.0</v>
      </c>
      <c r="I93" s="61">
        <v>44920.0</v>
      </c>
      <c r="J93" s="61">
        <v>44921.0</v>
      </c>
      <c r="K93" s="19">
        <v>1.0</v>
      </c>
      <c r="L93" s="19" t="s">
        <v>33</v>
      </c>
      <c r="M93" s="9">
        <v>25.0</v>
      </c>
      <c r="N93" s="9">
        <v>70.0</v>
      </c>
    </row>
    <row r="94" outlineLevel="1">
      <c r="A94" s="58" t="s">
        <v>2390</v>
      </c>
      <c r="B94" s="54" t="s">
        <v>2268</v>
      </c>
      <c r="C94" s="58" t="s">
        <v>2297</v>
      </c>
      <c r="D94" s="9"/>
      <c r="E94" s="9" t="s">
        <v>30</v>
      </c>
      <c r="F94" s="9" t="s">
        <v>2298</v>
      </c>
      <c r="G94" s="9" t="s">
        <v>31</v>
      </c>
      <c r="H94" s="61">
        <v>44923.0</v>
      </c>
      <c r="I94" s="61">
        <v>44923.0</v>
      </c>
      <c r="J94" s="61">
        <v>44924.0</v>
      </c>
      <c r="K94" s="19">
        <v>1.0</v>
      </c>
      <c r="L94" s="19" t="s">
        <v>33</v>
      </c>
      <c r="M94" s="9" t="s">
        <v>42</v>
      </c>
      <c r="N94" s="9" t="s">
        <v>42</v>
      </c>
    </row>
    <row r="95" outlineLevel="1">
      <c r="A95" s="58" t="s">
        <v>2391</v>
      </c>
      <c r="B95" s="54" t="s">
        <v>1346</v>
      </c>
      <c r="C95" s="58" t="s">
        <v>2297</v>
      </c>
      <c r="D95" s="9"/>
      <c r="E95" s="9" t="s">
        <v>30</v>
      </c>
      <c r="F95" s="9" t="s">
        <v>2298</v>
      </c>
      <c r="G95" s="9" t="s">
        <v>31</v>
      </c>
      <c r="H95" s="61">
        <v>44931.0</v>
      </c>
      <c r="I95" s="61">
        <v>44931.0</v>
      </c>
      <c r="J95" s="61">
        <v>44932.0</v>
      </c>
      <c r="K95" s="19">
        <v>1.0</v>
      </c>
      <c r="L95" s="19" t="s">
        <v>33</v>
      </c>
      <c r="M95" s="9" t="s">
        <v>42</v>
      </c>
      <c r="N95" s="9" t="s">
        <v>42</v>
      </c>
    </row>
    <row r="96" outlineLevel="1">
      <c r="A96" s="58" t="s">
        <v>2392</v>
      </c>
      <c r="B96" s="54" t="s">
        <v>1328</v>
      </c>
      <c r="C96" s="58" t="s">
        <v>2297</v>
      </c>
      <c r="D96" s="9"/>
      <c r="E96" s="9" t="s">
        <v>30</v>
      </c>
      <c r="F96" s="9" t="s">
        <v>2298</v>
      </c>
      <c r="G96" s="9" t="s">
        <v>31</v>
      </c>
      <c r="H96" s="61">
        <v>44931.0</v>
      </c>
      <c r="I96" s="61">
        <v>44931.0</v>
      </c>
      <c r="J96" s="61">
        <v>44932.0</v>
      </c>
      <c r="K96" s="19">
        <v>1.0</v>
      </c>
      <c r="L96" s="19" t="s">
        <v>33</v>
      </c>
      <c r="M96" s="9" t="s">
        <v>42</v>
      </c>
      <c r="N96" s="9" t="s">
        <v>42</v>
      </c>
    </row>
    <row r="97" outlineLevel="1">
      <c r="A97" s="58" t="s">
        <v>2393</v>
      </c>
      <c r="B97" s="54" t="s">
        <v>1348</v>
      </c>
      <c r="C97" s="58" t="s">
        <v>2297</v>
      </c>
      <c r="D97" s="9"/>
      <c r="E97" s="9" t="s">
        <v>30</v>
      </c>
      <c r="F97" s="9" t="s">
        <v>2298</v>
      </c>
      <c r="G97" s="9" t="s">
        <v>31</v>
      </c>
      <c r="H97" s="61">
        <v>44980.0</v>
      </c>
      <c r="I97" s="61">
        <v>44981.0</v>
      </c>
      <c r="J97" s="61">
        <v>44982.0</v>
      </c>
      <c r="K97" s="19">
        <v>1.0</v>
      </c>
      <c r="L97" s="19" t="s">
        <v>33</v>
      </c>
      <c r="M97" s="9">
        <v>12.0</v>
      </c>
      <c r="N97" s="9">
        <v>85.0</v>
      </c>
    </row>
    <row r="98" outlineLevel="1">
      <c r="A98" s="58" t="s">
        <v>2394</v>
      </c>
      <c r="B98" s="54" t="s">
        <v>1980</v>
      </c>
      <c r="C98" s="58" t="s">
        <v>2297</v>
      </c>
      <c r="D98" s="9"/>
      <c r="E98" s="9" t="s">
        <v>30</v>
      </c>
      <c r="F98" s="9" t="s">
        <v>2298</v>
      </c>
      <c r="G98" s="9" t="s">
        <v>31</v>
      </c>
      <c r="H98" s="61">
        <v>45009.0</v>
      </c>
      <c r="I98" s="61">
        <v>45009.0</v>
      </c>
      <c r="J98" s="61">
        <v>45010.0</v>
      </c>
      <c r="K98" s="19">
        <v>1.0</v>
      </c>
      <c r="L98" s="19" t="s">
        <v>33</v>
      </c>
      <c r="M98" s="9" t="s">
        <v>42</v>
      </c>
      <c r="N98" s="9" t="s">
        <v>42</v>
      </c>
    </row>
    <row r="99" outlineLevel="1">
      <c r="A99" s="58" t="s">
        <v>2395</v>
      </c>
      <c r="B99" s="54" t="s">
        <v>1666</v>
      </c>
      <c r="C99" s="58" t="s">
        <v>2310</v>
      </c>
      <c r="D99" s="9"/>
      <c r="E99" s="9" t="s">
        <v>30</v>
      </c>
      <c r="F99" s="9" t="s">
        <v>2298</v>
      </c>
      <c r="G99" s="9" t="s">
        <v>31</v>
      </c>
      <c r="H99" s="61">
        <v>45082.0</v>
      </c>
      <c r="I99" s="61">
        <v>45083.0</v>
      </c>
      <c r="J99" s="61">
        <v>45084.0</v>
      </c>
      <c r="K99" s="19">
        <v>1.0</v>
      </c>
      <c r="L99" s="19" t="s">
        <v>33</v>
      </c>
      <c r="M99" s="9" t="s">
        <v>42</v>
      </c>
      <c r="N99" s="9" t="s">
        <v>42</v>
      </c>
    </row>
    <row r="100" outlineLevel="1">
      <c r="A100" s="58" t="s">
        <v>2396</v>
      </c>
      <c r="B100" s="54" t="s">
        <v>1928</v>
      </c>
      <c r="C100" s="58" t="s">
        <v>2297</v>
      </c>
      <c r="D100" s="9"/>
      <c r="E100" s="9" t="s">
        <v>30</v>
      </c>
      <c r="F100" s="9" t="s">
        <v>2298</v>
      </c>
      <c r="G100" s="9" t="s">
        <v>31</v>
      </c>
      <c r="H100" s="61">
        <v>45322.0</v>
      </c>
      <c r="I100" s="61">
        <v>45322.0</v>
      </c>
      <c r="J100" s="61">
        <v>45323.0</v>
      </c>
      <c r="K100" s="19">
        <v>1.0</v>
      </c>
      <c r="L100" s="19" t="s">
        <v>33</v>
      </c>
      <c r="M100" s="9">
        <v>20.0</v>
      </c>
      <c r="N100" s="9">
        <v>62.0</v>
      </c>
    </row>
    <row r="101" outlineLevel="1">
      <c r="A101" s="58" t="s">
        <v>2397</v>
      </c>
      <c r="B101" s="54" t="s">
        <v>2128</v>
      </c>
      <c r="C101" s="58" t="s">
        <v>2297</v>
      </c>
      <c r="D101" s="9"/>
      <c r="E101" s="9" t="s">
        <v>30</v>
      </c>
      <c r="F101" s="9" t="s">
        <v>2298</v>
      </c>
      <c r="G101" s="9" t="s">
        <v>31</v>
      </c>
      <c r="H101" s="61">
        <v>45327.0</v>
      </c>
      <c r="I101" s="61">
        <v>45327.0</v>
      </c>
      <c r="J101" s="61">
        <v>45328.0</v>
      </c>
      <c r="K101" s="19">
        <v>1.0</v>
      </c>
      <c r="L101" s="19" t="s">
        <v>33</v>
      </c>
      <c r="M101" s="9">
        <v>16.0</v>
      </c>
      <c r="N101" s="9">
        <v>58.0</v>
      </c>
    </row>
    <row r="102" outlineLevel="1">
      <c r="A102" s="58" t="s">
        <v>2398</v>
      </c>
      <c r="B102" s="54" t="s">
        <v>1930</v>
      </c>
      <c r="C102" s="58" t="s">
        <v>2297</v>
      </c>
      <c r="D102" s="9"/>
      <c r="E102" s="9" t="s">
        <v>30</v>
      </c>
      <c r="F102" s="9" t="s">
        <v>2298</v>
      </c>
      <c r="G102" s="9" t="s">
        <v>31</v>
      </c>
      <c r="H102" s="61">
        <v>45374.0</v>
      </c>
      <c r="I102" s="61">
        <v>45374.0</v>
      </c>
      <c r="J102" s="61">
        <v>45375.0</v>
      </c>
      <c r="K102" s="19">
        <v>1.0</v>
      </c>
      <c r="L102" s="19" t="s">
        <v>33</v>
      </c>
      <c r="M102" s="9">
        <v>9.0</v>
      </c>
      <c r="N102" s="9">
        <v>61.0</v>
      </c>
    </row>
    <row r="103" outlineLevel="1">
      <c r="A103" s="58" t="s">
        <v>2399</v>
      </c>
      <c r="B103" s="54" t="s">
        <v>1492</v>
      </c>
      <c r="C103" s="58" t="s">
        <v>2297</v>
      </c>
      <c r="D103" s="9"/>
      <c r="E103" s="9" t="s">
        <v>30</v>
      </c>
      <c r="F103" s="9" t="s">
        <v>2298</v>
      </c>
      <c r="G103" s="9" t="s">
        <v>31</v>
      </c>
      <c r="H103" s="61">
        <v>45428.0</v>
      </c>
      <c r="I103" s="61">
        <v>45428.0</v>
      </c>
      <c r="J103" s="61">
        <v>45429.0</v>
      </c>
      <c r="K103" s="19">
        <v>1.0</v>
      </c>
      <c r="L103" s="19" t="s">
        <v>41</v>
      </c>
      <c r="M103" s="9" t="s">
        <v>42</v>
      </c>
      <c r="N103" s="9" t="s">
        <v>42</v>
      </c>
    </row>
    <row r="104" outlineLevel="1">
      <c r="A104" s="58" t="s">
        <v>2400</v>
      </c>
      <c r="B104" s="54" t="s">
        <v>1964</v>
      </c>
      <c r="C104" s="58" t="s">
        <v>2297</v>
      </c>
      <c r="D104" s="9"/>
      <c r="E104" s="9" t="s">
        <v>30</v>
      </c>
      <c r="F104" s="9" t="s">
        <v>2298</v>
      </c>
      <c r="G104" s="9" t="s">
        <v>31</v>
      </c>
      <c r="H104" s="61">
        <v>45439.0</v>
      </c>
      <c r="I104" s="61">
        <v>45440.0</v>
      </c>
      <c r="J104" s="61">
        <v>45441.0</v>
      </c>
      <c r="K104" s="19">
        <v>1.0</v>
      </c>
      <c r="L104" s="19" t="s">
        <v>33</v>
      </c>
      <c r="M104" s="9"/>
      <c r="N104" s="9"/>
    </row>
    <row r="105" outlineLevel="1">
      <c r="A105" s="58" t="s">
        <v>2401</v>
      </c>
      <c r="B105" s="54" t="s">
        <v>1230</v>
      </c>
      <c r="C105" s="58" t="s">
        <v>2297</v>
      </c>
      <c r="D105" s="9"/>
      <c r="E105" s="9" t="s">
        <v>50</v>
      </c>
      <c r="F105" s="9" t="s">
        <v>2298</v>
      </c>
      <c r="G105" s="9" t="s">
        <v>31</v>
      </c>
      <c r="H105" s="61">
        <v>45242.0</v>
      </c>
      <c r="I105" s="61">
        <v>45242.0</v>
      </c>
      <c r="J105" s="61">
        <v>45243.0</v>
      </c>
      <c r="K105" s="19">
        <v>1.0</v>
      </c>
      <c r="L105" s="19" t="s">
        <v>33</v>
      </c>
      <c r="M105" s="9"/>
      <c r="N105" s="9"/>
    </row>
    <row r="106" outlineLevel="1">
      <c r="A106" s="58" t="s">
        <v>2402</v>
      </c>
      <c r="B106" s="54" t="s">
        <v>923</v>
      </c>
      <c r="C106" s="58" t="s">
        <v>2297</v>
      </c>
      <c r="D106" s="9"/>
      <c r="E106" s="9" t="s">
        <v>97</v>
      </c>
      <c r="F106" s="9" t="s">
        <v>2298</v>
      </c>
      <c r="G106" s="9" t="s">
        <v>31</v>
      </c>
      <c r="H106" s="61">
        <v>44851.0</v>
      </c>
      <c r="I106" s="61">
        <v>44852.0</v>
      </c>
      <c r="J106" s="61">
        <v>44853.0</v>
      </c>
      <c r="K106" s="19">
        <v>1.0</v>
      </c>
      <c r="L106" s="19" t="s">
        <v>33</v>
      </c>
      <c r="M106" s="9" t="s">
        <v>42</v>
      </c>
      <c r="N106" s="9" t="s">
        <v>42</v>
      </c>
    </row>
    <row r="107" outlineLevel="1">
      <c r="A107" s="58" t="s">
        <v>2403</v>
      </c>
      <c r="B107" s="54" t="s">
        <v>1196</v>
      </c>
      <c r="C107" s="58" t="s">
        <v>2297</v>
      </c>
      <c r="D107" s="9"/>
      <c r="E107" s="9" t="s">
        <v>97</v>
      </c>
      <c r="F107" s="9" t="s">
        <v>2298</v>
      </c>
      <c r="G107" s="9" t="s">
        <v>31</v>
      </c>
      <c r="H107" s="61">
        <v>44963.0</v>
      </c>
      <c r="I107" s="61">
        <v>44963.0</v>
      </c>
      <c r="J107" s="61">
        <v>44964.0</v>
      </c>
      <c r="K107" s="19">
        <v>1.0</v>
      </c>
      <c r="L107" s="19" t="s">
        <v>33</v>
      </c>
      <c r="M107" s="9">
        <v>35.0</v>
      </c>
      <c r="N107" s="9">
        <v>55.0</v>
      </c>
    </row>
    <row r="108" outlineLevel="1">
      <c r="A108" s="58" t="s">
        <v>2404</v>
      </c>
      <c r="B108" s="54" t="s">
        <v>1841</v>
      </c>
      <c r="C108" s="58" t="s">
        <v>2297</v>
      </c>
      <c r="D108" s="9"/>
      <c r="E108" s="9" t="s">
        <v>53</v>
      </c>
      <c r="F108" s="9" t="s">
        <v>2298</v>
      </c>
      <c r="G108" s="9" t="s">
        <v>36</v>
      </c>
      <c r="H108" s="61">
        <v>44889.0</v>
      </c>
      <c r="I108" s="61">
        <v>44894.0</v>
      </c>
      <c r="J108" s="61">
        <v>44895.0</v>
      </c>
      <c r="K108" s="19">
        <v>1.0</v>
      </c>
      <c r="L108" s="19" t="s">
        <v>33</v>
      </c>
      <c r="M108" s="9">
        <v>17.0</v>
      </c>
      <c r="N108" s="9" t="s">
        <v>42</v>
      </c>
    </row>
    <row r="109" outlineLevel="1">
      <c r="A109" s="58" t="s">
        <v>2405</v>
      </c>
      <c r="B109" s="54" t="s">
        <v>1783</v>
      </c>
      <c r="C109" s="58" t="s">
        <v>2297</v>
      </c>
      <c r="D109" s="9"/>
      <c r="E109" s="9" t="s">
        <v>53</v>
      </c>
      <c r="F109" s="9" t="s">
        <v>2298</v>
      </c>
      <c r="G109" s="9" t="s">
        <v>36</v>
      </c>
      <c r="H109" s="61">
        <v>45147.0</v>
      </c>
      <c r="I109" s="61">
        <v>45149.0</v>
      </c>
      <c r="J109" s="61">
        <v>45150.0</v>
      </c>
      <c r="K109" s="19">
        <v>1.0</v>
      </c>
      <c r="L109" s="19" t="s">
        <v>33</v>
      </c>
      <c r="M109" s="9" t="s">
        <v>42</v>
      </c>
      <c r="N109" s="9" t="s">
        <v>42</v>
      </c>
    </row>
    <row r="110" outlineLevel="1">
      <c r="A110" s="58" t="s">
        <v>2406</v>
      </c>
      <c r="B110" s="54" t="s">
        <v>1340</v>
      </c>
      <c r="C110" s="58" t="s">
        <v>2310</v>
      </c>
      <c r="D110" s="9"/>
      <c r="E110" s="9" t="s">
        <v>53</v>
      </c>
      <c r="F110" s="9" t="s">
        <v>2298</v>
      </c>
      <c r="G110" s="9" t="s">
        <v>36</v>
      </c>
      <c r="H110" s="61">
        <v>45395.0</v>
      </c>
      <c r="I110" s="61">
        <v>45438.0</v>
      </c>
      <c r="J110" s="61">
        <v>45439.0</v>
      </c>
      <c r="K110" s="19">
        <v>1.0</v>
      </c>
      <c r="L110" s="19" t="s">
        <v>33</v>
      </c>
      <c r="M110" s="9">
        <v>8.0</v>
      </c>
      <c r="N110" s="9" t="s">
        <v>42</v>
      </c>
    </row>
    <row r="111" outlineLevel="1">
      <c r="A111" s="58" t="s">
        <v>2407</v>
      </c>
      <c r="B111" s="54" t="s">
        <v>2172</v>
      </c>
      <c r="C111" s="58" t="s">
        <v>2297</v>
      </c>
      <c r="D111" s="9"/>
      <c r="E111" s="9" t="s">
        <v>53</v>
      </c>
      <c r="F111" s="9" t="s">
        <v>2298</v>
      </c>
      <c r="G111" s="9" t="s">
        <v>40</v>
      </c>
      <c r="H111" s="61">
        <v>44816.0</v>
      </c>
      <c r="I111" s="61">
        <v>44817.0</v>
      </c>
      <c r="J111" s="61">
        <v>44818.0</v>
      </c>
      <c r="K111" s="19">
        <v>1.0</v>
      </c>
      <c r="L111" s="19" t="s">
        <v>33</v>
      </c>
      <c r="M111" s="9">
        <v>20.0</v>
      </c>
      <c r="N111" s="9">
        <v>56.0</v>
      </c>
    </row>
    <row r="112" outlineLevel="1">
      <c r="A112" s="58" t="s">
        <v>2408</v>
      </c>
      <c r="B112" s="54" t="s">
        <v>2154</v>
      </c>
      <c r="C112" s="58" t="s">
        <v>2297</v>
      </c>
      <c r="D112" s="9"/>
      <c r="E112" s="9" t="s">
        <v>53</v>
      </c>
      <c r="F112" s="9" t="s">
        <v>2298</v>
      </c>
      <c r="G112" s="9" t="s">
        <v>40</v>
      </c>
      <c r="H112" s="61">
        <v>44819.0</v>
      </c>
      <c r="I112" s="61">
        <v>44820.0</v>
      </c>
      <c r="J112" s="61">
        <v>44821.0</v>
      </c>
      <c r="K112" s="19">
        <v>1.0</v>
      </c>
      <c r="L112" s="19" t="s">
        <v>41</v>
      </c>
      <c r="M112" s="9" t="s">
        <v>42</v>
      </c>
      <c r="N112" s="9">
        <v>6.0</v>
      </c>
    </row>
    <row r="113" outlineLevel="1">
      <c r="A113" s="58" t="s">
        <v>2409</v>
      </c>
      <c r="B113" s="54" t="s">
        <v>1727</v>
      </c>
      <c r="C113" s="58" t="s">
        <v>2297</v>
      </c>
      <c r="D113" s="9"/>
      <c r="E113" s="9" t="s">
        <v>53</v>
      </c>
      <c r="F113" s="9" t="s">
        <v>2298</v>
      </c>
      <c r="G113" s="9" t="s">
        <v>40</v>
      </c>
      <c r="H113" s="61">
        <v>44828.0</v>
      </c>
      <c r="I113" s="61">
        <v>44828.0</v>
      </c>
      <c r="J113" s="61">
        <v>44829.0</v>
      </c>
      <c r="K113" s="19">
        <v>1.0</v>
      </c>
      <c r="L113" s="19" t="s">
        <v>33</v>
      </c>
      <c r="M113" s="9">
        <v>25.0</v>
      </c>
      <c r="N113" s="9">
        <v>76.0</v>
      </c>
    </row>
    <row r="114" outlineLevel="1">
      <c r="A114" s="58" t="s">
        <v>2410</v>
      </c>
      <c r="B114" s="54" t="s">
        <v>1870</v>
      </c>
      <c r="C114" s="58" t="s">
        <v>2297</v>
      </c>
      <c r="D114" s="9"/>
      <c r="E114" s="9" t="s">
        <v>53</v>
      </c>
      <c r="F114" s="9" t="s">
        <v>2298</v>
      </c>
      <c r="G114" s="9" t="s">
        <v>40</v>
      </c>
      <c r="H114" s="61">
        <v>44825.0</v>
      </c>
      <c r="I114" s="61">
        <v>44835.0</v>
      </c>
      <c r="J114" s="61">
        <v>44836.0</v>
      </c>
      <c r="K114" s="19">
        <v>1.0</v>
      </c>
      <c r="L114" s="19" t="s">
        <v>33</v>
      </c>
      <c r="M114" s="9" t="s">
        <v>42</v>
      </c>
      <c r="N114" s="9">
        <v>76.0</v>
      </c>
    </row>
    <row r="115" outlineLevel="1">
      <c r="A115" s="58" t="s">
        <v>2411</v>
      </c>
      <c r="B115" s="54" t="s">
        <v>1510</v>
      </c>
      <c r="C115" s="58" t="s">
        <v>2297</v>
      </c>
      <c r="D115" s="9"/>
      <c r="E115" s="9" t="s">
        <v>53</v>
      </c>
      <c r="F115" s="9" t="s">
        <v>2298</v>
      </c>
      <c r="G115" s="9" t="s">
        <v>40</v>
      </c>
      <c r="H115" s="61">
        <v>44875.0</v>
      </c>
      <c r="I115" s="61">
        <v>44880.0</v>
      </c>
      <c r="J115" s="61">
        <v>44881.0</v>
      </c>
      <c r="K115" s="19">
        <v>1.0</v>
      </c>
      <c r="L115" s="19" t="s">
        <v>33</v>
      </c>
      <c r="M115" s="9" t="s">
        <v>42</v>
      </c>
      <c r="N115" s="9" t="s">
        <v>42</v>
      </c>
    </row>
    <row r="116" outlineLevel="1">
      <c r="A116" s="58" t="s">
        <v>2412</v>
      </c>
      <c r="B116" s="54" t="s">
        <v>2209</v>
      </c>
      <c r="C116" s="58" t="s">
        <v>2297</v>
      </c>
      <c r="D116" s="9"/>
      <c r="E116" s="9" t="s">
        <v>53</v>
      </c>
      <c r="F116" s="9" t="s">
        <v>2298</v>
      </c>
      <c r="G116" s="9" t="s">
        <v>40</v>
      </c>
      <c r="H116" s="61">
        <v>44877.0</v>
      </c>
      <c r="I116" s="61">
        <v>44881.0</v>
      </c>
      <c r="J116" s="61">
        <v>44882.0</v>
      </c>
      <c r="K116" s="19">
        <v>1.0</v>
      </c>
      <c r="L116" s="19" t="s">
        <v>33</v>
      </c>
      <c r="M116" s="9">
        <v>28.0</v>
      </c>
      <c r="N116" s="9">
        <v>87.0</v>
      </c>
    </row>
    <row r="117" outlineLevel="1">
      <c r="A117" s="58" t="s">
        <v>2413</v>
      </c>
      <c r="B117" s="54" t="s">
        <v>2138</v>
      </c>
      <c r="C117" s="58" t="s">
        <v>2297</v>
      </c>
      <c r="D117" s="9"/>
      <c r="E117" s="9" t="s">
        <v>53</v>
      </c>
      <c r="F117" s="9" t="s">
        <v>2298</v>
      </c>
      <c r="G117" s="9" t="s">
        <v>40</v>
      </c>
      <c r="H117" s="61">
        <v>44933.0</v>
      </c>
      <c r="I117" s="61">
        <v>44933.0</v>
      </c>
      <c r="J117" s="61">
        <v>44934.0</v>
      </c>
      <c r="K117" s="19">
        <v>1.0</v>
      </c>
      <c r="L117" s="19" t="s">
        <v>33</v>
      </c>
      <c r="M117" s="9" t="s">
        <v>42</v>
      </c>
      <c r="N117" s="9" t="s">
        <v>42</v>
      </c>
    </row>
    <row r="118" outlineLevel="1">
      <c r="A118" s="58" t="s">
        <v>2414</v>
      </c>
      <c r="B118" s="54" t="s">
        <v>1405</v>
      </c>
      <c r="C118" s="58" t="s">
        <v>2297</v>
      </c>
      <c r="D118" s="9"/>
      <c r="E118" s="9" t="s">
        <v>53</v>
      </c>
      <c r="F118" s="9" t="s">
        <v>2298</v>
      </c>
      <c r="G118" s="9" t="s">
        <v>40</v>
      </c>
      <c r="H118" s="61">
        <v>44979.0</v>
      </c>
      <c r="I118" s="61">
        <v>44980.0</v>
      </c>
      <c r="J118" s="61">
        <v>44981.0</v>
      </c>
      <c r="K118" s="19">
        <v>1.0</v>
      </c>
      <c r="L118" s="19" t="s">
        <v>33</v>
      </c>
      <c r="M118" s="9" t="s">
        <v>42</v>
      </c>
      <c r="N118" s="9" t="s">
        <v>42</v>
      </c>
    </row>
    <row r="119" outlineLevel="1">
      <c r="A119" s="58" t="s">
        <v>2415</v>
      </c>
      <c r="B119" s="54" t="s">
        <v>2012</v>
      </c>
      <c r="C119" s="58" t="s">
        <v>2297</v>
      </c>
      <c r="D119" s="9"/>
      <c r="E119" s="9" t="s">
        <v>53</v>
      </c>
      <c r="F119" s="9" t="s">
        <v>2298</v>
      </c>
      <c r="G119" s="9" t="s">
        <v>40</v>
      </c>
      <c r="H119" s="61">
        <v>44993.0</v>
      </c>
      <c r="I119" s="61">
        <v>44993.0</v>
      </c>
      <c r="J119" s="61">
        <v>44994.0</v>
      </c>
      <c r="K119" s="19">
        <v>1.0</v>
      </c>
      <c r="L119" s="19" t="s">
        <v>41</v>
      </c>
      <c r="M119" s="9">
        <v>12.0</v>
      </c>
      <c r="N119" s="9">
        <v>56.0</v>
      </c>
    </row>
    <row r="120" outlineLevel="1">
      <c r="A120" s="58" t="s">
        <v>2416</v>
      </c>
      <c r="B120" s="54" t="s">
        <v>1805</v>
      </c>
      <c r="C120" s="58" t="s">
        <v>2297</v>
      </c>
      <c r="D120" s="9"/>
      <c r="E120" s="9" t="s">
        <v>53</v>
      </c>
      <c r="F120" s="9" t="s">
        <v>2298</v>
      </c>
      <c r="G120" s="9" t="s">
        <v>40</v>
      </c>
      <c r="H120" s="61">
        <v>45026.0</v>
      </c>
      <c r="I120" s="61">
        <v>45027.0</v>
      </c>
      <c r="J120" s="61">
        <v>45028.0</v>
      </c>
      <c r="K120" s="19">
        <v>1.0</v>
      </c>
      <c r="L120" s="19" t="s">
        <v>33</v>
      </c>
      <c r="M120" s="9">
        <v>22.0</v>
      </c>
      <c r="N120" s="9">
        <v>68.0</v>
      </c>
    </row>
    <row r="121" outlineLevel="1">
      <c r="A121" s="58" t="s">
        <v>2417</v>
      </c>
      <c r="B121" s="54" t="s">
        <v>2193</v>
      </c>
      <c r="C121" s="58" t="s">
        <v>2297</v>
      </c>
      <c r="D121" s="9"/>
      <c r="E121" s="9" t="s">
        <v>53</v>
      </c>
      <c r="F121" s="9" t="s">
        <v>2298</v>
      </c>
      <c r="G121" s="9" t="s">
        <v>40</v>
      </c>
      <c r="H121" s="61">
        <v>45069.0</v>
      </c>
      <c r="I121" s="61">
        <v>45073.0</v>
      </c>
      <c r="J121" s="61">
        <v>45074.0</v>
      </c>
      <c r="K121" s="19">
        <v>1.0</v>
      </c>
      <c r="L121" s="19" t="s">
        <v>33</v>
      </c>
      <c r="M121" s="9" t="s">
        <v>42</v>
      </c>
      <c r="N121" s="9" t="s">
        <v>42</v>
      </c>
    </row>
    <row r="122" outlineLevel="1">
      <c r="A122" s="58" t="s">
        <v>2418</v>
      </c>
      <c r="B122" s="54" t="s">
        <v>869</v>
      </c>
      <c r="C122" s="58" t="s">
        <v>2297</v>
      </c>
      <c r="D122" s="9"/>
      <c r="E122" s="9" t="s">
        <v>53</v>
      </c>
      <c r="F122" s="9" t="s">
        <v>2298</v>
      </c>
      <c r="G122" s="9" t="s">
        <v>40</v>
      </c>
      <c r="H122" s="61">
        <v>45072.0</v>
      </c>
      <c r="I122" s="61">
        <v>45079.0</v>
      </c>
      <c r="J122" s="61">
        <v>45080.0</v>
      </c>
      <c r="K122" s="19">
        <v>1.0</v>
      </c>
      <c r="L122" s="19" t="s">
        <v>41</v>
      </c>
      <c r="M122" s="9"/>
      <c r="N122" s="9"/>
    </row>
    <row r="123" outlineLevel="1">
      <c r="A123" s="58" t="s">
        <v>2419</v>
      </c>
      <c r="B123" s="54" t="s">
        <v>1777</v>
      </c>
      <c r="C123" s="58" t="s">
        <v>2297</v>
      </c>
      <c r="D123" s="9"/>
      <c r="E123" s="9" t="s">
        <v>53</v>
      </c>
      <c r="F123" s="9" t="s">
        <v>2298</v>
      </c>
      <c r="G123" s="9" t="s">
        <v>40</v>
      </c>
      <c r="H123" s="61">
        <v>45100.0</v>
      </c>
      <c r="I123" s="61">
        <v>45101.0</v>
      </c>
      <c r="J123" s="61">
        <v>45102.0</v>
      </c>
      <c r="K123" s="19">
        <v>1.0</v>
      </c>
      <c r="L123" s="19" t="s">
        <v>33</v>
      </c>
      <c r="M123" s="9" t="s">
        <v>42</v>
      </c>
      <c r="N123" s="9" t="s">
        <v>42</v>
      </c>
    </row>
    <row r="124" outlineLevel="1">
      <c r="A124" s="58" t="s">
        <v>2420</v>
      </c>
      <c r="B124" s="54" t="s">
        <v>2047</v>
      </c>
      <c r="C124" s="58" t="s">
        <v>2297</v>
      </c>
      <c r="D124" s="9"/>
      <c r="E124" s="9" t="s">
        <v>53</v>
      </c>
      <c r="F124" s="9" t="s">
        <v>2298</v>
      </c>
      <c r="G124" s="9" t="s">
        <v>40</v>
      </c>
      <c r="H124" s="61">
        <v>45111.0</v>
      </c>
      <c r="I124" s="61">
        <v>45111.0</v>
      </c>
      <c r="J124" s="61">
        <v>45112.0</v>
      </c>
      <c r="K124" s="19">
        <v>1.0</v>
      </c>
      <c r="L124" s="19" t="s">
        <v>33</v>
      </c>
      <c r="M124" s="9" t="s">
        <v>42</v>
      </c>
      <c r="N124" s="9" t="s">
        <v>42</v>
      </c>
    </row>
    <row r="125" outlineLevel="1">
      <c r="A125" s="58" t="s">
        <v>2421</v>
      </c>
      <c r="B125" s="54" t="s">
        <v>1704</v>
      </c>
      <c r="C125" s="58" t="s">
        <v>2297</v>
      </c>
      <c r="D125" s="9"/>
      <c r="E125" s="9" t="s">
        <v>53</v>
      </c>
      <c r="F125" s="9" t="s">
        <v>2298</v>
      </c>
      <c r="G125" s="9" t="s">
        <v>40</v>
      </c>
      <c r="H125" s="61">
        <v>45126.0</v>
      </c>
      <c r="I125" s="61">
        <v>45128.0</v>
      </c>
      <c r="J125" s="61">
        <v>45129.0</v>
      </c>
      <c r="K125" s="19">
        <v>1.0</v>
      </c>
      <c r="L125" s="19" t="s">
        <v>41</v>
      </c>
      <c r="M125" s="9" t="s">
        <v>42</v>
      </c>
      <c r="N125" s="9" t="s">
        <v>42</v>
      </c>
    </row>
    <row r="126" outlineLevel="1">
      <c r="A126" s="58" t="s">
        <v>2422</v>
      </c>
      <c r="B126" s="54" t="s">
        <v>2217</v>
      </c>
      <c r="C126" s="58" t="s">
        <v>2297</v>
      </c>
      <c r="D126" s="9"/>
      <c r="E126" s="9" t="s">
        <v>53</v>
      </c>
      <c r="F126" s="9" t="s">
        <v>2298</v>
      </c>
      <c r="G126" s="9" t="s">
        <v>40</v>
      </c>
      <c r="H126" s="61">
        <v>45133.0</v>
      </c>
      <c r="I126" s="61">
        <v>45133.0</v>
      </c>
      <c r="J126" s="61">
        <v>45134.0</v>
      </c>
      <c r="K126" s="19">
        <v>1.0</v>
      </c>
      <c r="L126" s="19" t="s">
        <v>33</v>
      </c>
      <c r="M126" s="9">
        <v>33.0</v>
      </c>
      <c r="N126" s="9">
        <v>92.0</v>
      </c>
    </row>
    <row r="127" outlineLevel="1">
      <c r="A127" s="58" t="s">
        <v>2423</v>
      </c>
      <c r="B127" s="54" t="s">
        <v>1735</v>
      </c>
      <c r="C127" s="58" t="s">
        <v>2297</v>
      </c>
      <c r="D127" s="9"/>
      <c r="E127" s="9" t="s">
        <v>53</v>
      </c>
      <c r="F127" s="9" t="s">
        <v>2298</v>
      </c>
      <c r="G127" s="9" t="s">
        <v>40</v>
      </c>
      <c r="H127" s="61">
        <v>45239.0</v>
      </c>
      <c r="I127" s="61">
        <v>45239.0</v>
      </c>
      <c r="J127" s="61">
        <v>45240.0</v>
      </c>
      <c r="K127" s="19">
        <v>1.0</v>
      </c>
      <c r="L127" s="19" t="s">
        <v>33</v>
      </c>
      <c r="M127" s="9"/>
      <c r="N127" s="9"/>
    </row>
    <row r="128" outlineLevel="1">
      <c r="A128" s="58" t="s">
        <v>2424</v>
      </c>
      <c r="B128" s="54" t="s">
        <v>2130</v>
      </c>
      <c r="C128" s="58" t="s">
        <v>2297</v>
      </c>
      <c r="D128" s="9"/>
      <c r="E128" s="9" t="s">
        <v>53</v>
      </c>
      <c r="F128" s="9" t="s">
        <v>2298</v>
      </c>
      <c r="G128" s="9" t="s">
        <v>40</v>
      </c>
      <c r="H128" s="61">
        <v>45245.0</v>
      </c>
      <c r="I128" s="61">
        <v>45246.0</v>
      </c>
      <c r="J128" s="61">
        <v>45247.0</v>
      </c>
      <c r="K128" s="19">
        <v>1.0</v>
      </c>
      <c r="L128" s="19" t="s">
        <v>33</v>
      </c>
      <c r="M128" s="9"/>
      <c r="N128" s="9"/>
    </row>
    <row r="129" outlineLevel="1">
      <c r="A129" s="58" t="s">
        <v>2425</v>
      </c>
      <c r="B129" s="54" t="s">
        <v>1485</v>
      </c>
      <c r="C129" s="58" t="s">
        <v>2297</v>
      </c>
      <c r="D129" s="9"/>
      <c r="E129" s="9" t="s">
        <v>53</v>
      </c>
      <c r="F129" s="9" t="s">
        <v>2298</v>
      </c>
      <c r="G129" s="9" t="s">
        <v>40</v>
      </c>
      <c r="H129" s="61">
        <v>45246.0</v>
      </c>
      <c r="I129" s="61">
        <v>45247.0</v>
      </c>
      <c r="J129" s="61">
        <v>45248.0</v>
      </c>
      <c r="K129" s="19">
        <v>1.0</v>
      </c>
      <c r="L129" s="19" t="s">
        <v>41</v>
      </c>
      <c r="M129" s="9"/>
      <c r="N129" s="9"/>
    </row>
    <row r="130" outlineLevel="1">
      <c r="A130" s="58" t="s">
        <v>2426</v>
      </c>
      <c r="B130" s="54" t="s">
        <v>2029</v>
      </c>
      <c r="C130" s="58" t="s">
        <v>2297</v>
      </c>
      <c r="D130" s="9"/>
      <c r="E130" s="9" t="s">
        <v>53</v>
      </c>
      <c r="F130" s="9" t="s">
        <v>2298</v>
      </c>
      <c r="G130" s="9" t="s">
        <v>40</v>
      </c>
      <c r="H130" s="61">
        <v>45225.0</v>
      </c>
      <c r="I130" s="61">
        <v>45281.0</v>
      </c>
      <c r="J130" s="61">
        <v>45282.0</v>
      </c>
      <c r="K130" s="19">
        <v>1.0</v>
      </c>
      <c r="L130" s="19" t="s">
        <v>33</v>
      </c>
      <c r="M130" s="9">
        <v>18.0</v>
      </c>
      <c r="N130" s="9"/>
    </row>
    <row r="131" outlineLevel="1">
      <c r="A131" s="58" t="s">
        <v>2427</v>
      </c>
      <c r="B131" s="54" t="s">
        <v>1232</v>
      </c>
      <c r="C131" s="58" t="s">
        <v>2297</v>
      </c>
      <c r="D131" s="9"/>
      <c r="E131" s="9" t="s">
        <v>53</v>
      </c>
      <c r="F131" s="9" t="s">
        <v>2298</v>
      </c>
      <c r="G131" s="9" t="s">
        <v>40</v>
      </c>
      <c r="H131" s="61">
        <v>45299.0</v>
      </c>
      <c r="I131" s="61">
        <v>45309.0</v>
      </c>
      <c r="J131" s="61">
        <v>45310.0</v>
      </c>
      <c r="K131" s="19">
        <v>1.0</v>
      </c>
      <c r="L131" s="19" t="s">
        <v>41</v>
      </c>
      <c r="M131" s="9">
        <v>16.0</v>
      </c>
      <c r="N131" s="9">
        <v>64.0</v>
      </c>
    </row>
    <row r="132" outlineLevel="1">
      <c r="A132" s="58" t="s">
        <v>2428</v>
      </c>
      <c r="B132" s="54" t="s">
        <v>1999</v>
      </c>
      <c r="C132" s="58" t="s">
        <v>2297</v>
      </c>
      <c r="D132" s="9"/>
      <c r="E132" s="9" t="s">
        <v>53</v>
      </c>
      <c r="F132" s="9" t="s">
        <v>2298</v>
      </c>
      <c r="G132" s="9" t="s">
        <v>40</v>
      </c>
      <c r="H132" s="61">
        <v>45356.0</v>
      </c>
      <c r="I132" s="61">
        <v>45356.0</v>
      </c>
      <c r="J132" s="61">
        <v>45357.0</v>
      </c>
      <c r="K132" s="19">
        <v>1.0</v>
      </c>
      <c r="L132" s="19" t="s">
        <v>33</v>
      </c>
      <c r="M132" s="9" t="s">
        <v>42</v>
      </c>
      <c r="N132" s="9" t="s">
        <v>42</v>
      </c>
    </row>
    <row r="133" outlineLevel="1">
      <c r="A133" s="58" t="s">
        <v>2429</v>
      </c>
      <c r="B133" s="54" t="s">
        <v>1595</v>
      </c>
      <c r="C133" s="58" t="s">
        <v>2310</v>
      </c>
      <c r="D133" s="9"/>
      <c r="E133" s="9" t="s">
        <v>53</v>
      </c>
      <c r="F133" s="9" t="s">
        <v>2298</v>
      </c>
      <c r="G133" s="9" t="s">
        <v>40</v>
      </c>
      <c r="H133" s="61">
        <v>45434.0</v>
      </c>
      <c r="I133" s="61">
        <v>45441.0</v>
      </c>
      <c r="J133" s="61">
        <v>45442.0</v>
      </c>
      <c r="K133" s="19">
        <v>1.0</v>
      </c>
      <c r="L133" s="19" t="s">
        <v>33</v>
      </c>
      <c r="M133" s="9">
        <v>24.0</v>
      </c>
      <c r="N133" s="9"/>
    </row>
    <row r="134" outlineLevel="1">
      <c r="A134" s="58" t="s">
        <v>2430</v>
      </c>
      <c r="B134" s="54" t="s">
        <v>1142</v>
      </c>
      <c r="C134" s="58" t="s">
        <v>2297</v>
      </c>
      <c r="D134" s="9"/>
      <c r="E134" s="9" t="s">
        <v>53</v>
      </c>
      <c r="F134" s="9" t="s">
        <v>2298</v>
      </c>
      <c r="G134" s="9" t="s">
        <v>40</v>
      </c>
      <c r="H134" s="61">
        <v>45431.0</v>
      </c>
      <c r="I134" s="61">
        <v>45442.0</v>
      </c>
      <c r="J134" s="61">
        <v>45443.0</v>
      </c>
      <c r="K134" s="19">
        <v>1.0</v>
      </c>
      <c r="L134" s="19" t="s">
        <v>33</v>
      </c>
      <c r="M134" s="9"/>
      <c r="N134" s="9"/>
    </row>
    <row r="135" outlineLevel="1">
      <c r="A135" s="58" t="s">
        <v>2431</v>
      </c>
      <c r="B135" s="54" t="s">
        <v>2263</v>
      </c>
      <c r="C135" s="58" t="s">
        <v>2297</v>
      </c>
      <c r="D135" s="9"/>
      <c r="E135" s="9" t="s">
        <v>53</v>
      </c>
      <c r="F135" s="9" t="s">
        <v>2298</v>
      </c>
      <c r="G135" s="9" t="s">
        <v>40</v>
      </c>
      <c r="H135" s="61">
        <v>45467.0</v>
      </c>
      <c r="I135" s="61">
        <v>45467.0</v>
      </c>
      <c r="J135" s="61">
        <v>45468.0</v>
      </c>
      <c r="K135" s="19">
        <v>1.0</v>
      </c>
      <c r="L135" s="19" t="s">
        <v>33</v>
      </c>
      <c r="M135" s="9"/>
      <c r="N135" s="9"/>
    </row>
    <row r="136" outlineLevel="1">
      <c r="A136" s="58" t="s">
        <v>2432</v>
      </c>
      <c r="B136" s="54" t="s">
        <v>1372</v>
      </c>
      <c r="C136" s="58" t="s">
        <v>2297</v>
      </c>
      <c r="D136" s="9"/>
      <c r="E136" s="9" t="s">
        <v>53</v>
      </c>
      <c r="F136" s="9" t="s">
        <v>2298</v>
      </c>
      <c r="G136" s="9" t="s">
        <v>31</v>
      </c>
      <c r="H136" s="61">
        <v>44841.0</v>
      </c>
      <c r="I136" s="61">
        <v>44842.0</v>
      </c>
      <c r="J136" s="61">
        <v>44843.0</v>
      </c>
      <c r="K136" s="19">
        <v>1.0</v>
      </c>
      <c r="L136" s="19" t="s">
        <v>41</v>
      </c>
      <c r="M136" s="9">
        <v>21.0</v>
      </c>
      <c r="N136" s="9">
        <v>60.0</v>
      </c>
    </row>
    <row r="137" outlineLevel="1">
      <c r="A137" s="58" t="s">
        <v>2433</v>
      </c>
      <c r="B137" s="54" t="s">
        <v>1801</v>
      </c>
      <c r="C137" s="58" t="s">
        <v>2297</v>
      </c>
      <c r="D137" s="9"/>
      <c r="E137" s="9" t="s">
        <v>39</v>
      </c>
      <c r="F137" s="9" t="s">
        <v>2298</v>
      </c>
      <c r="G137" s="9" t="s">
        <v>40</v>
      </c>
      <c r="H137" s="61">
        <v>44883.0</v>
      </c>
      <c r="I137" s="61">
        <v>44883.0</v>
      </c>
      <c r="J137" s="61">
        <v>44884.0</v>
      </c>
      <c r="K137" s="19">
        <v>1.0</v>
      </c>
      <c r="L137" s="19" t="s">
        <v>33</v>
      </c>
      <c r="M137" s="9" t="s">
        <v>42</v>
      </c>
      <c r="N137" s="9" t="s">
        <v>42</v>
      </c>
    </row>
    <row r="138" outlineLevel="1">
      <c r="A138" s="58" t="s">
        <v>2434</v>
      </c>
      <c r="B138" s="54" t="s">
        <v>1949</v>
      </c>
      <c r="C138" s="58" t="s">
        <v>2297</v>
      </c>
      <c r="D138" s="9"/>
      <c r="E138" s="9" t="s">
        <v>39</v>
      </c>
      <c r="F138" s="9" t="s">
        <v>2298</v>
      </c>
      <c r="G138" s="9" t="s">
        <v>40</v>
      </c>
      <c r="H138" s="61">
        <v>44965.0</v>
      </c>
      <c r="I138" s="61">
        <v>44966.0</v>
      </c>
      <c r="J138" s="61">
        <v>44967.0</v>
      </c>
      <c r="K138" s="19">
        <v>1.0</v>
      </c>
      <c r="L138" s="19" t="s">
        <v>33</v>
      </c>
      <c r="M138" s="9">
        <v>18.0</v>
      </c>
      <c r="N138" s="9">
        <v>69.0</v>
      </c>
    </row>
    <row r="139" outlineLevel="1">
      <c r="A139" s="58" t="s">
        <v>2435</v>
      </c>
      <c r="B139" s="54" t="s">
        <v>1951</v>
      </c>
      <c r="C139" s="58" t="s">
        <v>2297</v>
      </c>
      <c r="D139" s="9"/>
      <c r="E139" s="9" t="s">
        <v>39</v>
      </c>
      <c r="F139" s="9" t="s">
        <v>2298</v>
      </c>
      <c r="G139" s="9" t="s">
        <v>40</v>
      </c>
      <c r="H139" s="61">
        <v>45177.0</v>
      </c>
      <c r="I139" s="61">
        <v>45148.0</v>
      </c>
      <c r="J139" s="61">
        <v>45149.0</v>
      </c>
      <c r="K139" s="19">
        <v>1.0</v>
      </c>
      <c r="L139" s="19" t="s">
        <v>41</v>
      </c>
      <c r="M139" s="9" t="s">
        <v>42</v>
      </c>
      <c r="N139" s="9" t="s">
        <v>42</v>
      </c>
    </row>
    <row r="140" outlineLevel="1">
      <c r="A140" s="58" t="s">
        <v>2436</v>
      </c>
      <c r="B140" s="54" t="s">
        <v>1099</v>
      </c>
      <c r="C140" s="58" t="s">
        <v>2310</v>
      </c>
      <c r="D140" s="9"/>
      <c r="E140" s="9" t="s">
        <v>39</v>
      </c>
      <c r="F140" s="9" t="s">
        <v>2298</v>
      </c>
      <c r="G140" s="9" t="s">
        <v>40</v>
      </c>
      <c r="H140" s="61">
        <v>45154.0</v>
      </c>
      <c r="I140" s="61">
        <v>45154.0</v>
      </c>
      <c r="J140" s="61">
        <v>45155.0</v>
      </c>
      <c r="K140" s="19">
        <v>1.0</v>
      </c>
      <c r="L140" s="19" t="s">
        <v>33</v>
      </c>
      <c r="M140" s="9">
        <v>33.0</v>
      </c>
      <c r="N140" s="9">
        <v>73.0</v>
      </c>
    </row>
    <row r="141" outlineLevel="1">
      <c r="A141" s="58" t="s">
        <v>2437</v>
      </c>
      <c r="B141" s="54" t="s">
        <v>2023</v>
      </c>
      <c r="C141" s="58" t="s">
        <v>2297</v>
      </c>
      <c r="D141" s="9"/>
      <c r="E141" s="9" t="s">
        <v>39</v>
      </c>
      <c r="F141" s="9" t="s">
        <v>2298</v>
      </c>
      <c r="G141" s="9" t="s">
        <v>40</v>
      </c>
      <c r="H141" s="61">
        <v>45174.0</v>
      </c>
      <c r="I141" s="61">
        <v>45196.0</v>
      </c>
      <c r="J141" s="61">
        <v>45197.0</v>
      </c>
      <c r="K141" s="19">
        <v>1.0</v>
      </c>
      <c r="L141" s="19" t="s">
        <v>41</v>
      </c>
      <c r="M141" s="9" t="s">
        <v>42</v>
      </c>
      <c r="N141" s="9" t="s">
        <v>42</v>
      </c>
    </row>
    <row r="142" outlineLevel="1">
      <c r="A142" s="58" t="s">
        <v>2438</v>
      </c>
      <c r="B142" s="54" t="s">
        <v>1527</v>
      </c>
      <c r="C142" s="58" t="s">
        <v>2297</v>
      </c>
      <c r="D142" s="9"/>
      <c r="E142" s="9" t="s">
        <v>39</v>
      </c>
      <c r="F142" s="9" t="s">
        <v>2298</v>
      </c>
      <c r="G142" s="9" t="s">
        <v>40</v>
      </c>
      <c r="H142" s="61">
        <v>45207.0</v>
      </c>
      <c r="I142" s="61">
        <v>45207.0</v>
      </c>
      <c r="J142" s="61">
        <v>45208.0</v>
      </c>
      <c r="K142" s="19">
        <v>1.0</v>
      </c>
      <c r="L142" s="19" t="s">
        <v>41</v>
      </c>
      <c r="M142" s="9"/>
      <c r="N142" s="9"/>
    </row>
    <row r="143" outlineLevel="1">
      <c r="A143" s="58" t="s">
        <v>2439</v>
      </c>
      <c r="B143" s="54" t="s">
        <v>2200</v>
      </c>
      <c r="C143" s="58" t="s">
        <v>2297</v>
      </c>
      <c r="D143" s="9"/>
      <c r="E143" s="9" t="s">
        <v>39</v>
      </c>
      <c r="F143" s="9" t="s">
        <v>2298</v>
      </c>
      <c r="G143" s="9" t="s">
        <v>40</v>
      </c>
      <c r="H143" s="61">
        <v>45423.0</v>
      </c>
      <c r="I143" s="61">
        <v>45424.0</v>
      </c>
      <c r="J143" s="61">
        <v>45425.0</v>
      </c>
      <c r="K143" s="19">
        <v>1.0</v>
      </c>
      <c r="L143" s="19" t="s">
        <v>33</v>
      </c>
      <c r="M143" s="9">
        <v>43.0</v>
      </c>
      <c r="N143" s="9">
        <v>114.0</v>
      </c>
    </row>
    <row r="144" outlineLevel="1">
      <c r="A144" s="58" t="s">
        <v>2440</v>
      </c>
      <c r="B144" s="54" t="s">
        <v>2077</v>
      </c>
      <c r="C144" s="58" t="s">
        <v>2297</v>
      </c>
      <c r="D144" s="9"/>
      <c r="E144" s="9" t="s">
        <v>39</v>
      </c>
      <c r="F144" s="9" t="s">
        <v>2298</v>
      </c>
      <c r="G144" s="9" t="s">
        <v>31</v>
      </c>
      <c r="H144" s="61">
        <v>45009.0</v>
      </c>
      <c r="I144" s="61">
        <v>45009.0</v>
      </c>
      <c r="J144" s="61">
        <v>45010.0</v>
      </c>
      <c r="K144" s="19">
        <v>1.0</v>
      </c>
      <c r="L144" s="19" t="s">
        <v>33</v>
      </c>
      <c r="M144" s="9" t="s">
        <v>42</v>
      </c>
      <c r="N144" s="9" t="s">
        <v>42</v>
      </c>
    </row>
    <row r="145" outlineLevel="1">
      <c r="A145" s="58" t="s">
        <v>2441</v>
      </c>
      <c r="B145" s="54" t="s">
        <v>1427</v>
      </c>
      <c r="C145" s="58" t="s">
        <v>2297</v>
      </c>
      <c r="D145" s="9"/>
      <c r="E145" s="9" t="s">
        <v>103</v>
      </c>
      <c r="F145" s="9" t="s">
        <v>2298</v>
      </c>
      <c r="G145" s="9" t="s">
        <v>31</v>
      </c>
      <c r="H145" s="61">
        <v>45061.0</v>
      </c>
      <c r="I145" s="61">
        <v>45061.0</v>
      </c>
      <c r="J145" s="61">
        <v>45062.0</v>
      </c>
      <c r="K145" s="19">
        <v>1.0</v>
      </c>
      <c r="L145" s="19" t="s">
        <v>33</v>
      </c>
      <c r="M145" s="9">
        <v>13.0</v>
      </c>
      <c r="N145" s="9">
        <v>63.0</v>
      </c>
    </row>
    <row r="146" outlineLevel="1">
      <c r="A146" s="58" t="s">
        <v>2442</v>
      </c>
      <c r="B146" s="54" t="s">
        <v>1170</v>
      </c>
      <c r="C146" s="58" t="s">
        <v>2297</v>
      </c>
      <c r="D146" s="9"/>
      <c r="E146" s="9" t="s">
        <v>103</v>
      </c>
      <c r="F146" s="9" t="s">
        <v>2298</v>
      </c>
      <c r="G146" s="9" t="s">
        <v>31</v>
      </c>
      <c r="H146" s="61">
        <v>45186.0</v>
      </c>
      <c r="I146" s="61">
        <v>45186.0</v>
      </c>
      <c r="J146" s="61">
        <v>45187.0</v>
      </c>
      <c r="K146" s="19">
        <v>1.0</v>
      </c>
      <c r="L146" s="19" t="s">
        <v>33</v>
      </c>
      <c r="M146" s="9" t="s">
        <v>42</v>
      </c>
      <c r="N146" s="9" t="s">
        <v>42</v>
      </c>
    </row>
    <row r="147" outlineLevel="1">
      <c r="A147" s="58" t="s">
        <v>2443</v>
      </c>
      <c r="B147" s="54" t="s">
        <v>2004</v>
      </c>
      <c r="C147" s="58" t="s">
        <v>2297</v>
      </c>
      <c r="D147" s="9"/>
      <c r="E147" s="9" t="s">
        <v>170</v>
      </c>
      <c r="F147" s="9" t="s">
        <v>2298</v>
      </c>
      <c r="G147" s="9" t="s">
        <v>36</v>
      </c>
      <c r="H147" s="61">
        <v>45477.0</v>
      </c>
      <c r="I147" s="61">
        <v>45477.0</v>
      </c>
      <c r="J147" s="61">
        <v>45479.0</v>
      </c>
      <c r="K147" s="19">
        <v>2.0</v>
      </c>
      <c r="L147" s="19" t="s">
        <v>33</v>
      </c>
      <c r="M147" s="9"/>
      <c r="N147" s="9"/>
    </row>
    <row r="148" outlineLevel="1">
      <c r="A148" s="58" t="s">
        <v>2444</v>
      </c>
      <c r="B148" s="54" t="s">
        <v>1241</v>
      </c>
      <c r="C148" s="58" t="s">
        <v>2297</v>
      </c>
      <c r="D148" s="9"/>
      <c r="E148" s="9" t="s">
        <v>170</v>
      </c>
      <c r="F148" s="9" t="s">
        <v>2298</v>
      </c>
      <c r="G148" s="9" t="s">
        <v>31</v>
      </c>
      <c r="H148" s="61">
        <v>45437.0</v>
      </c>
      <c r="I148" s="61">
        <v>45437.0</v>
      </c>
      <c r="J148" s="61">
        <v>45439.0</v>
      </c>
      <c r="K148" s="19">
        <v>2.0</v>
      </c>
      <c r="L148" s="19" t="s">
        <v>33</v>
      </c>
      <c r="M148" s="9"/>
      <c r="N148" s="9"/>
    </row>
    <row r="149" outlineLevel="1">
      <c r="A149" s="58" t="s">
        <v>2445</v>
      </c>
      <c r="B149" s="54" t="s">
        <v>1706</v>
      </c>
      <c r="C149" s="58" t="s">
        <v>2297</v>
      </c>
      <c r="D149" s="9"/>
      <c r="E149" s="9" t="s">
        <v>48</v>
      </c>
      <c r="F149" s="9" t="s">
        <v>2298</v>
      </c>
      <c r="G149" s="9" t="s">
        <v>36</v>
      </c>
      <c r="H149" s="61">
        <v>45162.0</v>
      </c>
      <c r="I149" s="61">
        <v>45169.0</v>
      </c>
      <c r="J149" s="61">
        <v>45171.0</v>
      </c>
      <c r="K149" s="19">
        <v>2.0</v>
      </c>
      <c r="L149" s="19" t="s">
        <v>33</v>
      </c>
      <c r="M149" s="9" t="s">
        <v>42</v>
      </c>
      <c r="N149" s="9" t="s">
        <v>42</v>
      </c>
    </row>
    <row r="150" outlineLevel="1">
      <c r="A150" s="58" t="s">
        <v>2446</v>
      </c>
      <c r="B150" s="54" t="s">
        <v>1748</v>
      </c>
      <c r="C150" s="58" t="s">
        <v>2297</v>
      </c>
      <c r="D150" s="9"/>
      <c r="E150" s="9" t="s">
        <v>48</v>
      </c>
      <c r="F150" s="9" t="s">
        <v>2298</v>
      </c>
      <c r="G150" s="9" t="s">
        <v>36</v>
      </c>
      <c r="H150" s="61">
        <v>45418.0</v>
      </c>
      <c r="I150" s="61">
        <v>45448.0</v>
      </c>
      <c r="J150" s="61">
        <v>45450.0</v>
      </c>
      <c r="K150" s="19">
        <v>2.0</v>
      </c>
      <c r="L150" s="19" t="s">
        <v>715</v>
      </c>
      <c r="M150" s="9"/>
      <c r="N150" s="9"/>
    </row>
    <row r="151" outlineLevel="1">
      <c r="A151" s="58" t="s">
        <v>2447</v>
      </c>
      <c r="B151" s="54" t="s">
        <v>1111</v>
      </c>
      <c r="C151" s="58" t="s">
        <v>2297</v>
      </c>
      <c r="D151" s="9"/>
      <c r="E151" s="9" t="s">
        <v>48</v>
      </c>
      <c r="F151" s="9" t="s">
        <v>2298</v>
      </c>
      <c r="G151" s="9" t="s">
        <v>31</v>
      </c>
      <c r="H151" s="61">
        <v>45124.0</v>
      </c>
      <c r="I151" s="61">
        <v>45124.0</v>
      </c>
      <c r="J151" s="61">
        <v>45126.0</v>
      </c>
      <c r="K151" s="19">
        <v>2.0</v>
      </c>
      <c r="L151" s="19" t="s">
        <v>41</v>
      </c>
      <c r="M151" s="9">
        <v>10.0</v>
      </c>
      <c r="N151" s="9">
        <v>65.0</v>
      </c>
    </row>
    <row r="152" outlineLevel="1">
      <c r="A152" s="58" t="s">
        <v>2448</v>
      </c>
      <c r="B152" s="54" t="s">
        <v>1421</v>
      </c>
      <c r="C152" s="58" t="s">
        <v>2297</v>
      </c>
      <c r="D152" s="9"/>
      <c r="E152" s="9" t="s">
        <v>48</v>
      </c>
      <c r="F152" s="9" t="s">
        <v>2298</v>
      </c>
      <c r="G152" s="9" t="s">
        <v>36</v>
      </c>
      <c r="H152" s="61">
        <v>44874.0</v>
      </c>
      <c r="I152" s="61">
        <v>44878.0</v>
      </c>
      <c r="J152" s="61">
        <v>44880.0</v>
      </c>
      <c r="K152" s="19">
        <v>2.0</v>
      </c>
      <c r="L152" s="19" t="s">
        <v>33</v>
      </c>
      <c r="M152" s="9">
        <v>9.0</v>
      </c>
      <c r="N152" s="9">
        <v>56.0</v>
      </c>
    </row>
    <row r="153" outlineLevel="1">
      <c r="A153" s="58" t="s">
        <v>2449</v>
      </c>
      <c r="B153" s="54" t="s">
        <v>1894</v>
      </c>
      <c r="C153" s="58" t="s">
        <v>2297</v>
      </c>
      <c r="D153" s="9"/>
      <c r="E153" s="9" t="s">
        <v>68</v>
      </c>
      <c r="F153" s="9" t="s">
        <v>2298</v>
      </c>
      <c r="G153" s="9" t="s">
        <v>36</v>
      </c>
      <c r="H153" s="61">
        <v>45286.0</v>
      </c>
      <c r="I153" s="61">
        <v>45286.0</v>
      </c>
      <c r="J153" s="61">
        <v>45288.0</v>
      </c>
      <c r="K153" s="19">
        <v>2.0</v>
      </c>
      <c r="L153" s="19" t="s">
        <v>41</v>
      </c>
      <c r="M153" s="9"/>
      <c r="N153" s="9"/>
    </row>
    <row r="154" outlineLevel="1">
      <c r="A154" s="58" t="s">
        <v>2450</v>
      </c>
      <c r="B154" s="54" t="s">
        <v>1398</v>
      </c>
      <c r="C154" s="58" t="s">
        <v>2310</v>
      </c>
      <c r="D154" s="9"/>
      <c r="E154" s="9" t="s">
        <v>68</v>
      </c>
      <c r="F154" s="9" t="s">
        <v>2298</v>
      </c>
      <c r="G154" s="9" t="s">
        <v>36</v>
      </c>
      <c r="H154" s="61">
        <v>45320.0</v>
      </c>
      <c r="I154" s="61">
        <v>45327.0</v>
      </c>
      <c r="J154" s="61">
        <v>45329.0</v>
      </c>
      <c r="K154" s="19">
        <v>2.0</v>
      </c>
      <c r="L154" s="19" t="s">
        <v>33</v>
      </c>
      <c r="M154" s="9">
        <v>22.0</v>
      </c>
      <c r="N154" s="9">
        <v>77.0</v>
      </c>
    </row>
    <row r="155" outlineLevel="1">
      <c r="A155" s="58" t="s">
        <v>2451</v>
      </c>
      <c r="B155" s="54" t="s">
        <v>1563</v>
      </c>
      <c r="C155" s="58" t="s">
        <v>2297</v>
      </c>
      <c r="D155" s="9"/>
      <c r="E155" s="9" t="s">
        <v>68</v>
      </c>
      <c r="F155" s="9" t="s">
        <v>2298</v>
      </c>
      <c r="G155" s="9" t="s">
        <v>44</v>
      </c>
      <c r="H155" s="61">
        <v>45379.0</v>
      </c>
      <c r="I155" s="61">
        <v>45381.0</v>
      </c>
      <c r="J155" s="61">
        <v>45383.0</v>
      </c>
      <c r="K155" s="19">
        <v>2.0</v>
      </c>
      <c r="L155" s="19" t="s">
        <v>33</v>
      </c>
      <c r="M155" s="9">
        <v>28.0</v>
      </c>
      <c r="N155" s="9">
        <v>80.0</v>
      </c>
    </row>
    <row r="156" outlineLevel="1">
      <c r="A156" s="58" t="s">
        <v>2452</v>
      </c>
      <c r="B156" s="54" t="s">
        <v>1877</v>
      </c>
      <c r="C156" s="58" t="s">
        <v>2297</v>
      </c>
      <c r="D156" s="9"/>
      <c r="E156" s="9" t="s">
        <v>68</v>
      </c>
      <c r="F156" s="9" t="s">
        <v>2298</v>
      </c>
      <c r="G156" s="9" t="s">
        <v>40</v>
      </c>
      <c r="H156" s="61">
        <v>44891.0</v>
      </c>
      <c r="I156" s="61">
        <v>44908.0</v>
      </c>
      <c r="J156" s="61">
        <v>44910.0</v>
      </c>
      <c r="K156" s="19">
        <v>2.0</v>
      </c>
      <c r="L156" s="19" t="s">
        <v>41</v>
      </c>
      <c r="M156" s="9">
        <v>21.0</v>
      </c>
      <c r="N156" s="9">
        <v>46.0</v>
      </c>
    </row>
    <row r="157" outlineLevel="1">
      <c r="A157" s="58" t="s">
        <v>2453</v>
      </c>
      <c r="B157" s="54" t="s">
        <v>1096</v>
      </c>
      <c r="C157" s="58" t="s">
        <v>2297</v>
      </c>
      <c r="D157" s="9"/>
      <c r="E157" s="9" t="s">
        <v>68</v>
      </c>
      <c r="F157" s="9" t="s">
        <v>2298</v>
      </c>
      <c r="G157" s="9" t="s">
        <v>40</v>
      </c>
      <c r="H157" s="61">
        <v>45085.0</v>
      </c>
      <c r="I157" s="61">
        <v>45085.0</v>
      </c>
      <c r="J157" s="61">
        <v>45087.0</v>
      </c>
      <c r="K157" s="19">
        <v>2.0</v>
      </c>
      <c r="L157" s="19" t="s">
        <v>41</v>
      </c>
      <c r="M157" s="9" t="s">
        <v>42</v>
      </c>
      <c r="N157" s="9" t="s">
        <v>42</v>
      </c>
    </row>
    <row r="158" outlineLevel="1">
      <c r="A158" s="58" t="s">
        <v>2454</v>
      </c>
      <c r="B158" s="54" t="s">
        <v>1836</v>
      </c>
      <c r="C158" s="58" t="s">
        <v>2297</v>
      </c>
      <c r="D158" s="9"/>
      <c r="E158" s="9" t="s">
        <v>68</v>
      </c>
      <c r="F158" s="9" t="s">
        <v>2298</v>
      </c>
      <c r="G158" s="9" t="s">
        <v>31</v>
      </c>
      <c r="H158" s="61">
        <v>44840.0</v>
      </c>
      <c r="I158" s="61">
        <v>44840.0</v>
      </c>
      <c r="J158" s="61">
        <v>44842.0</v>
      </c>
      <c r="K158" s="19">
        <v>2.0</v>
      </c>
      <c r="L158" s="19" t="s">
        <v>33</v>
      </c>
      <c r="M158" s="9">
        <v>21.0</v>
      </c>
      <c r="N158" s="9">
        <v>70.0</v>
      </c>
    </row>
    <row r="159" outlineLevel="1">
      <c r="A159" s="58" t="s">
        <v>2455</v>
      </c>
      <c r="B159" s="54" t="s">
        <v>2106</v>
      </c>
      <c r="C159" s="58" t="s">
        <v>2297</v>
      </c>
      <c r="D159" s="9"/>
      <c r="E159" s="9" t="s">
        <v>68</v>
      </c>
      <c r="F159" s="9" t="s">
        <v>2298</v>
      </c>
      <c r="G159" s="9" t="s">
        <v>31</v>
      </c>
      <c r="H159" s="61">
        <v>44912.0</v>
      </c>
      <c r="I159" s="61">
        <v>44912.0</v>
      </c>
      <c r="J159" s="61">
        <v>44914.0</v>
      </c>
      <c r="K159" s="19">
        <v>2.0</v>
      </c>
      <c r="L159" s="19" t="s">
        <v>41</v>
      </c>
      <c r="M159" s="9" t="s">
        <v>42</v>
      </c>
      <c r="N159" s="9" t="s">
        <v>42</v>
      </c>
    </row>
    <row r="160" outlineLevel="1">
      <c r="A160" s="58" t="s">
        <v>2456</v>
      </c>
      <c r="B160" s="54" t="s">
        <v>1512</v>
      </c>
      <c r="C160" s="58" t="s">
        <v>2297</v>
      </c>
      <c r="D160" s="9"/>
      <c r="E160" s="9" t="s">
        <v>68</v>
      </c>
      <c r="F160" s="9" t="s">
        <v>2298</v>
      </c>
      <c r="G160" s="9" t="s">
        <v>31</v>
      </c>
      <c r="H160" s="61">
        <v>44920.0</v>
      </c>
      <c r="I160" s="61">
        <v>44920.0</v>
      </c>
      <c r="J160" s="61">
        <v>44922.0</v>
      </c>
      <c r="K160" s="19">
        <v>2.0</v>
      </c>
      <c r="L160" s="19" t="s">
        <v>33</v>
      </c>
      <c r="M160" s="9">
        <v>31.0</v>
      </c>
      <c r="N160" s="9">
        <v>81.0</v>
      </c>
    </row>
    <row r="161" outlineLevel="1">
      <c r="A161" s="58" t="s">
        <v>2457</v>
      </c>
      <c r="B161" s="54" t="s">
        <v>1523</v>
      </c>
      <c r="C161" s="58" t="s">
        <v>2297</v>
      </c>
      <c r="D161" s="9"/>
      <c r="E161" s="9" t="s">
        <v>68</v>
      </c>
      <c r="F161" s="9" t="s">
        <v>2298</v>
      </c>
      <c r="G161" s="9" t="s">
        <v>31</v>
      </c>
      <c r="H161" s="61">
        <v>45178.0</v>
      </c>
      <c r="I161" s="61">
        <v>45178.0</v>
      </c>
      <c r="J161" s="61">
        <v>45180.0</v>
      </c>
      <c r="K161" s="19">
        <v>2.0</v>
      </c>
      <c r="L161" s="19" t="s">
        <v>33</v>
      </c>
      <c r="M161" s="9">
        <v>15.0</v>
      </c>
      <c r="N161" s="9">
        <v>63.0</v>
      </c>
    </row>
    <row r="162" outlineLevel="1">
      <c r="A162" s="58" t="s">
        <v>2458</v>
      </c>
      <c r="B162" s="54" t="s">
        <v>915</v>
      </c>
      <c r="C162" s="58" t="s">
        <v>2297</v>
      </c>
      <c r="D162" s="9"/>
      <c r="E162" s="9" t="s">
        <v>68</v>
      </c>
      <c r="F162" s="9" t="s">
        <v>2298</v>
      </c>
      <c r="G162" s="9" t="s">
        <v>31</v>
      </c>
      <c r="H162" s="61">
        <v>45190.0</v>
      </c>
      <c r="I162" s="61">
        <v>45190.0</v>
      </c>
      <c r="J162" s="61">
        <v>45192.0</v>
      </c>
      <c r="K162" s="19">
        <v>2.0</v>
      </c>
      <c r="L162" s="19" t="s">
        <v>33</v>
      </c>
      <c r="M162" s="9" t="s">
        <v>42</v>
      </c>
      <c r="N162" s="9" t="s">
        <v>42</v>
      </c>
    </row>
    <row r="163" outlineLevel="1">
      <c r="A163" s="58" t="s">
        <v>2459</v>
      </c>
      <c r="B163" s="54" t="s">
        <v>1955</v>
      </c>
      <c r="C163" s="58" t="s">
        <v>2297</v>
      </c>
      <c r="D163" s="9"/>
      <c r="E163" s="9" t="s">
        <v>68</v>
      </c>
      <c r="F163" s="9" t="s">
        <v>2298</v>
      </c>
      <c r="G163" s="9" t="s">
        <v>31</v>
      </c>
      <c r="H163" s="61">
        <v>45342.0</v>
      </c>
      <c r="I163" s="61">
        <v>45342.0</v>
      </c>
      <c r="J163" s="61">
        <v>45344.0</v>
      </c>
      <c r="K163" s="19">
        <v>2.0</v>
      </c>
      <c r="L163" s="19" t="s">
        <v>33</v>
      </c>
      <c r="M163" s="9">
        <v>8.0</v>
      </c>
      <c r="N163" s="9">
        <v>62.0</v>
      </c>
    </row>
    <row r="164" outlineLevel="1">
      <c r="A164" s="58" t="s">
        <v>2460</v>
      </c>
      <c r="B164" s="54" t="s">
        <v>849</v>
      </c>
      <c r="C164" s="58" t="s">
        <v>2297</v>
      </c>
      <c r="D164" s="9"/>
      <c r="E164" s="9" t="s">
        <v>68</v>
      </c>
      <c r="F164" s="9" t="s">
        <v>2298</v>
      </c>
      <c r="G164" s="9" t="s">
        <v>31</v>
      </c>
      <c r="H164" s="61">
        <v>45351.0</v>
      </c>
      <c r="I164" s="61">
        <v>45352.0</v>
      </c>
      <c r="J164" s="61">
        <v>45354.0</v>
      </c>
      <c r="K164" s="19">
        <v>2.0</v>
      </c>
      <c r="L164" s="19" t="s">
        <v>41</v>
      </c>
      <c r="M164" s="9">
        <v>5.0</v>
      </c>
      <c r="N164" s="9">
        <v>26.0</v>
      </c>
    </row>
    <row r="165" outlineLevel="1">
      <c r="A165" s="58" t="s">
        <v>2461</v>
      </c>
      <c r="B165" s="54" t="s">
        <v>2176</v>
      </c>
      <c r="C165" s="58" t="s">
        <v>2297</v>
      </c>
      <c r="D165" s="9"/>
      <c r="E165" s="9" t="s">
        <v>30</v>
      </c>
      <c r="F165" s="9" t="s">
        <v>2298</v>
      </c>
      <c r="G165" s="9" t="s">
        <v>36</v>
      </c>
      <c r="H165" s="61">
        <v>44989.0</v>
      </c>
      <c r="I165" s="61">
        <v>44992.0</v>
      </c>
      <c r="J165" s="61">
        <v>44994.0</v>
      </c>
      <c r="K165" s="19">
        <v>2.0</v>
      </c>
      <c r="L165" s="19" t="s">
        <v>33</v>
      </c>
      <c r="M165" s="9">
        <v>38.0</v>
      </c>
      <c r="N165" s="9">
        <v>70.0</v>
      </c>
    </row>
    <row r="166" outlineLevel="1">
      <c r="A166" s="58" t="s">
        <v>2462</v>
      </c>
      <c r="B166" s="54" t="s">
        <v>2093</v>
      </c>
      <c r="C166" s="58" t="s">
        <v>2297</v>
      </c>
      <c r="D166" s="9"/>
      <c r="E166" s="9" t="s">
        <v>30</v>
      </c>
      <c r="F166" s="9" t="s">
        <v>2298</v>
      </c>
      <c r="G166" s="9" t="s">
        <v>36</v>
      </c>
      <c r="H166" s="61">
        <v>45265.0</v>
      </c>
      <c r="I166" s="61">
        <v>45265.0</v>
      </c>
      <c r="J166" s="61">
        <v>45267.0</v>
      </c>
      <c r="K166" s="19">
        <v>2.0</v>
      </c>
      <c r="L166" s="19" t="s">
        <v>41</v>
      </c>
      <c r="M166" s="9"/>
      <c r="N166" s="9"/>
    </row>
    <row r="167" ht="30.75" customHeight="1" outlineLevel="1">
      <c r="A167" s="58" t="s">
        <v>2463</v>
      </c>
      <c r="B167" s="54" t="s">
        <v>2000</v>
      </c>
      <c r="C167" s="58" t="s">
        <v>2297</v>
      </c>
      <c r="D167" s="9"/>
      <c r="E167" s="9" t="s">
        <v>30</v>
      </c>
      <c r="F167" s="9" t="s">
        <v>2298</v>
      </c>
      <c r="G167" s="9" t="s">
        <v>36</v>
      </c>
      <c r="H167" s="61">
        <v>45406.0</v>
      </c>
      <c r="I167" s="61">
        <v>45415.0</v>
      </c>
      <c r="J167" s="61">
        <v>45417.0</v>
      </c>
      <c r="K167" s="19">
        <v>2.0</v>
      </c>
      <c r="L167" s="19" t="s">
        <v>33</v>
      </c>
      <c r="M167" s="9" t="s">
        <v>42</v>
      </c>
      <c r="N167" s="9" t="s">
        <v>42</v>
      </c>
    </row>
    <row r="168" outlineLevel="1">
      <c r="A168" s="58" t="s">
        <v>2464</v>
      </c>
      <c r="B168" s="54" t="s">
        <v>1243</v>
      </c>
      <c r="C168" s="58" t="s">
        <v>2297</v>
      </c>
      <c r="D168" s="9"/>
      <c r="E168" s="9" t="s">
        <v>30</v>
      </c>
      <c r="F168" s="9" t="s">
        <v>2298</v>
      </c>
      <c r="G168" s="9" t="s">
        <v>36</v>
      </c>
      <c r="H168" s="61">
        <v>45462.0</v>
      </c>
      <c r="I168" s="61">
        <v>45463.0</v>
      </c>
      <c r="J168" s="61">
        <v>45465.0</v>
      </c>
      <c r="K168" s="19">
        <v>2.0</v>
      </c>
      <c r="L168" s="19" t="s">
        <v>33</v>
      </c>
      <c r="M168" s="9">
        <v>11.0</v>
      </c>
      <c r="N168" s="9">
        <v>81.0</v>
      </c>
    </row>
    <row r="169" outlineLevel="1">
      <c r="A169" s="58" t="s">
        <v>2465</v>
      </c>
      <c r="B169" s="54" t="s">
        <v>2156</v>
      </c>
      <c r="C169" s="58" t="s">
        <v>2297</v>
      </c>
      <c r="D169" s="9"/>
      <c r="E169" s="9" t="s">
        <v>30</v>
      </c>
      <c r="F169" s="9" t="s">
        <v>2298</v>
      </c>
      <c r="G169" s="9" t="s">
        <v>40</v>
      </c>
      <c r="H169" s="61">
        <v>44864.0</v>
      </c>
      <c r="I169" s="61">
        <v>44865.0</v>
      </c>
      <c r="J169" s="61">
        <v>44867.0</v>
      </c>
      <c r="K169" s="19">
        <v>2.0</v>
      </c>
      <c r="L169" s="19" t="s">
        <v>33</v>
      </c>
      <c r="M169" s="9">
        <v>22.0</v>
      </c>
      <c r="N169" s="9" t="s">
        <v>42</v>
      </c>
    </row>
    <row r="170" outlineLevel="1">
      <c r="A170" s="58" t="s">
        <v>2466</v>
      </c>
      <c r="B170" s="54" t="s">
        <v>1814</v>
      </c>
      <c r="C170" s="58" t="s">
        <v>2297</v>
      </c>
      <c r="D170" s="9"/>
      <c r="E170" s="9" t="s">
        <v>30</v>
      </c>
      <c r="F170" s="9" t="s">
        <v>2298</v>
      </c>
      <c r="G170" s="9" t="s">
        <v>40</v>
      </c>
      <c r="H170" s="61">
        <v>45187.0</v>
      </c>
      <c r="I170" s="61">
        <v>45195.0</v>
      </c>
      <c r="J170" s="61">
        <v>45197.0</v>
      </c>
      <c r="K170" s="19">
        <v>2.0</v>
      </c>
      <c r="L170" s="19" t="s">
        <v>33</v>
      </c>
      <c r="M170" s="9">
        <v>18.0</v>
      </c>
      <c r="N170" s="34">
        <v>0.39</v>
      </c>
    </row>
    <row r="171" outlineLevel="1">
      <c r="A171" s="58" t="s">
        <v>2467</v>
      </c>
      <c r="B171" s="54" t="s">
        <v>1531</v>
      </c>
      <c r="C171" s="58" t="s">
        <v>2297</v>
      </c>
      <c r="D171" s="9"/>
      <c r="E171" s="9" t="s">
        <v>30</v>
      </c>
      <c r="F171" s="9" t="s">
        <v>2298</v>
      </c>
      <c r="G171" s="9" t="s">
        <v>40</v>
      </c>
      <c r="H171" s="61">
        <v>45277.0</v>
      </c>
      <c r="I171" s="61">
        <v>45277.0</v>
      </c>
      <c r="J171" s="61">
        <v>45279.0</v>
      </c>
      <c r="K171" s="19">
        <v>2.0</v>
      </c>
      <c r="L171" s="19" t="s">
        <v>41</v>
      </c>
      <c r="M171" s="9" t="s">
        <v>42</v>
      </c>
      <c r="N171" s="9" t="s">
        <v>42</v>
      </c>
    </row>
    <row r="172" outlineLevel="1">
      <c r="A172" s="58" t="s">
        <v>2468</v>
      </c>
      <c r="B172" s="54" t="s">
        <v>1502</v>
      </c>
      <c r="C172" s="58" t="s">
        <v>2297</v>
      </c>
      <c r="D172" s="9"/>
      <c r="E172" s="9" t="s">
        <v>30</v>
      </c>
      <c r="F172" s="9" t="s">
        <v>2298</v>
      </c>
      <c r="G172" s="9" t="s">
        <v>31</v>
      </c>
      <c r="H172" s="61">
        <v>44822.0</v>
      </c>
      <c r="I172" s="61">
        <v>44823.0</v>
      </c>
      <c r="J172" s="61">
        <v>44825.0</v>
      </c>
      <c r="K172" s="19">
        <v>2.0</v>
      </c>
      <c r="L172" s="19" t="s">
        <v>33</v>
      </c>
      <c r="M172" s="9">
        <v>20.0</v>
      </c>
      <c r="N172" s="9">
        <v>63.0</v>
      </c>
    </row>
    <row r="173" outlineLevel="1">
      <c r="A173" s="58" t="s">
        <v>2469</v>
      </c>
      <c r="B173" s="54" t="s">
        <v>1873</v>
      </c>
      <c r="C173" s="58" t="s">
        <v>2297</v>
      </c>
      <c r="D173" s="9"/>
      <c r="E173" s="9" t="s">
        <v>30</v>
      </c>
      <c r="F173" s="9" t="s">
        <v>2298</v>
      </c>
      <c r="G173" s="9" t="s">
        <v>31</v>
      </c>
      <c r="H173" s="61">
        <v>44865.0</v>
      </c>
      <c r="I173" s="61">
        <v>44865.0</v>
      </c>
      <c r="J173" s="61">
        <v>44867.0</v>
      </c>
      <c r="K173" s="19">
        <v>2.0</v>
      </c>
      <c r="L173" s="19" t="s">
        <v>33</v>
      </c>
      <c r="M173" s="9">
        <v>21.0</v>
      </c>
      <c r="N173" s="9">
        <v>70.0</v>
      </c>
    </row>
    <row r="174" outlineLevel="1">
      <c r="A174" s="58" t="s">
        <v>2470</v>
      </c>
      <c r="B174" s="54" t="s">
        <v>819</v>
      </c>
      <c r="C174" s="58" t="s">
        <v>2297</v>
      </c>
      <c r="D174" s="9"/>
      <c r="E174" s="9" t="s">
        <v>30</v>
      </c>
      <c r="F174" s="9" t="s">
        <v>2298</v>
      </c>
      <c r="G174" s="9" t="s">
        <v>31</v>
      </c>
      <c r="H174" s="61">
        <v>44908.0</v>
      </c>
      <c r="I174" s="61">
        <v>44908.0</v>
      </c>
      <c r="J174" s="61">
        <v>44910.0</v>
      </c>
      <c r="K174" s="19">
        <v>2.0</v>
      </c>
      <c r="L174" s="19" t="s">
        <v>41</v>
      </c>
      <c r="M174" s="9" t="s">
        <v>42</v>
      </c>
      <c r="N174" s="9" t="s">
        <v>42</v>
      </c>
    </row>
    <row r="175" outlineLevel="1">
      <c r="A175" s="58" t="s">
        <v>2471</v>
      </c>
      <c r="B175" s="54" t="s">
        <v>1570</v>
      </c>
      <c r="C175" s="58" t="s">
        <v>2297</v>
      </c>
      <c r="D175" s="9"/>
      <c r="E175" s="9" t="s">
        <v>30</v>
      </c>
      <c r="F175" s="9" t="s">
        <v>2298</v>
      </c>
      <c r="G175" s="9" t="s">
        <v>31</v>
      </c>
      <c r="H175" s="61">
        <v>44934.0</v>
      </c>
      <c r="I175" s="61">
        <v>44934.0</v>
      </c>
      <c r="J175" s="61">
        <v>44936.0</v>
      </c>
      <c r="K175" s="19">
        <v>2.0</v>
      </c>
      <c r="L175" s="19" t="s">
        <v>33</v>
      </c>
      <c r="M175" s="9">
        <v>20.0</v>
      </c>
      <c r="N175" s="9">
        <v>66.0</v>
      </c>
    </row>
    <row r="176" outlineLevel="1">
      <c r="A176" s="58" t="s">
        <v>2472</v>
      </c>
      <c r="B176" s="54" t="s">
        <v>1773</v>
      </c>
      <c r="C176" s="58" t="s">
        <v>2297</v>
      </c>
      <c r="D176" s="9"/>
      <c r="E176" s="9" t="s">
        <v>30</v>
      </c>
      <c r="F176" s="9" t="s">
        <v>2298</v>
      </c>
      <c r="G176" s="9" t="s">
        <v>31</v>
      </c>
      <c r="H176" s="61">
        <v>45021.0</v>
      </c>
      <c r="I176" s="61">
        <v>45022.0</v>
      </c>
      <c r="J176" s="61">
        <v>45024.0</v>
      </c>
      <c r="K176" s="19">
        <v>2.0</v>
      </c>
      <c r="L176" s="19" t="s">
        <v>33</v>
      </c>
      <c r="M176" s="9">
        <v>28.0</v>
      </c>
      <c r="N176" s="9">
        <v>72.0</v>
      </c>
    </row>
    <row r="177" outlineLevel="1">
      <c r="A177" s="58" t="s">
        <v>2473</v>
      </c>
      <c r="B177" s="54" t="s">
        <v>2079</v>
      </c>
      <c r="C177" s="58" t="s">
        <v>2297</v>
      </c>
      <c r="D177" s="9"/>
      <c r="E177" s="9" t="s">
        <v>30</v>
      </c>
      <c r="F177" s="9" t="s">
        <v>2298</v>
      </c>
      <c r="G177" s="9" t="s">
        <v>31</v>
      </c>
      <c r="H177" s="61">
        <v>45026.0</v>
      </c>
      <c r="I177" s="61">
        <v>45026.0</v>
      </c>
      <c r="J177" s="61">
        <v>45028.0</v>
      </c>
      <c r="K177" s="19">
        <v>2.0</v>
      </c>
      <c r="L177" s="19" t="s">
        <v>41</v>
      </c>
      <c r="M177" s="9">
        <v>22.0</v>
      </c>
      <c r="N177" s="9">
        <v>81.0</v>
      </c>
    </row>
    <row r="178" outlineLevel="1">
      <c r="A178" s="58" t="s">
        <v>2474</v>
      </c>
      <c r="B178" s="54" t="s">
        <v>1580</v>
      </c>
      <c r="C178" s="58" t="s">
        <v>2297</v>
      </c>
      <c r="D178" s="9"/>
      <c r="E178" s="9" t="s">
        <v>30</v>
      </c>
      <c r="F178" s="9" t="s">
        <v>2298</v>
      </c>
      <c r="G178" s="9" t="s">
        <v>31</v>
      </c>
      <c r="H178" s="61">
        <v>45041.0</v>
      </c>
      <c r="I178" s="61">
        <v>45045.0</v>
      </c>
      <c r="J178" s="61">
        <v>45047.0</v>
      </c>
      <c r="K178" s="19">
        <v>2.0</v>
      </c>
      <c r="L178" s="19" t="s">
        <v>33</v>
      </c>
      <c r="M178" s="9">
        <v>15.0</v>
      </c>
      <c r="N178" s="9">
        <v>58.0</v>
      </c>
    </row>
    <row r="179" outlineLevel="1">
      <c r="A179" s="58" t="s">
        <v>2475</v>
      </c>
      <c r="B179" s="54" t="s">
        <v>2476</v>
      </c>
      <c r="C179" s="58" t="s">
        <v>2297</v>
      </c>
      <c r="D179" s="9"/>
      <c r="E179" s="9" t="s">
        <v>30</v>
      </c>
      <c r="F179" s="9" t="s">
        <v>2298</v>
      </c>
      <c r="G179" s="9" t="s">
        <v>31</v>
      </c>
      <c r="H179" s="61">
        <v>45054.0</v>
      </c>
      <c r="I179" s="61">
        <v>45054.0</v>
      </c>
      <c r="J179" s="61">
        <v>45056.0</v>
      </c>
      <c r="K179" s="19">
        <v>2.0</v>
      </c>
      <c r="L179" s="19" t="s">
        <v>80</v>
      </c>
      <c r="M179" s="9">
        <v>22.0</v>
      </c>
      <c r="N179" s="9" t="s">
        <v>42</v>
      </c>
    </row>
    <row r="180" outlineLevel="1">
      <c r="A180" s="58" t="s">
        <v>2477</v>
      </c>
      <c r="B180" s="54" t="s">
        <v>1958</v>
      </c>
      <c r="C180" s="58" t="s">
        <v>2297</v>
      </c>
      <c r="D180" s="9"/>
      <c r="E180" s="9" t="s">
        <v>30</v>
      </c>
      <c r="F180" s="9" t="s">
        <v>2298</v>
      </c>
      <c r="G180" s="9" t="s">
        <v>31</v>
      </c>
      <c r="H180" s="61">
        <v>45374.0</v>
      </c>
      <c r="I180" s="61">
        <v>45374.0</v>
      </c>
      <c r="J180" s="61">
        <v>45376.0</v>
      </c>
      <c r="K180" s="19">
        <v>2.0</v>
      </c>
      <c r="L180" s="19" t="s">
        <v>41</v>
      </c>
      <c r="M180" s="9">
        <v>21.0</v>
      </c>
      <c r="N180" s="9">
        <v>70.0</v>
      </c>
    </row>
    <row r="181" outlineLevel="1">
      <c r="A181" s="58" t="s">
        <v>2478</v>
      </c>
      <c r="B181" s="54" t="s">
        <v>1742</v>
      </c>
      <c r="C181" s="58" t="s">
        <v>2297</v>
      </c>
      <c r="D181" s="9"/>
      <c r="E181" s="9" t="s">
        <v>30</v>
      </c>
      <c r="F181" s="9" t="s">
        <v>2298</v>
      </c>
      <c r="G181" s="9" t="s">
        <v>31</v>
      </c>
      <c r="H181" s="61">
        <v>45391.0</v>
      </c>
      <c r="I181" s="61">
        <v>45395.0</v>
      </c>
      <c r="J181" s="61">
        <v>45397.0</v>
      </c>
      <c r="K181" s="19">
        <v>2.0</v>
      </c>
      <c r="L181" s="19" t="s">
        <v>33</v>
      </c>
      <c r="M181" s="9" t="s">
        <v>42</v>
      </c>
      <c r="N181" s="9" t="s">
        <v>42</v>
      </c>
    </row>
    <row r="182" outlineLevel="1">
      <c r="A182" s="58" t="s">
        <v>2479</v>
      </c>
      <c r="B182" s="54" t="s">
        <v>1537</v>
      </c>
      <c r="C182" s="58" t="s">
        <v>2297</v>
      </c>
      <c r="D182" s="9"/>
      <c r="E182" s="9" t="s">
        <v>30</v>
      </c>
      <c r="F182" s="9" t="s">
        <v>2298</v>
      </c>
      <c r="G182" s="9" t="s">
        <v>31</v>
      </c>
      <c r="H182" s="61">
        <v>45449.0</v>
      </c>
      <c r="I182" s="61">
        <v>45452.0</v>
      </c>
      <c r="J182" s="61">
        <v>45454.0</v>
      </c>
      <c r="K182" s="19">
        <v>2.0</v>
      </c>
      <c r="L182" s="19" t="s">
        <v>33</v>
      </c>
      <c r="M182" s="9"/>
      <c r="N182" s="9"/>
    </row>
    <row r="183" outlineLevel="1">
      <c r="A183" s="58" t="s">
        <v>2480</v>
      </c>
      <c r="B183" s="54" t="s">
        <v>1014</v>
      </c>
      <c r="C183" s="58" t="s">
        <v>2297</v>
      </c>
      <c r="D183" s="9"/>
      <c r="E183" s="9" t="s">
        <v>30</v>
      </c>
      <c r="F183" s="9" t="s">
        <v>2298</v>
      </c>
      <c r="G183" s="9" t="s">
        <v>36</v>
      </c>
      <c r="H183" s="61">
        <v>45074.0</v>
      </c>
      <c r="I183" s="61">
        <v>45074.0</v>
      </c>
      <c r="J183" s="61">
        <v>45076.0</v>
      </c>
      <c r="K183" s="19">
        <v>2.0</v>
      </c>
      <c r="L183" s="19" t="s">
        <v>41</v>
      </c>
      <c r="M183" s="9">
        <v>13.0</v>
      </c>
      <c r="N183" s="9">
        <v>48.0</v>
      </c>
    </row>
    <row r="184" outlineLevel="1">
      <c r="A184" s="58" t="s">
        <v>2481</v>
      </c>
      <c r="B184" s="54" t="s">
        <v>857</v>
      </c>
      <c r="C184" s="58" t="s">
        <v>2297</v>
      </c>
      <c r="D184" s="9"/>
      <c r="E184" s="9" t="s">
        <v>50</v>
      </c>
      <c r="F184" s="9" t="s">
        <v>2298</v>
      </c>
      <c r="G184" s="9" t="s">
        <v>31</v>
      </c>
      <c r="H184" s="61">
        <v>45448.0</v>
      </c>
      <c r="I184" s="61">
        <v>45448.0</v>
      </c>
      <c r="J184" s="61">
        <v>45450.0</v>
      </c>
      <c r="K184" s="19">
        <v>2.0</v>
      </c>
      <c r="L184" s="19" t="s">
        <v>80</v>
      </c>
      <c r="M184" s="9"/>
      <c r="N184" s="9"/>
    </row>
    <row r="185" outlineLevel="1">
      <c r="A185" s="58" t="s">
        <v>2482</v>
      </c>
      <c r="B185" s="54" t="s">
        <v>1237</v>
      </c>
      <c r="C185" s="58" t="s">
        <v>2297</v>
      </c>
      <c r="D185" s="9"/>
      <c r="E185" s="9" t="s">
        <v>50</v>
      </c>
      <c r="F185" s="9" t="s">
        <v>2298</v>
      </c>
      <c r="G185" s="9" t="s">
        <v>36</v>
      </c>
      <c r="H185" s="61">
        <v>45329.0</v>
      </c>
      <c r="I185" s="61">
        <v>45330.0</v>
      </c>
      <c r="J185" s="61">
        <v>45332.0</v>
      </c>
      <c r="K185" s="19">
        <v>2.0</v>
      </c>
      <c r="L185" s="19" t="s">
        <v>33</v>
      </c>
      <c r="M185" s="9">
        <v>18.0</v>
      </c>
      <c r="N185" s="9">
        <v>57.0</v>
      </c>
    </row>
    <row r="186" outlineLevel="1">
      <c r="A186" s="58" t="s">
        <v>2483</v>
      </c>
      <c r="B186" s="54" t="s">
        <v>1000</v>
      </c>
      <c r="C186" s="58" t="s">
        <v>2297</v>
      </c>
      <c r="D186" s="9"/>
      <c r="E186" s="9" t="s">
        <v>50</v>
      </c>
      <c r="F186" s="9" t="s">
        <v>2298</v>
      </c>
      <c r="G186" s="9" t="s">
        <v>44</v>
      </c>
      <c r="H186" s="61">
        <v>44971.0</v>
      </c>
      <c r="I186" s="61">
        <v>44971.0</v>
      </c>
      <c r="J186" s="61">
        <v>44973.0</v>
      </c>
      <c r="K186" s="19">
        <v>2.0</v>
      </c>
      <c r="L186" s="19" t="s">
        <v>33</v>
      </c>
      <c r="M186" s="9">
        <v>23.0</v>
      </c>
      <c r="N186" s="9">
        <v>68.0</v>
      </c>
    </row>
    <row r="187" outlineLevel="1">
      <c r="A187" s="58" t="s">
        <v>2484</v>
      </c>
      <c r="B187" s="54" t="s">
        <v>1300</v>
      </c>
      <c r="C187" s="58" t="s">
        <v>2297</v>
      </c>
      <c r="D187" s="9"/>
      <c r="E187" s="9" t="s">
        <v>50</v>
      </c>
      <c r="F187" s="9" t="s">
        <v>2298</v>
      </c>
      <c r="G187" s="9" t="s">
        <v>31</v>
      </c>
      <c r="H187" s="61">
        <v>44889.0</v>
      </c>
      <c r="I187" s="61">
        <v>44890.0</v>
      </c>
      <c r="J187" s="61">
        <v>44892.0</v>
      </c>
      <c r="K187" s="19">
        <v>2.0</v>
      </c>
      <c r="L187" s="19" t="s">
        <v>33</v>
      </c>
      <c r="M187" s="9" t="s">
        <v>42</v>
      </c>
      <c r="N187" s="9" t="s">
        <v>42</v>
      </c>
    </row>
    <row r="188" outlineLevel="1">
      <c r="A188" s="58" t="s">
        <v>2485</v>
      </c>
      <c r="B188" s="54" t="s">
        <v>1113</v>
      </c>
      <c r="C188" s="58" t="s">
        <v>2297</v>
      </c>
      <c r="D188" s="9"/>
      <c r="E188" s="9" t="s">
        <v>50</v>
      </c>
      <c r="F188" s="9" t="s">
        <v>2298</v>
      </c>
      <c r="G188" s="9" t="s">
        <v>31</v>
      </c>
      <c r="H188" s="61">
        <v>45215.0</v>
      </c>
      <c r="I188" s="61">
        <v>45215.0</v>
      </c>
      <c r="J188" s="61">
        <v>45217.0</v>
      </c>
      <c r="K188" s="19">
        <v>2.0</v>
      </c>
      <c r="L188" s="19" t="s">
        <v>33</v>
      </c>
      <c r="M188" s="9">
        <v>17.0</v>
      </c>
      <c r="N188" s="9">
        <v>67.0</v>
      </c>
    </row>
    <row r="189" outlineLevel="1">
      <c r="A189" s="58" t="s">
        <v>2486</v>
      </c>
      <c r="B189" s="54" t="s">
        <v>899</v>
      </c>
      <c r="C189" s="58" t="s">
        <v>2297</v>
      </c>
      <c r="D189" s="9"/>
      <c r="E189" s="9" t="s">
        <v>97</v>
      </c>
      <c r="F189" s="9" t="s">
        <v>2298</v>
      </c>
      <c r="G189" s="9" t="s">
        <v>40</v>
      </c>
      <c r="H189" s="61">
        <v>44926.0</v>
      </c>
      <c r="I189" s="61">
        <v>44926.0</v>
      </c>
      <c r="J189" s="61">
        <v>44928.0</v>
      </c>
      <c r="K189" s="19">
        <v>2.0</v>
      </c>
      <c r="L189" s="19" t="s">
        <v>41</v>
      </c>
      <c r="M189" s="9" t="s">
        <v>42</v>
      </c>
      <c r="N189" s="9" t="s">
        <v>42</v>
      </c>
    </row>
    <row r="190" outlineLevel="1">
      <c r="A190" s="58" t="s">
        <v>2487</v>
      </c>
      <c r="B190" s="54" t="s">
        <v>873</v>
      </c>
      <c r="C190" s="58" t="s">
        <v>2297</v>
      </c>
      <c r="D190" s="9"/>
      <c r="E190" s="9" t="s">
        <v>97</v>
      </c>
      <c r="F190" s="9" t="s">
        <v>2298</v>
      </c>
      <c r="G190" s="9" t="s">
        <v>40</v>
      </c>
      <c r="H190" s="61">
        <v>45329.0</v>
      </c>
      <c r="I190" s="61">
        <v>45329.0</v>
      </c>
      <c r="J190" s="61">
        <v>45331.0</v>
      </c>
      <c r="K190" s="19">
        <v>2.0</v>
      </c>
      <c r="L190" s="19" t="s">
        <v>41</v>
      </c>
      <c r="M190" s="9" t="s">
        <v>42</v>
      </c>
      <c r="N190" s="9" t="s">
        <v>42</v>
      </c>
    </row>
    <row r="191" outlineLevel="1">
      <c r="A191" s="58" t="s">
        <v>2488</v>
      </c>
      <c r="B191" s="54" t="s">
        <v>1843</v>
      </c>
      <c r="C191" s="58" t="s">
        <v>2297</v>
      </c>
      <c r="D191" s="9"/>
      <c r="E191" s="9" t="s">
        <v>97</v>
      </c>
      <c r="F191" s="9" t="s">
        <v>2298</v>
      </c>
      <c r="G191" s="9" t="s">
        <v>31</v>
      </c>
      <c r="H191" s="61">
        <v>44914.0</v>
      </c>
      <c r="I191" s="61">
        <v>44914.0</v>
      </c>
      <c r="J191" s="61">
        <v>44916.0</v>
      </c>
      <c r="K191" s="19">
        <v>2.0</v>
      </c>
      <c r="L191" s="19" t="s">
        <v>33</v>
      </c>
      <c r="M191" s="9" t="s">
        <v>42</v>
      </c>
      <c r="N191" s="9" t="s">
        <v>42</v>
      </c>
    </row>
    <row r="192" outlineLevel="1">
      <c r="A192" s="58" t="s">
        <v>2489</v>
      </c>
      <c r="B192" s="54" t="s">
        <v>1529</v>
      </c>
      <c r="C192" s="58" t="s">
        <v>2297</v>
      </c>
      <c r="D192" s="9"/>
      <c r="E192" s="9" t="s">
        <v>53</v>
      </c>
      <c r="F192" s="9" t="s">
        <v>2298</v>
      </c>
      <c r="G192" s="9" t="s">
        <v>40</v>
      </c>
      <c r="H192" s="61">
        <v>45261.0</v>
      </c>
      <c r="I192" s="61">
        <v>45262.0</v>
      </c>
      <c r="J192" s="61">
        <v>45264.0</v>
      </c>
      <c r="K192" s="19">
        <v>2.0</v>
      </c>
      <c r="L192" s="19" t="s">
        <v>41</v>
      </c>
      <c r="M192" s="9"/>
      <c r="N192" s="9"/>
    </row>
    <row r="193" outlineLevel="1">
      <c r="A193" s="58" t="s">
        <v>2490</v>
      </c>
      <c r="B193" s="54" t="s">
        <v>1881</v>
      </c>
      <c r="C193" s="58" t="s">
        <v>2297</v>
      </c>
      <c r="D193" s="9"/>
      <c r="E193" s="9" t="s">
        <v>53</v>
      </c>
      <c r="F193" s="9" t="s">
        <v>2298</v>
      </c>
      <c r="G193" s="9" t="s">
        <v>36</v>
      </c>
      <c r="H193" s="61">
        <v>44959.0</v>
      </c>
      <c r="I193" s="61">
        <v>44961.0</v>
      </c>
      <c r="J193" s="61">
        <v>44963.0</v>
      </c>
      <c r="K193" s="19">
        <v>2.0</v>
      </c>
      <c r="L193" s="19" t="s">
        <v>41</v>
      </c>
      <c r="M193" s="9">
        <v>16.0</v>
      </c>
      <c r="N193" s="9">
        <v>71.0</v>
      </c>
    </row>
    <row r="194" outlineLevel="1">
      <c r="A194" s="58" t="s">
        <v>2491</v>
      </c>
      <c r="B194" s="54" t="s">
        <v>935</v>
      </c>
      <c r="C194" s="58" t="s">
        <v>2297</v>
      </c>
      <c r="D194" s="9"/>
      <c r="E194" s="9" t="s">
        <v>53</v>
      </c>
      <c r="F194" s="9" t="s">
        <v>2298</v>
      </c>
      <c r="G194" s="9" t="s">
        <v>36</v>
      </c>
      <c r="H194" s="61">
        <v>44987.0</v>
      </c>
      <c r="I194" s="61">
        <v>45032.0</v>
      </c>
      <c r="J194" s="61">
        <v>45034.0</v>
      </c>
      <c r="K194" s="19">
        <v>2.0</v>
      </c>
      <c r="L194" s="19" t="s">
        <v>33</v>
      </c>
      <c r="M194" s="9" t="s">
        <v>42</v>
      </c>
      <c r="N194" s="9" t="s">
        <v>42</v>
      </c>
    </row>
    <row r="195" outlineLevel="1">
      <c r="A195" s="58" t="s">
        <v>2492</v>
      </c>
      <c r="B195" s="54" t="s">
        <v>1152</v>
      </c>
      <c r="C195" s="58" t="s">
        <v>2310</v>
      </c>
      <c r="D195" s="9"/>
      <c r="E195" s="9" t="s">
        <v>53</v>
      </c>
      <c r="F195" s="9" t="s">
        <v>2298</v>
      </c>
      <c r="G195" s="9" t="s">
        <v>36</v>
      </c>
      <c r="H195" s="61">
        <v>45089.0</v>
      </c>
      <c r="I195" s="61">
        <v>45098.0</v>
      </c>
      <c r="J195" s="61">
        <v>45100.0</v>
      </c>
      <c r="K195" s="19">
        <v>2.0</v>
      </c>
      <c r="L195" s="19" t="s">
        <v>33</v>
      </c>
      <c r="M195" s="9">
        <v>9.0</v>
      </c>
      <c r="N195" s="9">
        <v>38.0</v>
      </c>
    </row>
    <row r="196" outlineLevel="1">
      <c r="A196" s="58" t="s">
        <v>2493</v>
      </c>
      <c r="B196" s="54" t="s">
        <v>1125</v>
      </c>
      <c r="C196" s="58" t="s">
        <v>2297</v>
      </c>
      <c r="D196" s="9"/>
      <c r="E196" s="9" t="s">
        <v>53</v>
      </c>
      <c r="F196" s="9" t="s">
        <v>2298</v>
      </c>
      <c r="G196" s="9" t="s">
        <v>36</v>
      </c>
      <c r="H196" s="61">
        <v>45425.0</v>
      </c>
      <c r="I196" s="61">
        <v>45424.0</v>
      </c>
      <c r="J196" s="61">
        <v>45426.0</v>
      </c>
      <c r="K196" s="19">
        <v>2.0</v>
      </c>
      <c r="L196" s="19" t="s">
        <v>33</v>
      </c>
      <c r="M196" s="9" t="s">
        <v>42</v>
      </c>
      <c r="N196" s="9" t="s">
        <v>42</v>
      </c>
    </row>
    <row r="197" outlineLevel="1">
      <c r="A197" s="58" t="s">
        <v>2494</v>
      </c>
      <c r="B197" s="54" t="s">
        <v>1647</v>
      </c>
      <c r="C197" s="58" t="s">
        <v>2297</v>
      </c>
      <c r="D197" s="9"/>
      <c r="E197" s="9" t="s">
        <v>53</v>
      </c>
      <c r="F197" s="9" t="s">
        <v>2298</v>
      </c>
      <c r="G197" s="9" t="s">
        <v>40</v>
      </c>
      <c r="H197" s="61">
        <v>44813.0</v>
      </c>
      <c r="I197" s="61">
        <v>44814.0</v>
      </c>
      <c r="J197" s="61">
        <v>44816.0</v>
      </c>
      <c r="K197" s="19">
        <v>2.0</v>
      </c>
      <c r="L197" s="19" t="s">
        <v>41</v>
      </c>
      <c r="M197" s="9"/>
      <c r="N197" s="9"/>
    </row>
    <row r="198" outlineLevel="1">
      <c r="A198" s="58" t="s">
        <v>2495</v>
      </c>
      <c r="B198" s="54" t="s">
        <v>1070</v>
      </c>
      <c r="C198" s="58" t="s">
        <v>2297</v>
      </c>
      <c r="D198" s="9"/>
      <c r="E198" s="9" t="s">
        <v>53</v>
      </c>
      <c r="F198" s="9" t="s">
        <v>2298</v>
      </c>
      <c r="G198" s="9" t="s">
        <v>40</v>
      </c>
      <c r="H198" s="61">
        <v>44883.0</v>
      </c>
      <c r="I198" s="61">
        <v>44889.0</v>
      </c>
      <c r="J198" s="61">
        <v>44891.0</v>
      </c>
      <c r="K198" s="19">
        <v>2.0</v>
      </c>
      <c r="L198" s="19" t="s">
        <v>33</v>
      </c>
      <c r="M198" s="9" t="s">
        <v>42</v>
      </c>
      <c r="N198" s="9" t="s">
        <v>42</v>
      </c>
    </row>
    <row r="199" outlineLevel="1">
      <c r="A199" s="58" t="s">
        <v>2496</v>
      </c>
      <c r="B199" s="54" t="s">
        <v>2497</v>
      </c>
      <c r="C199" s="58" t="s">
        <v>2297</v>
      </c>
      <c r="D199" s="9"/>
      <c r="E199" s="9" t="s">
        <v>53</v>
      </c>
      <c r="F199" s="9" t="s">
        <v>2298</v>
      </c>
      <c r="G199" s="9" t="s">
        <v>40</v>
      </c>
      <c r="H199" s="61">
        <v>44895.0</v>
      </c>
      <c r="I199" s="61">
        <v>44895.0</v>
      </c>
      <c r="J199" s="61">
        <v>44897.0</v>
      </c>
      <c r="K199" s="19">
        <v>2.0</v>
      </c>
      <c r="L199" s="19" t="s">
        <v>33</v>
      </c>
      <c r="M199" s="9" t="s">
        <v>42</v>
      </c>
      <c r="N199" s="9" t="s">
        <v>42</v>
      </c>
    </row>
    <row r="200" outlineLevel="1">
      <c r="A200" s="58" t="s">
        <v>2498</v>
      </c>
      <c r="B200" s="54" t="s">
        <v>998</v>
      </c>
      <c r="C200" s="58" t="s">
        <v>2310</v>
      </c>
      <c r="D200" s="9"/>
      <c r="E200" s="9" t="s">
        <v>53</v>
      </c>
      <c r="F200" s="9" t="s">
        <v>2298</v>
      </c>
      <c r="G200" s="9" t="s">
        <v>40</v>
      </c>
      <c r="H200" s="61">
        <v>44927.0</v>
      </c>
      <c r="I200" s="61">
        <v>44930.0</v>
      </c>
      <c r="J200" s="61">
        <v>44932.0</v>
      </c>
      <c r="K200" s="19">
        <v>2.0</v>
      </c>
      <c r="L200" s="19" t="s">
        <v>33</v>
      </c>
      <c r="M200" s="9" t="s">
        <v>42</v>
      </c>
      <c r="N200" s="9" t="s">
        <v>42</v>
      </c>
    </row>
    <row r="201" outlineLevel="1">
      <c r="A201" s="58" t="s">
        <v>2499</v>
      </c>
      <c r="B201" s="54" t="s">
        <v>1516</v>
      </c>
      <c r="C201" s="58" t="s">
        <v>2297</v>
      </c>
      <c r="D201" s="9"/>
      <c r="E201" s="9" t="s">
        <v>53</v>
      </c>
      <c r="F201" s="9" t="s">
        <v>2298</v>
      </c>
      <c r="G201" s="9" t="s">
        <v>40</v>
      </c>
      <c r="H201" s="61">
        <v>44944.0</v>
      </c>
      <c r="I201" s="61">
        <v>44944.0</v>
      </c>
      <c r="J201" s="61">
        <v>44946.0</v>
      </c>
      <c r="K201" s="19">
        <v>2.0</v>
      </c>
      <c r="L201" s="19" t="s">
        <v>41</v>
      </c>
      <c r="M201" s="9">
        <v>19.0</v>
      </c>
      <c r="N201" s="9">
        <v>55.0</v>
      </c>
    </row>
    <row r="202" outlineLevel="1">
      <c r="A202" s="58" t="s">
        <v>2500</v>
      </c>
      <c r="B202" s="54" t="s">
        <v>2142</v>
      </c>
      <c r="C202" s="58" t="s">
        <v>2297</v>
      </c>
      <c r="D202" s="9"/>
      <c r="E202" s="9" t="s">
        <v>53</v>
      </c>
      <c r="F202" s="9" t="s">
        <v>2298</v>
      </c>
      <c r="G202" s="9" t="s">
        <v>40</v>
      </c>
      <c r="H202" s="61">
        <v>45027.0</v>
      </c>
      <c r="I202" s="61">
        <v>45027.0</v>
      </c>
      <c r="J202" s="61">
        <v>45029.0</v>
      </c>
      <c r="K202" s="19">
        <v>2.0</v>
      </c>
      <c r="L202" s="19" t="s">
        <v>33</v>
      </c>
      <c r="M202" s="9">
        <v>27.0</v>
      </c>
      <c r="N202" s="9">
        <v>81.0</v>
      </c>
    </row>
    <row r="203" outlineLevel="1">
      <c r="A203" s="58" t="s">
        <v>2501</v>
      </c>
      <c r="B203" s="54" t="s">
        <v>1016</v>
      </c>
      <c r="C203" s="58" t="s">
        <v>2297</v>
      </c>
      <c r="D203" s="9"/>
      <c r="E203" s="9" t="s">
        <v>53</v>
      </c>
      <c r="F203" s="9" t="s">
        <v>2298</v>
      </c>
      <c r="G203" s="9" t="s">
        <v>40</v>
      </c>
      <c r="H203" s="61">
        <v>45119.0</v>
      </c>
      <c r="I203" s="61">
        <v>45119.0</v>
      </c>
      <c r="J203" s="61">
        <v>45121.0</v>
      </c>
      <c r="K203" s="19">
        <v>2.0</v>
      </c>
      <c r="L203" s="19" t="s">
        <v>41</v>
      </c>
      <c r="M203" s="9" t="s">
        <v>42</v>
      </c>
      <c r="N203" s="9" t="s">
        <v>42</v>
      </c>
    </row>
    <row r="204" outlineLevel="1">
      <c r="A204" s="58" t="s">
        <v>2502</v>
      </c>
      <c r="B204" s="54" t="s">
        <v>1520</v>
      </c>
      <c r="C204" s="58" t="s">
        <v>2297</v>
      </c>
      <c r="D204" s="9"/>
      <c r="E204" s="9" t="s">
        <v>53</v>
      </c>
      <c r="F204" s="9" t="s">
        <v>2298</v>
      </c>
      <c r="G204" s="9" t="s">
        <v>40</v>
      </c>
      <c r="H204" s="61">
        <v>45120.0</v>
      </c>
      <c r="I204" s="61">
        <v>45120.0</v>
      </c>
      <c r="J204" s="61">
        <v>45122.0</v>
      </c>
      <c r="K204" s="19">
        <v>2.0</v>
      </c>
      <c r="L204" s="19" t="s">
        <v>41</v>
      </c>
      <c r="M204" s="9" t="s">
        <v>42</v>
      </c>
      <c r="N204" s="9" t="s">
        <v>42</v>
      </c>
    </row>
    <row r="205" outlineLevel="1">
      <c r="A205" s="58" t="s">
        <v>2503</v>
      </c>
      <c r="B205" s="54" t="s">
        <v>1918</v>
      </c>
      <c r="C205" s="58" t="s">
        <v>2297</v>
      </c>
      <c r="D205" s="9"/>
      <c r="E205" s="9" t="s">
        <v>53</v>
      </c>
      <c r="F205" s="9" t="s">
        <v>2298</v>
      </c>
      <c r="G205" s="9" t="s">
        <v>40</v>
      </c>
      <c r="H205" s="61">
        <v>45145.0</v>
      </c>
      <c r="I205" s="61">
        <v>45153.0</v>
      </c>
      <c r="J205" s="61">
        <v>45155.0</v>
      </c>
      <c r="K205" s="19">
        <v>2.0</v>
      </c>
      <c r="L205" s="19" t="s">
        <v>41</v>
      </c>
      <c r="M205" s="9" t="s">
        <v>42</v>
      </c>
      <c r="N205" s="9" t="s">
        <v>42</v>
      </c>
    </row>
    <row r="206" outlineLevel="1">
      <c r="A206" s="58" t="s">
        <v>2504</v>
      </c>
      <c r="B206" s="54" t="s">
        <v>845</v>
      </c>
      <c r="C206" s="58" t="s">
        <v>2297</v>
      </c>
      <c r="D206" s="9"/>
      <c r="E206" s="9" t="s">
        <v>53</v>
      </c>
      <c r="F206" s="9" t="s">
        <v>2298</v>
      </c>
      <c r="G206" s="9" t="s">
        <v>40</v>
      </c>
      <c r="H206" s="61">
        <v>45165.0</v>
      </c>
      <c r="I206" s="61">
        <v>45166.0</v>
      </c>
      <c r="J206" s="61">
        <v>45168.0</v>
      </c>
      <c r="K206" s="19">
        <v>2.0</v>
      </c>
      <c r="L206" s="19" t="s">
        <v>41</v>
      </c>
      <c r="M206" s="9" t="s">
        <v>42</v>
      </c>
      <c r="N206" s="9" t="s">
        <v>42</v>
      </c>
    </row>
    <row r="207" outlineLevel="1">
      <c r="A207" s="58" t="s">
        <v>2505</v>
      </c>
      <c r="B207" s="54" t="s">
        <v>2246</v>
      </c>
      <c r="C207" s="58" t="s">
        <v>2297</v>
      </c>
      <c r="D207" s="9"/>
      <c r="E207" s="9" t="s">
        <v>53</v>
      </c>
      <c r="F207" s="9" t="s">
        <v>2298</v>
      </c>
      <c r="G207" s="9" t="s">
        <v>40</v>
      </c>
      <c r="H207" s="61">
        <v>45196.0</v>
      </c>
      <c r="I207" s="61">
        <v>45201.0</v>
      </c>
      <c r="J207" s="61">
        <v>45203.0</v>
      </c>
      <c r="K207" s="19">
        <v>2.0</v>
      </c>
      <c r="L207" s="19" t="s">
        <v>41</v>
      </c>
      <c r="M207" s="9" t="s">
        <v>42</v>
      </c>
      <c r="N207" s="9" t="s">
        <v>42</v>
      </c>
    </row>
    <row r="208" outlineLevel="1">
      <c r="A208" s="58" t="s">
        <v>2506</v>
      </c>
      <c r="B208" s="54" t="s">
        <v>871</v>
      </c>
      <c r="C208" s="58" t="s">
        <v>2297</v>
      </c>
      <c r="D208" s="9"/>
      <c r="E208" s="9" t="s">
        <v>53</v>
      </c>
      <c r="F208" s="9" t="s">
        <v>2298</v>
      </c>
      <c r="G208" s="9" t="s">
        <v>40</v>
      </c>
      <c r="H208" s="61">
        <v>45236.0</v>
      </c>
      <c r="I208" s="61">
        <v>45261.0</v>
      </c>
      <c r="J208" s="62">
        <v>45263.0</v>
      </c>
      <c r="K208" s="19">
        <v>2.0</v>
      </c>
      <c r="L208" s="19" t="s">
        <v>33</v>
      </c>
      <c r="M208" s="9"/>
      <c r="N208" s="9"/>
    </row>
    <row r="209" outlineLevel="1">
      <c r="A209" s="58" t="s">
        <v>2507</v>
      </c>
      <c r="B209" s="54" t="s">
        <v>907</v>
      </c>
      <c r="C209" s="58" t="s">
        <v>2297</v>
      </c>
      <c r="D209" s="9"/>
      <c r="E209" s="9" t="s">
        <v>53</v>
      </c>
      <c r="F209" s="9" t="s">
        <v>2298</v>
      </c>
      <c r="G209" s="9" t="s">
        <v>40</v>
      </c>
      <c r="H209" s="61">
        <v>45278.0</v>
      </c>
      <c r="I209" s="61">
        <v>45278.0</v>
      </c>
      <c r="J209" s="61">
        <v>45280.0</v>
      </c>
      <c r="K209" s="19">
        <v>2.0</v>
      </c>
      <c r="L209" s="19" t="s">
        <v>41</v>
      </c>
      <c r="M209" s="9"/>
      <c r="N209" s="9"/>
    </row>
    <row r="210" outlineLevel="1">
      <c r="A210" s="58" t="s">
        <v>2508</v>
      </c>
      <c r="B210" s="54" t="s">
        <v>2160</v>
      </c>
      <c r="C210" s="58" t="s">
        <v>2297</v>
      </c>
      <c r="D210" s="9"/>
      <c r="E210" s="9" t="s">
        <v>53</v>
      </c>
      <c r="F210" s="9" t="s">
        <v>2298</v>
      </c>
      <c r="G210" s="9" t="s">
        <v>40</v>
      </c>
      <c r="H210" s="61">
        <v>45291.0</v>
      </c>
      <c r="I210" s="61">
        <v>45291.0</v>
      </c>
      <c r="J210" s="61">
        <v>45293.0</v>
      </c>
      <c r="K210" s="19">
        <v>2.0</v>
      </c>
      <c r="L210" s="19" t="s">
        <v>33</v>
      </c>
      <c r="M210" s="9">
        <v>14.0</v>
      </c>
      <c r="N210" s="9">
        <v>81.0</v>
      </c>
    </row>
    <row r="211" outlineLevel="1">
      <c r="A211" s="58" t="s">
        <v>2509</v>
      </c>
      <c r="B211" s="54" t="s">
        <v>2054</v>
      </c>
      <c r="C211" s="58" t="s">
        <v>2297</v>
      </c>
      <c r="D211" s="9"/>
      <c r="E211" s="9" t="s">
        <v>53</v>
      </c>
      <c r="F211" s="9" t="s">
        <v>2298</v>
      </c>
      <c r="G211" s="9" t="s">
        <v>40</v>
      </c>
      <c r="H211" s="61">
        <v>45319.0</v>
      </c>
      <c r="I211" s="61">
        <v>45319.0</v>
      </c>
      <c r="J211" s="61">
        <v>45321.0</v>
      </c>
      <c r="K211" s="19">
        <v>2.0</v>
      </c>
      <c r="L211" s="19" t="s">
        <v>41</v>
      </c>
      <c r="M211" s="9">
        <v>27.0</v>
      </c>
      <c r="N211" s="9">
        <v>94.0</v>
      </c>
    </row>
    <row r="212" outlineLevel="1">
      <c r="A212" s="58" t="s">
        <v>2510</v>
      </c>
      <c r="B212" s="54" t="s">
        <v>1535</v>
      </c>
      <c r="C212" s="58" t="s">
        <v>2297</v>
      </c>
      <c r="D212" s="9"/>
      <c r="E212" s="9" t="s">
        <v>53</v>
      </c>
      <c r="F212" s="9" t="s">
        <v>2298</v>
      </c>
      <c r="G212" s="9" t="s">
        <v>40</v>
      </c>
      <c r="H212" s="61">
        <v>45321.0</v>
      </c>
      <c r="I212" s="61">
        <v>45324.0</v>
      </c>
      <c r="J212" s="61">
        <v>45326.0</v>
      </c>
      <c r="K212" s="19">
        <v>2.0</v>
      </c>
      <c r="L212" s="19" t="s">
        <v>41</v>
      </c>
      <c r="M212" s="9">
        <v>17.0</v>
      </c>
      <c r="N212" s="9">
        <v>68.0</v>
      </c>
    </row>
    <row r="213" outlineLevel="1">
      <c r="A213" s="58" t="s">
        <v>2511</v>
      </c>
      <c r="B213" s="54" t="s">
        <v>2096</v>
      </c>
      <c r="C213" s="58" t="s">
        <v>2297</v>
      </c>
      <c r="D213" s="9"/>
      <c r="E213" s="9" t="s">
        <v>53</v>
      </c>
      <c r="F213" s="9" t="s">
        <v>2298</v>
      </c>
      <c r="G213" s="9" t="s">
        <v>40</v>
      </c>
      <c r="H213" s="61">
        <v>45343.0</v>
      </c>
      <c r="I213" s="61">
        <v>45343.0</v>
      </c>
      <c r="J213" s="61">
        <v>45345.0</v>
      </c>
      <c r="K213" s="19">
        <v>2.0</v>
      </c>
      <c r="L213" s="19" t="s">
        <v>41</v>
      </c>
      <c r="M213" s="9">
        <v>16.0</v>
      </c>
      <c r="N213" s="9">
        <v>77.0</v>
      </c>
    </row>
    <row r="214" outlineLevel="1">
      <c r="A214" s="58" t="s">
        <v>2512</v>
      </c>
      <c r="B214" s="54" t="s">
        <v>2057</v>
      </c>
      <c r="C214" s="58" t="s">
        <v>2297</v>
      </c>
      <c r="D214" s="9"/>
      <c r="E214" s="9" t="s">
        <v>53</v>
      </c>
      <c r="F214" s="9" t="s">
        <v>2298</v>
      </c>
      <c r="G214" s="9" t="s">
        <v>40</v>
      </c>
      <c r="H214" s="61">
        <v>45418.0</v>
      </c>
      <c r="I214" s="61">
        <v>45418.0</v>
      </c>
      <c r="J214" s="61">
        <v>45420.0</v>
      </c>
      <c r="K214" s="19">
        <v>2.0</v>
      </c>
      <c r="L214" s="19" t="s">
        <v>33</v>
      </c>
      <c r="M214" s="9" t="s">
        <v>42</v>
      </c>
      <c r="N214" s="9" t="s">
        <v>42</v>
      </c>
    </row>
    <row r="215" outlineLevel="1">
      <c r="A215" s="58" t="s">
        <v>2513</v>
      </c>
      <c r="B215" s="54" t="s">
        <v>1871</v>
      </c>
      <c r="C215" s="58" t="s">
        <v>2297</v>
      </c>
      <c r="D215" s="9"/>
      <c r="E215" s="9" t="s">
        <v>53</v>
      </c>
      <c r="F215" s="9" t="s">
        <v>2298</v>
      </c>
      <c r="G215" s="9" t="s">
        <v>40</v>
      </c>
      <c r="H215" s="61">
        <v>45428.0</v>
      </c>
      <c r="I215" s="61">
        <v>45429.0</v>
      </c>
      <c r="J215" s="61">
        <v>45431.0</v>
      </c>
      <c r="K215" s="19">
        <v>2.0</v>
      </c>
      <c r="L215" s="19" t="s">
        <v>41</v>
      </c>
      <c r="M215" s="9"/>
      <c r="N215" s="9"/>
    </row>
    <row r="216" outlineLevel="1">
      <c r="A216" s="58" t="s">
        <v>2514</v>
      </c>
      <c r="B216" s="54" t="s">
        <v>2236</v>
      </c>
      <c r="C216" s="58" t="s">
        <v>2297</v>
      </c>
      <c r="D216" s="9"/>
      <c r="E216" s="9" t="s">
        <v>53</v>
      </c>
      <c r="F216" s="9" t="s">
        <v>2298</v>
      </c>
      <c r="G216" s="9" t="s">
        <v>40</v>
      </c>
      <c r="H216" s="61">
        <v>45467.0</v>
      </c>
      <c r="I216" s="61">
        <v>45468.0</v>
      </c>
      <c r="J216" s="61">
        <v>45470.0</v>
      </c>
      <c r="K216" s="19">
        <v>2.0</v>
      </c>
      <c r="L216" s="19" t="s">
        <v>33</v>
      </c>
      <c r="M216" s="9"/>
      <c r="N216" s="9"/>
    </row>
    <row r="217" outlineLevel="1">
      <c r="A217" s="58" t="s">
        <v>2515</v>
      </c>
      <c r="B217" s="54" t="s">
        <v>2036</v>
      </c>
      <c r="C217" s="58" t="s">
        <v>2297</v>
      </c>
      <c r="D217" s="9"/>
      <c r="E217" s="9" t="s">
        <v>53</v>
      </c>
      <c r="F217" s="9" t="s">
        <v>2298</v>
      </c>
      <c r="G217" s="9" t="s">
        <v>40</v>
      </c>
      <c r="H217" s="61">
        <v>45468.0</v>
      </c>
      <c r="I217" s="61">
        <v>45474.0</v>
      </c>
      <c r="J217" s="61">
        <v>45476.0</v>
      </c>
      <c r="K217" s="19">
        <v>2.0</v>
      </c>
      <c r="L217" s="19" t="s">
        <v>33</v>
      </c>
      <c r="M217" s="9"/>
      <c r="N217" s="9"/>
    </row>
    <row r="218" outlineLevel="1">
      <c r="A218" s="58" t="s">
        <v>2516</v>
      </c>
      <c r="B218" s="54" t="s">
        <v>1757</v>
      </c>
      <c r="C218" s="58" t="s">
        <v>2297</v>
      </c>
      <c r="D218" s="9"/>
      <c r="E218" s="9" t="s">
        <v>53</v>
      </c>
      <c r="F218" s="9" t="s">
        <v>2298</v>
      </c>
      <c r="G218" s="9" t="s">
        <v>31</v>
      </c>
      <c r="H218" s="61">
        <v>44839.0</v>
      </c>
      <c r="I218" s="61">
        <v>44839.0</v>
      </c>
      <c r="J218" s="61">
        <v>44841.0</v>
      </c>
      <c r="K218" s="19">
        <v>2.0</v>
      </c>
      <c r="L218" s="19" t="s">
        <v>33</v>
      </c>
      <c r="M218" s="9">
        <v>19.0</v>
      </c>
      <c r="N218" s="9">
        <v>67.0</v>
      </c>
    </row>
    <row r="219" outlineLevel="1">
      <c r="A219" s="58" t="s">
        <v>2517</v>
      </c>
      <c r="B219" s="54" t="s">
        <v>2252</v>
      </c>
      <c r="C219" s="58" t="s">
        <v>2297</v>
      </c>
      <c r="D219" s="9"/>
      <c r="E219" s="9" t="s">
        <v>53</v>
      </c>
      <c r="F219" s="9" t="s">
        <v>2298</v>
      </c>
      <c r="G219" s="9" t="s">
        <v>31</v>
      </c>
      <c r="H219" s="61">
        <v>45259.0</v>
      </c>
      <c r="I219" s="61">
        <v>45259.0</v>
      </c>
      <c r="J219" s="61">
        <v>45261.0</v>
      </c>
      <c r="K219" s="19">
        <v>2.0</v>
      </c>
      <c r="L219" s="19" t="s">
        <v>33</v>
      </c>
      <c r="M219" s="9"/>
      <c r="N219" s="9"/>
    </row>
    <row r="220" outlineLevel="1">
      <c r="A220" s="58" t="s">
        <v>2518</v>
      </c>
      <c r="B220" s="54" t="s">
        <v>1066</v>
      </c>
      <c r="C220" s="58" t="s">
        <v>2297</v>
      </c>
      <c r="D220" s="9"/>
      <c r="E220" s="9" t="s">
        <v>39</v>
      </c>
      <c r="F220" s="9" t="s">
        <v>2298</v>
      </c>
      <c r="G220" s="9" t="s">
        <v>36</v>
      </c>
      <c r="H220" s="61">
        <v>44824.0</v>
      </c>
      <c r="I220" s="61">
        <v>44851.0</v>
      </c>
      <c r="J220" s="61">
        <v>44853.0</v>
      </c>
      <c r="K220" s="19">
        <v>2.0</v>
      </c>
      <c r="L220" s="19" t="s">
        <v>41</v>
      </c>
      <c r="M220" s="9" t="s">
        <v>42</v>
      </c>
      <c r="N220" s="9" t="s">
        <v>42</v>
      </c>
    </row>
    <row r="221" outlineLevel="1">
      <c r="A221" s="58" t="s">
        <v>2519</v>
      </c>
      <c r="B221" s="54" t="s">
        <v>1662</v>
      </c>
      <c r="C221" s="58" t="s">
        <v>2297</v>
      </c>
      <c r="D221" s="9"/>
      <c r="E221" s="9" t="s">
        <v>39</v>
      </c>
      <c r="F221" s="9" t="s">
        <v>2298</v>
      </c>
      <c r="G221" s="9" t="s">
        <v>40</v>
      </c>
      <c r="H221" s="61">
        <v>44984.0</v>
      </c>
      <c r="I221" s="61">
        <v>44985.0</v>
      </c>
      <c r="J221" s="61">
        <v>44987.0</v>
      </c>
      <c r="K221" s="19">
        <v>2.0</v>
      </c>
      <c r="L221" s="19" t="s">
        <v>41</v>
      </c>
      <c r="M221" s="9">
        <v>19.0</v>
      </c>
      <c r="N221" s="9" t="s">
        <v>42</v>
      </c>
    </row>
    <row r="222" outlineLevel="1">
      <c r="A222" s="58" t="s">
        <v>2520</v>
      </c>
      <c r="B222" s="54" t="s">
        <v>933</v>
      </c>
      <c r="C222" s="58" t="s">
        <v>2297</v>
      </c>
      <c r="D222" s="9"/>
      <c r="E222" s="9" t="s">
        <v>39</v>
      </c>
      <c r="F222" s="9" t="s">
        <v>2298</v>
      </c>
      <c r="G222" s="9" t="s">
        <v>40</v>
      </c>
      <c r="H222" s="61">
        <v>44993.0</v>
      </c>
      <c r="I222" s="61">
        <v>44993.0</v>
      </c>
      <c r="J222" s="61">
        <v>44995.0</v>
      </c>
      <c r="K222" s="19">
        <v>2.0</v>
      </c>
      <c r="L222" s="19" t="s">
        <v>41</v>
      </c>
      <c r="M222" s="9" t="s">
        <v>42</v>
      </c>
      <c r="N222" s="9" t="s">
        <v>42</v>
      </c>
    </row>
    <row r="223" outlineLevel="1">
      <c r="A223" s="58" t="s">
        <v>2521</v>
      </c>
      <c r="B223" s="54" t="s">
        <v>1613</v>
      </c>
      <c r="C223" s="58" t="s">
        <v>2297</v>
      </c>
      <c r="D223" s="9"/>
      <c r="E223" s="9" t="s">
        <v>39</v>
      </c>
      <c r="F223" s="9" t="s">
        <v>2298</v>
      </c>
      <c r="G223" s="9" t="s">
        <v>40</v>
      </c>
      <c r="H223" s="61">
        <v>45033.0</v>
      </c>
      <c r="I223" s="61">
        <v>45033.0</v>
      </c>
      <c r="J223" s="61">
        <v>45035.0</v>
      </c>
      <c r="K223" s="19">
        <v>2.0</v>
      </c>
      <c r="L223" s="19" t="s">
        <v>33</v>
      </c>
      <c r="M223" s="9" t="s">
        <v>42</v>
      </c>
      <c r="N223" s="9" t="s">
        <v>42</v>
      </c>
    </row>
    <row r="224" outlineLevel="1">
      <c r="A224" s="58" t="s">
        <v>2522</v>
      </c>
      <c r="B224" s="54" t="s">
        <v>941</v>
      </c>
      <c r="C224" s="58" t="s">
        <v>2297</v>
      </c>
      <c r="D224" s="9"/>
      <c r="E224" s="9" t="s">
        <v>39</v>
      </c>
      <c r="F224" s="9" t="s">
        <v>2298</v>
      </c>
      <c r="G224" s="9" t="s">
        <v>40</v>
      </c>
      <c r="H224" s="61">
        <v>45184.0</v>
      </c>
      <c r="I224" s="61">
        <v>45184.0</v>
      </c>
      <c r="J224" s="61">
        <v>45186.0</v>
      </c>
      <c r="K224" s="19">
        <v>2.0</v>
      </c>
      <c r="L224" s="19" t="s">
        <v>41</v>
      </c>
      <c r="M224" s="9">
        <v>15.0</v>
      </c>
      <c r="N224" s="9">
        <v>27.0</v>
      </c>
    </row>
    <row r="225" outlineLevel="1">
      <c r="A225" s="58" t="s">
        <v>2523</v>
      </c>
      <c r="B225" s="54" t="s">
        <v>1639</v>
      </c>
      <c r="C225" s="58" t="s">
        <v>2297</v>
      </c>
      <c r="D225" s="9"/>
      <c r="E225" s="9" t="s">
        <v>39</v>
      </c>
      <c r="F225" s="9" t="s">
        <v>2298</v>
      </c>
      <c r="G225" s="9" t="s">
        <v>40</v>
      </c>
      <c r="H225" s="61">
        <v>45232.0</v>
      </c>
      <c r="I225" s="61">
        <v>45232.0</v>
      </c>
      <c r="J225" s="61">
        <v>45234.0</v>
      </c>
      <c r="K225" s="19">
        <v>2.0</v>
      </c>
      <c r="L225" s="19" t="s">
        <v>41</v>
      </c>
      <c r="M225" s="9"/>
      <c r="N225" s="9"/>
    </row>
    <row r="226" outlineLevel="1">
      <c r="A226" s="58" t="s">
        <v>2524</v>
      </c>
      <c r="B226" s="54" t="s">
        <v>2198</v>
      </c>
      <c r="C226" s="58" t="s">
        <v>2297</v>
      </c>
      <c r="D226" s="9"/>
      <c r="E226" s="9" t="s">
        <v>39</v>
      </c>
      <c r="F226" s="9" t="s">
        <v>2298</v>
      </c>
      <c r="G226" s="9" t="s">
        <v>40</v>
      </c>
      <c r="H226" s="61">
        <v>45227.0</v>
      </c>
      <c r="I226" s="61">
        <v>45233.0</v>
      </c>
      <c r="J226" s="61">
        <v>45235.0</v>
      </c>
      <c r="K226" s="19">
        <v>2.0</v>
      </c>
      <c r="L226" s="19" t="s">
        <v>33</v>
      </c>
      <c r="M226" s="9"/>
      <c r="N226" s="9"/>
    </row>
    <row r="227" outlineLevel="1">
      <c r="A227" s="58" t="s">
        <v>2525</v>
      </c>
      <c r="B227" s="54" t="s">
        <v>2091</v>
      </c>
      <c r="C227" s="58" t="s">
        <v>2297</v>
      </c>
      <c r="D227" s="9"/>
      <c r="E227" s="9" t="s">
        <v>532</v>
      </c>
      <c r="F227" s="9" t="s">
        <v>2298</v>
      </c>
      <c r="G227" s="9" t="s">
        <v>40</v>
      </c>
      <c r="H227" s="61">
        <v>45262.0</v>
      </c>
      <c r="I227" s="61">
        <v>45262.0</v>
      </c>
      <c r="J227" s="61">
        <v>45264.0</v>
      </c>
      <c r="K227" s="19">
        <v>2.0</v>
      </c>
      <c r="L227" s="19" t="s">
        <v>41</v>
      </c>
      <c r="M227" s="9"/>
      <c r="N227" s="9"/>
    </row>
    <row r="228" outlineLevel="1">
      <c r="A228" s="58" t="s">
        <v>2526</v>
      </c>
      <c r="B228" s="54" t="s">
        <v>1677</v>
      </c>
      <c r="C228" s="58" t="s">
        <v>2297</v>
      </c>
      <c r="D228" s="9"/>
      <c r="E228" s="9" t="s">
        <v>39</v>
      </c>
      <c r="F228" s="9" t="s">
        <v>2298</v>
      </c>
      <c r="G228" s="9" t="s">
        <v>40</v>
      </c>
      <c r="H228" s="61">
        <v>45271.0</v>
      </c>
      <c r="I228" s="61">
        <v>45271.0</v>
      </c>
      <c r="J228" s="61">
        <v>45273.0</v>
      </c>
      <c r="K228" s="19">
        <v>2.0</v>
      </c>
      <c r="L228" s="19" t="s">
        <v>41</v>
      </c>
      <c r="M228" s="9"/>
      <c r="N228" s="9"/>
    </row>
    <row r="229" outlineLevel="1">
      <c r="A229" s="58" t="s">
        <v>2527</v>
      </c>
      <c r="B229" s="54" t="s">
        <v>1710</v>
      </c>
      <c r="C229" s="58" t="s">
        <v>2310</v>
      </c>
      <c r="D229" s="9"/>
      <c r="E229" s="9" t="s">
        <v>39</v>
      </c>
      <c r="F229" s="9" t="s">
        <v>2298</v>
      </c>
      <c r="G229" s="9" t="s">
        <v>40</v>
      </c>
      <c r="H229" s="61">
        <v>45637.0</v>
      </c>
      <c r="I229" s="61">
        <v>45333.0</v>
      </c>
      <c r="J229" s="61">
        <v>45335.0</v>
      </c>
      <c r="K229" s="19">
        <v>2.0</v>
      </c>
      <c r="L229" s="19" t="s">
        <v>41</v>
      </c>
      <c r="M229" s="9">
        <v>25.0</v>
      </c>
      <c r="N229" s="9">
        <v>70.0</v>
      </c>
    </row>
    <row r="230" outlineLevel="1">
      <c r="A230" s="58" t="s">
        <v>2528</v>
      </c>
      <c r="B230" s="54" t="s">
        <v>2129</v>
      </c>
      <c r="C230" s="58" t="s">
        <v>2297</v>
      </c>
      <c r="D230" s="9"/>
      <c r="E230" s="9" t="s">
        <v>39</v>
      </c>
      <c r="F230" s="9" t="s">
        <v>2298</v>
      </c>
      <c r="G230" s="9" t="s">
        <v>40</v>
      </c>
      <c r="H230" s="61">
        <v>45391.0</v>
      </c>
      <c r="I230" s="61">
        <v>45391.0</v>
      </c>
      <c r="J230" s="61">
        <v>45393.0</v>
      </c>
      <c r="K230" s="19">
        <v>2.0</v>
      </c>
      <c r="L230" s="19" t="s">
        <v>41</v>
      </c>
      <c r="M230" s="9">
        <v>13.0</v>
      </c>
      <c r="N230" s="9" t="s">
        <v>42</v>
      </c>
    </row>
    <row r="231" outlineLevel="1">
      <c r="A231" s="58" t="s">
        <v>2529</v>
      </c>
      <c r="B231" s="54" t="s">
        <v>1461</v>
      </c>
      <c r="C231" s="58" t="s">
        <v>2297</v>
      </c>
      <c r="D231" s="9"/>
      <c r="E231" s="9" t="s">
        <v>39</v>
      </c>
      <c r="F231" s="9" t="s">
        <v>2298</v>
      </c>
      <c r="G231" s="9" t="s">
        <v>40</v>
      </c>
      <c r="H231" s="61">
        <v>45426.0</v>
      </c>
      <c r="I231" s="61">
        <v>45427.0</v>
      </c>
      <c r="J231" s="61">
        <v>45429.0</v>
      </c>
      <c r="K231" s="19">
        <v>2.0</v>
      </c>
      <c r="L231" s="19" t="s">
        <v>41</v>
      </c>
      <c r="M231" s="9" t="s">
        <v>42</v>
      </c>
      <c r="N231" s="9" t="s">
        <v>42</v>
      </c>
    </row>
    <row r="232" outlineLevel="1">
      <c r="A232" s="58" t="s">
        <v>2530</v>
      </c>
      <c r="B232" s="54" t="s">
        <v>1208</v>
      </c>
      <c r="C232" s="58" t="s">
        <v>2297</v>
      </c>
      <c r="D232" s="9"/>
      <c r="E232" s="9" t="s">
        <v>103</v>
      </c>
      <c r="F232" s="9" t="s">
        <v>2298</v>
      </c>
      <c r="G232" s="9" t="s">
        <v>40</v>
      </c>
      <c r="H232" s="61">
        <v>45291.0</v>
      </c>
      <c r="I232" s="61">
        <v>45291.0</v>
      </c>
      <c r="J232" s="61">
        <v>45293.0</v>
      </c>
      <c r="K232" s="19">
        <v>2.0</v>
      </c>
      <c r="L232" s="19" t="s">
        <v>33</v>
      </c>
      <c r="M232" s="9">
        <v>11.0</v>
      </c>
      <c r="N232" s="9">
        <v>44.0</v>
      </c>
    </row>
    <row r="233" outlineLevel="1">
      <c r="A233" s="58" t="s">
        <v>2531</v>
      </c>
      <c r="B233" s="54" t="s">
        <v>1048</v>
      </c>
      <c r="C233" s="58" t="s">
        <v>2297</v>
      </c>
      <c r="D233" s="9"/>
      <c r="E233" s="9" t="s">
        <v>103</v>
      </c>
      <c r="F233" s="9" t="s">
        <v>2298</v>
      </c>
      <c r="G233" s="9" t="s">
        <v>31</v>
      </c>
      <c r="H233" s="61">
        <v>45183.0</v>
      </c>
      <c r="I233" s="61">
        <v>45183.0</v>
      </c>
      <c r="J233" s="61">
        <v>45185.0</v>
      </c>
      <c r="K233" s="19">
        <v>2.0</v>
      </c>
      <c r="L233" s="19" t="s">
        <v>41</v>
      </c>
      <c r="M233" s="9">
        <v>19.0</v>
      </c>
      <c r="N233" s="9">
        <v>51.0</v>
      </c>
    </row>
    <row r="234" outlineLevel="1">
      <c r="A234" s="58" t="s">
        <v>2532</v>
      </c>
      <c r="B234" s="54" t="s">
        <v>2233</v>
      </c>
      <c r="C234" s="58" t="s">
        <v>2297</v>
      </c>
      <c r="D234" s="9"/>
      <c r="E234" s="9" t="s">
        <v>103</v>
      </c>
      <c r="F234" s="9" t="s">
        <v>2298</v>
      </c>
      <c r="G234" s="9" t="s">
        <v>31</v>
      </c>
      <c r="H234" s="61">
        <v>45316.0</v>
      </c>
      <c r="I234" s="61">
        <v>45316.0</v>
      </c>
      <c r="J234" s="61">
        <v>45318.0</v>
      </c>
      <c r="K234" s="19">
        <v>2.0</v>
      </c>
      <c r="L234" s="19" t="s">
        <v>33</v>
      </c>
      <c r="M234" s="9" t="s">
        <v>42</v>
      </c>
      <c r="N234" s="9" t="s">
        <v>42</v>
      </c>
    </row>
    <row r="235" outlineLevel="1">
      <c r="A235" s="58" t="s">
        <v>2533</v>
      </c>
      <c r="B235" s="54" t="s">
        <v>893</v>
      </c>
      <c r="C235" s="58" t="s">
        <v>2297</v>
      </c>
      <c r="D235" s="9"/>
      <c r="E235" s="9" t="s">
        <v>48</v>
      </c>
      <c r="F235" s="9" t="s">
        <v>2298</v>
      </c>
      <c r="G235" s="9" t="s">
        <v>36</v>
      </c>
      <c r="H235" s="61">
        <v>45075.0</v>
      </c>
      <c r="I235" s="61">
        <v>45093.0</v>
      </c>
      <c r="J235" s="61">
        <v>45096.0</v>
      </c>
      <c r="K235" s="19">
        <v>3.0</v>
      </c>
      <c r="L235" s="19" t="s">
        <v>33</v>
      </c>
      <c r="M235" s="9">
        <v>32.0</v>
      </c>
      <c r="N235" s="9"/>
    </row>
    <row r="236" ht="15.0" customHeight="1" outlineLevel="1">
      <c r="A236" s="58" t="s">
        <v>2534</v>
      </c>
      <c r="B236" s="54" t="s">
        <v>1934</v>
      </c>
      <c r="C236" s="58" t="s">
        <v>2297</v>
      </c>
      <c r="D236" s="9"/>
      <c r="E236" s="9" t="s">
        <v>48</v>
      </c>
      <c r="F236" s="9" t="s">
        <v>2535</v>
      </c>
      <c r="G236" s="9" t="s">
        <v>36</v>
      </c>
      <c r="H236" s="61">
        <v>45477.0</v>
      </c>
      <c r="I236" s="61">
        <v>45480.0</v>
      </c>
      <c r="J236" s="61">
        <v>45483.0</v>
      </c>
      <c r="K236" s="19">
        <v>3.0</v>
      </c>
      <c r="L236" s="19" t="s">
        <v>41</v>
      </c>
      <c r="M236" s="9"/>
      <c r="N236" s="9"/>
    </row>
    <row r="237" outlineLevel="1">
      <c r="A237" s="58" t="s">
        <v>2536</v>
      </c>
      <c r="B237" s="54" t="s">
        <v>2085</v>
      </c>
      <c r="C237" s="58" t="s">
        <v>2297</v>
      </c>
      <c r="D237" s="9"/>
      <c r="E237" s="9" t="s">
        <v>48</v>
      </c>
      <c r="F237" s="9" t="s">
        <v>2298</v>
      </c>
      <c r="G237" s="9" t="s">
        <v>31</v>
      </c>
      <c r="H237" s="61">
        <v>45068.0</v>
      </c>
      <c r="I237" s="61">
        <v>45070.0</v>
      </c>
      <c r="J237" s="61">
        <v>45073.0</v>
      </c>
      <c r="K237" s="19">
        <v>3.0</v>
      </c>
      <c r="L237" s="19" t="s">
        <v>33</v>
      </c>
      <c r="M237" s="9" t="s">
        <v>42</v>
      </c>
      <c r="N237" s="9" t="s">
        <v>42</v>
      </c>
    </row>
    <row r="238" outlineLevel="1">
      <c r="A238" s="58" t="s">
        <v>2537</v>
      </c>
      <c r="B238" s="54" t="s">
        <v>1983</v>
      </c>
      <c r="C238" s="58" t="s">
        <v>2297</v>
      </c>
      <c r="D238" s="9"/>
      <c r="E238" s="9" t="s">
        <v>48</v>
      </c>
      <c r="F238" s="9" t="s">
        <v>2298</v>
      </c>
      <c r="G238" s="9" t="s">
        <v>31</v>
      </c>
      <c r="H238" s="61">
        <v>45086.0</v>
      </c>
      <c r="I238" s="61">
        <v>45086.0</v>
      </c>
      <c r="J238" s="61">
        <v>45089.0</v>
      </c>
      <c r="K238" s="19">
        <v>3.0</v>
      </c>
      <c r="L238" s="19" t="s">
        <v>33</v>
      </c>
      <c r="M238" s="9">
        <v>2.0</v>
      </c>
      <c r="N238" s="9">
        <v>12.0</v>
      </c>
    </row>
    <row r="239" outlineLevel="1">
      <c r="A239" s="58" t="s">
        <v>2538</v>
      </c>
      <c r="B239" s="54" t="s">
        <v>2276</v>
      </c>
      <c r="C239" s="58" t="s">
        <v>2297</v>
      </c>
      <c r="D239" s="9"/>
      <c r="E239" s="9" t="s">
        <v>48</v>
      </c>
      <c r="F239" s="9" t="s">
        <v>2298</v>
      </c>
      <c r="G239" s="9" t="s">
        <v>31</v>
      </c>
      <c r="H239" s="61">
        <v>45103.0</v>
      </c>
      <c r="I239" s="61">
        <v>45105.0</v>
      </c>
      <c r="J239" s="61">
        <v>45108.0</v>
      </c>
      <c r="K239" s="19">
        <v>3.0</v>
      </c>
      <c r="L239" s="19" t="s">
        <v>33</v>
      </c>
      <c r="M239" s="9" t="s">
        <v>42</v>
      </c>
      <c r="N239" s="9" t="s">
        <v>42</v>
      </c>
    </row>
    <row r="240" outlineLevel="1">
      <c r="A240" s="58" t="s">
        <v>2539</v>
      </c>
      <c r="B240" s="54" t="s">
        <v>2120</v>
      </c>
      <c r="C240" s="58" t="s">
        <v>2297</v>
      </c>
      <c r="D240" s="9"/>
      <c r="E240" s="9" t="s">
        <v>48</v>
      </c>
      <c r="F240" s="9" t="s">
        <v>2298</v>
      </c>
      <c r="G240" s="9" t="s">
        <v>31</v>
      </c>
      <c r="H240" s="61">
        <v>45142.0</v>
      </c>
      <c r="I240" s="61">
        <v>45142.0</v>
      </c>
      <c r="J240" s="61">
        <v>45145.0</v>
      </c>
      <c r="K240" s="19">
        <v>3.0</v>
      </c>
      <c r="L240" s="19" t="s">
        <v>33</v>
      </c>
      <c r="M240" s="9">
        <v>24.0</v>
      </c>
      <c r="N240" s="9">
        <v>95.0</v>
      </c>
    </row>
    <row r="241" outlineLevel="1">
      <c r="A241" s="58" t="s">
        <v>2540</v>
      </c>
      <c r="B241" s="54" t="s">
        <v>1621</v>
      </c>
      <c r="C241" s="58" t="s">
        <v>2297</v>
      </c>
      <c r="D241" s="9"/>
      <c r="E241" s="9" t="s">
        <v>48</v>
      </c>
      <c r="F241" s="9" t="s">
        <v>2298</v>
      </c>
      <c r="G241" s="9" t="s">
        <v>31</v>
      </c>
      <c r="H241" s="61">
        <v>45445.0</v>
      </c>
      <c r="I241" s="61">
        <v>45447.0</v>
      </c>
      <c r="J241" s="61">
        <v>45450.0</v>
      </c>
      <c r="K241" s="19">
        <v>3.0</v>
      </c>
      <c r="L241" s="19" t="s">
        <v>33</v>
      </c>
      <c r="M241" s="9"/>
      <c r="N241" s="9"/>
    </row>
    <row r="242" outlineLevel="1">
      <c r="A242" s="58" t="s">
        <v>2541</v>
      </c>
      <c r="B242" s="54" t="s">
        <v>1684</v>
      </c>
      <c r="C242" s="58" t="s">
        <v>2297</v>
      </c>
      <c r="D242" s="9"/>
      <c r="E242" s="9" t="s">
        <v>48</v>
      </c>
      <c r="F242" s="9" t="s">
        <v>2298</v>
      </c>
      <c r="G242" s="9" t="s">
        <v>31</v>
      </c>
      <c r="H242" s="61">
        <v>45482.0</v>
      </c>
      <c r="I242" s="61">
        <v>45483.0</v>
      </c>
      <c r="J242" s="61">
        <v>45486.0</v>
      </c>
      <c r="K242" s="19">
        <v>3.0</v>
      </c>
      <c r="L242" s="19" t="s">
        <v>33</v>
      </c>
      <c r="M242" s="9">
        <v>17.0</v>
      </c>
      <c r="N242" s="9"/>
    </row>
    <row r="243" outlineLevel="1">
      <c r="A243" s="58" t="s">
        <v>2542</v>
      </c>
      <c r="B243" s="54" t="s">
        <v>1432</v>
      </c>
      <c r="C243" s="58" t="s">
        <v>2297</v>
      </c>
      <c r="D243" s="9"/>
      <c r="E243" s="9" t="s">
        <v>68</v>
      </c>
      <c r="F243" s="9" t="s">
        <v>2298</v>
      </c>
      <c r="G243" s="9" t="s">
        <v>31</v>
      </c>
      <c r="H243" s="61">
        <v>45259.0</v>
      </c>
      <c r="I243" s="61">
        <v>45259.0</v>
      </c>
      <c r="J243" s="62">
        <v>45262.0</v>
      </c>
      <c r="K243" s="19">
        <v>3.0</v>
      </c>
      <c r="L243" s="19" t="s">
        <v>33</v>
      </c>
      <c r="M243" s="9"/>
      <c r="N243" s="9"/>
    </row>
    <row r="244" outlineLevel="1">
      <c r="A244" s="58" t="s">
        <v>2543</v>
      </c>
      <c r="B244" s="54" t="s">
        <v>1138</v>
      </c>
      <c r="C244" s="58" t="s">
        <v>2297</v>
      </c>
      <c r="D244" s="9"/>
      <c r="E244" s="9" t="s">
        <v>68</v>
      </c>
      <c r="F244" s="9" t="s">
        <v>2298</v>
      </c>
      <c r="G244" s="9" t="s">
        <v>31</v>
      </c>
      <c r="H244" s="61">
        <v>45290.0</v>
      </c>
      <c r="I244" s="61">
        <v>45290.0</v>
      </c>
      <c r="J244" s="61">
        <v>45293.0</v>
      </c>
      <c r="K244" s="19">
        <v>3.0</v>
      </c>
      <c r="L244" s="19" t="s">
        <v>33</v>
      </c>
      <c r="M244" s="9">
        <v>15.0</v>
      </c>
      <c r="N244" s="9">
        <v>54.0</v>
      </c>
    </row>
    <row r="245" outlineLevel="1">
      <c r="A245" s="58" t="s">
        <v>2544</v>
      </c>
      <c r="B245" s="54" t="s">
        <v>1579</v>
      </c>
      <c r="C245" s="58" t="s">
        <v>2310</v>
      </c>
      <c r="D245" s="9"/>
      <c r="E245" s="9" t="s">
        <v>68</v>
      </c>
      <c r="F245" s="9" t="s">
        <v>2298</v>
      </c>
      <c r="G245" s="9" t="s">
        <v>36</v>
      </c>
      <c r="H245" s="61">
        <v>45033.0</v>
      </c>
      <c r="I245" s="61">
        <v>45041.0</v>
      </c>
      <c r="J245" s="61">
        <v>45044.0</v>
      </c>
      <c r="K245" s="19">
        <v>3.0</v>
      </c>
      <c r="L245" s="19" t="s">
        <v>33</v>
      </c>
      <c r="M245" s="9">
        <v>8.0</v>
      </c>
      <c r="N245" s="9">
        <v>62.0</v>
      </c>
    </row>
    <row r="246" outlineLevel="1">
      <c r="A246" s="58" t="s">
        <v>2545</v>
      </c>
      <c r="B246" s="54" t="s">
        <v>1962</v>
      </c>
      <c r="C246" s="58" t="s">
        <v>2297</v>
      </c>
      <c r="D246" s="9"/>
      <c r="E246" s="9" t="s">
        <v>68</v>
      </c>
      <c r="F246" s="9" t="s">
        <v>2298</v>
      </c>
      <c r="G246" s="9" t="s">
        <v>40</v>
      </c>
      <c r="H246" s="61">
        <v>45416.0</v>
      </c>
      <c r="I246" s="61">
        <v>45416.0</v>
      </c>
      <c r="J246" s="61">
        <v>45419.0</v>
      </c>
      <c r="K246" s="19">
        <v>3.0</v>
      </c>
      <c r="L246" s="19" t="s">
        <v>33</v>
      </c>
      <c r="M246" s="9" t="s">
        <v>42</v>
      </c>
      <c r="N246" s="9" t="s">
        <v>42</v>
      </c>
    </row>
    <row r="247" outlineLevel="1">
      <c r="A247" s="58" t="s">
        <v>2546</v>
      </c>
      <c r="B247" s="54" t="s">
        <v>1239</v>
      </c>
      <c r="C247" s="58" t="s">
        <v>2297</v>
      </c>
      <c r="D247" s="9"/>
      <c r="E247" s="9" t="s">
        <v>68</v>
      </c>
      <c r="F247" s="9" t="s">
        <v>2298</v>
      </c>
      <c r="G247" s="9" t="s">
        <v>40</v>
      </c>
      <c r="H247" s="61">
        <v>45429.0</v>
      </c>
      <c r="I247" s="61">
        <v>45430.0</v>
      </c>
      <c r="J247" s="61">
        <v>45433.0</v>
      </c>
      <c r="K247" s="19">
        <v>3.0</v>
      </c>
      <c r="L247" s="19" t="s">
        <v>41</v>
      </c>
      <c r="M247" s="9"/>
      <c r="N247" s="9"/>
    </row>
    <row r="248" outlineLevel="1">
      <c r="A248" s="58" t="s">
        <v>2547</v>
      </c>
      <c r="B248" s="54" t="s">
        <v>1481</v>
      </c>
      <c r="C248" s="58" t="s">
        <v>2297</v>
      </c>
      <c r="D248" s="9"/>
      <c r="E248" s="9" t="s">
        <v>68</v>
      </c>
      <c r="F248" s="9" t="s">
        <v>2298</v>
      </c>
      <c r="G248" s="9" t="s">
        <v>31</v>
      </c>
      <c r="H248" s="61">
        <v>45167.0</v>
      </c>
      <c r="I248" s="61">
        <v>45167.0</v>
      </c>
      <c r="J248" s="61">
        <v>45170.0</v>
      </c>
      <c r="K248" s="19">
        <v>3.0</v>
      </c>
      <c r="L248" s="19" t="s">
        <v>33</v>
      </c>
      <c r="M248" s="9">
        <v>17.0</v>
      </c>
      <c r="N248" s="9">
        <v>59.0</v>
      </c>
    </row>
    <row r="249" outlineLevel="1">
      <c r="A249" s="58" t="s">
        <v>2548</v>
      </c>
      <c r="B249" s="54" t="s">
        <v>1890</v>
      </c>
      <c r="C249" s="58" t="s">
        <v>2297</v>
      </c>
      <c r="D249" s="9"/>
      <c r="E249" s="9" t="s">
        <v>68</v>
      </c>
      <c r="F249" s="9" t="s">
        <v>2298</v>
      </c>
      <c r="G249" s="9" t="s">
        <v>31</v>
      </c>
      <c r="H249" s="61">
        <v>45228.0</v>
      </c>
      <c r="I249" s="61">
        <v>45228.0</v>
      </c>
      <c r="J249" s="61">
        <v>45231.0</v>
      </c>
      <c r="K249" s="19">
        <v>3.0</v>
      </c>
      <c r="L249" s="19" t="s">
        <v>41</v>
      </c>
      <c r="M249" s="9"/>
      <c r="N249" s="9"/>
    </row>
    <row r="250" outlineLevel="1">
      <c r="A250" s="58" t="s">
        <v>2549</v>
      </c>
      <c r="B250" s="54" t="s">
        <v>895</v>
      </c>
      <c r="C250" s="58" t="s">
        <v>2297</v>
      </c>
      <c r="D250" s="9"/>
      <c r="E250" s="9" t="s">
        <v>68</v>
      </c>
      <c r="F250" s="9" t="s">
        <v>2298</v>
      </c>
      <c r="G250" s="9" t="s">
        <v>31</v>
      </c>
      <c r="H250" s="61">
        <v>45285.0</v>
      </c>
      <c r="I250" s="61">
        <v>45285.0</v>
      </c>
      <c r="J250" s="61">
        <v>45288.0</v>
      </c>
      <c r="K250" s="19">
        <v>3.0</v>
      </c>
      <c r="L250" s="19" t="s">
        <v>33</v>
      </c>
      <c r="M250" s="9"/>
      <c r="N250" s="9"/>
    </row>
    <row r="251" outlineLevel="1">
      <c r="A251" s="58" t="s">
        <v>2550</v>
      </c>
      <c r="B251" s="54" t="s">
        <v>1856</v>
      </c>
      <c r="C251" s="58" t="s">
        <v>2297</v>
      </c>
      <c r="D251" s="9"/>
      <c r="E251" s="9" t="s">
        <v>68</v>
      </c>
      <c r="F251" s="9" t="s">
        <v>2298</v>
      </c>
      <c r="G251" s="9" t="s">
        <v>31</v>
      </c>
      <c r="H251" s="61">
        <v>45423.0</v>
      </c>
      <c r="I251" s="61">
        <v>45424.0</v>
      </c>
      <c r="J251" s="61">
        <v>45427.0</v>
      </c>
      <c r="K251" s="19">
        <v>3.0</v>
      </c>
      <c r="L251" s="19" t="s">
        <v>33</v>
      </c>
      <c r="M251" s="9" t="s">
        <v>42</v>
      </c>
      <c r="N251" s="9" t="s">
        <v>42</v>
      </c>
    </row>
    <row r="252" outlineLevel="1">
      <c r="A252" s="58" t="s">
        <v>2551</v>
      </c>
      <c r="B252" s="54" t="s">
        <v>1168</v>
      </c>
      <c r="C252" s="58" t="s">
        <v>2297</v>
      </c>
      <c r="D252" s="9"/>
      <c r="E252" s="9" t="s">
        <v>30</v>
      </c>
      <c r="F252" s="9" t="s">
        <v>2298</v>
      </c>
      <c r="G252" s="9" t="s">
        <v>36</v>
      </c>
      <c r="H252" s="61">
        <v>44959.0</v>
      </c>
      <c r="I252" s="61">
        <v>44960.0</v>
      </c>
      <c r="J252" s="61">
        <v>44963.0</v>
      </c>
      <c r="K252" s="19">
        <v>3.0</v>
      </c>
      <c r="L252" s="19" t="s">
        <v>33</v>
      </c>
      <c r="M252" s="9">
        <v>21.0</v>
      </c>
      <c r="N252" s="9">
        <v>74.0</v>
      </c>
    </row>
    <row r="253" outlineLevel="1">
      <c r="A253" s="58" t="s">
        <v>2552</v>
      </c>
      <c r="B253" s="54" t="s">
        <v>1576</v>
      </c>
      <c r="C253" s="58" t="s">
        <v>2297</v>
      </c>
      <c r="D253" s="9"/>
      <c r="E253" s="9" t="s">
        <v>30</v>
      </c>
      <c r="F253" s="9" t="s">
        <v>2298</v>
      </c>
      <c r="G253" s="9" t="s">
        <v>36</v>
      </c>
      <c r="H253" s="61">
        <v>45027.0</v>
      </c>
      <c r="I253" s="61">
        <v>45030.0</v>
      </c>
      <c r="J253" s="61">
        <v>45033.0</v>
      </c>
      <c r="K253" s="19">
        <v>3.0</v>
      </c>
      <c r="L253" s="19" t="s">
        <v>33</v>
      </c>
      <c r="M253" s="9" t="s">
        <v>42</v>
      </c>
      <c r="N253" s="9" t="s">
        <v>42</v>
      </c>
    </row>
    <row r="254" outlineLevel="1">
      <c r="A254" s="58" t="s">
        <v>2553</v>
      </c>
      <c r="B254" s="54" t="s">
        <v>2232</v>
      </c>
      <c r="C254" s="58" t="s">
        <v>2297</v>
      </c>
      <c r="D254" s="9"/>
      <c r="E254" s="9" t="s">
        <v>30</v>
      </c>
      <c r="F254" s="9" t="s">
        <v>2298</v>
      </c>
      <c r="G254" s="9" t="s">
        <v>36</v>
      </c>
      <c r="H254" s="61">
        <v>45079.0</v>
      </c>
      <c r="I254" s="61">
        <v>45089.0</v>
      </c>
      <c r="J254" s="61">
        <v>45092.0</v>
      </c>
      <c r="K254" s="19">
        <v>3.0</v>
      </c>
      <c r="L254" s="19" t="s">
        <v>41</v>
      </c>
      <c r="M254" s="9"/>
      <c r="N254" s="9"/>
    </row>
    <row r="255" outlineLevel="1">
      <c r="A255" s="58" t="s">
        <v>2554</v>
      </c>
      <c r="B255" s="54" t="s">
        <v>1050</v>
      </c>
      <c r="C255" s="58" t="s">
        <v>2297</v>
      </c>
      <c r="D255" s="9"/>
      <c r="E255" s="9" t="s">
        <v>30</v>
      </c>
      <c r="F255" s="9" t="s">
        <v>2298</v>
      </c>
      <c r="G255" s="9" t="s">
        <v>36</v>
      </c>
      <c r="H255" s="61">
        <v>45196.0</v>
      </c>
      <c r="I255" s="61">
        <v>45197.0</v>
      </c>
      <c r="J255" s="61">
        <v>45200.0</v>
      </c>
      <c r="K255" s="19">
        <v>3.0</v>
      </c>
      <c r="L255" s="19" t="s">
        <v>41</v>
      </c>
      <c r="M255" s="9" t="s">
        <v>42</v>
      </c>
      <c r="N255" s="9" t="s">
        <v>42</v>
      </c>
    </row>
    <row r="256" outlineLevel="1">
      <c r="A256" s="58" t="s">
        <v>2555</v>
      </c>
      <c r="B256" s="54" t="s">
        <v>1483</v>
      </c>
      <c r="C256" s="58" t="s">
        <v>2297</v>
      </c>
      <c r="D256" s="9"/>
      <c r="E256" s="9" t="s">
        <v>30</v>
      </c>
      <c r="F256" s="9" t="s">
        <v>2298</v>
      </c>
      <c r="G256" s="9" t="s">
        <v>36</v>
      </c>
      <c r="H256" s="61">
        <v>45207.0</v>
      </c>
      <c r="I256" s="61">
        <v>45209.0</v>
      </c>
      <c r="J256" s="61">
        <v>45212.0</v>
      </c>
      <c r="K256" s="19">
        <v>3.0</v>
      </c>
      <c r="L256" s="19" t="s">
        <v>41</v>
      </c>
      <c r="M256" s="9"/>
      <c r="N256" s="9"/>
    </row>
    <row r="257" outlineLevel="1">
      <c r="A257" s="58" t="s">
        <v>2556</v>
      </c>
      <c r="B257" s="54" t="s">
        <v>1411</v>
      </c>
      <c r="C257" s="58" t="s">
        <v>2310</v>
      </c>
      <c r="D257" s="9"/>
      <c r="E257" s="9" t="s">
        <v>30</v>
      </c>
      <c r="F257" s="9" t="s">
        <v>2298</v>
      </c>
      <c r="G257" s="9" t="s">
        <v>36</v>
      </c>
      <c r="H257" s="61">
        <v>45253.0</v>
      </c>
      <c r="I257" s="61">
        <v>45268.0</v>
      </c>
      <c r="J257" s="61">
        <v>45271.0</v>
      </c>
      <c r="K257" s="19">
        <v>3.0</v>
      </c>
      <c r="L257" s="19" t="s">
        <v>33</v>
      </c>
      <c r="M257" s="9"/>
      <c r="N257" s="9"/>
    </row>
    <row r="258" outlineLevel="1">
      <c r="A258" s="58" t="s">
        <v>2557</v>
      </c>
      <c r="B258" s="56" t="s">
        <v>1124</v>
      </c>
      <c r="C258" s="58" t="s">
        <v>2297</v>
      </c>
      <c r="D258" s="9"/>
      <c r="E258" s="9" t="s">
        <v>30</v>
      </c>
      <c r="F258" s="9" t="s">
        <v>2298</v>
      </c>
      <c r="G258" s="9" t="s">
        <v>44</v>
      </c>
      <c r="H258" s="61">
        <v>45334.0</v>
      </c>
      <c r="I258" s="61">
        <v>45334.0</v>
      </c>
      <c r="J258" s="61">
        <v>45337.0</v>
      </c>
      <c r="K258" s="19">
        <v>3.0</v>
      </c>
      <c r="L258" s="19" t="s">
        <v>33</v>
      </c>
      <c r="M258" s="9">
        <v>20.0</v>
      </c>
      <c r="N258" s="9">
        <v>71.0</v>
      </c>
    </row>
    <row r="259" outlineLevel="1">
      <c r="A259" s="58" t="s">
        <v>2558</v>
      </c>
      <c r="B259" s="54" t="s">
        <v>2136</v>
      </c>
      <c r="C259" s="58" t="s">
        <v>2297</v>
      </c>
      <c r="D259" s="9"/>
      <c r="E259" s="9" t="s">
        <v>30</v>
      </c>
      <c r="F259" s="9" t="s">
        <v>2298</v>
      </c>
      <c r="G259" s="9" t="s">
        <v>40</v>
      </c>
      <c r="H259" s="61">
        <v>44893.0</v>
      </c>
      <c r="I259" s="61">
        <v>44893.0</v>
      </c>
      <c r="J259" s="61">
        <v>44896.0</v>
      </c>
      <c r="K259" s="19">
        <v>3.0</v>
      </c>
      <c r="L259" s="19" t="s">
        <v>33</v>
      </c>
      <c r="M259" s="9">
        <v>25.0</v>
      </c>
      <c r="N259" s="9">
        <v>74.0</v>
      </c>
    </row>
    <row r="260" outlineLevel="1">
      <c r="A260" s="58" t="s">
        <v>2559</v>
      </c>
      <c r="B260" s="54" t="s">
        <v>1131</v>
      </c>
      <c r="C260" s="58" t="s">
        <v>2297</v>
      </c>
      <c r="D260" s="9"/>
      <c r="E260" s="9" t="s">
        <v>30</v>
      </c>
      <c r="F260" s="9" t="s">
        <v>2298</v>
      </c>
      <c r="G260" s="9" t="s">
        <v>31</v>
      </c>
      <c r="H260" s="61">
        <v>44845.0</v>
      </c>
      <c r="I260" s="61">
        <v>44845.0</v>
      </c>
      <c r="J260" s="61">
        <v>44848.0</v>
      </c>
      <c r="K260" s="19">
        <v>3.0</v>
      </c>
      <c r="L260" s="19" t="s">
        <v>33</v>
      </c>
      <c r="M260" s="9">
        <v>16.0</v>
      </c>
      <c r="N260" s="9">
        <v>57.0</v>
      </c>
    </row>
    <row r="261" outlineLevel="1">
      <c r="A261" s="58" t="s">
        <v>2560</v>
      </c>
      <c r="B261" s="54" t="s">
        <v>2259</v>
      </c>
      <c r="C261" s="58" t="s">
        <v>2297</v>
      </c>
      <c r="D261" s="9"/>
      <c r="E261" s="9" t="s">
        <v>30</v>
      </c>
      <c r="F261" s="9" t="s">
        <v>2298</v>
      </c>
      <c r="G261" s="9" t="s">
        <v>31</v>
      </c>
      <c r="H261" s="61">
        <v>44929.0</v>
      </c>
      <c r="I261" s="61">
        <v>44929.0</v>
      </c>
      <c r="J261" s="61">
        <v>44932.0</v>
      </c>
      <c r="K261" s="19">
        <v>3.0</v>
      </c>
      <c r="L261" s="19" t="s">
        <v>41</v>
      </c>
      <c r="M261" s="9" t="s">
        <v>42</v>
      </c>
      <c r="N261" s="9" t="s">
        <v>42</v>
      </c>
    </row>
    <row r="262" outlineLevel="1">
      <c r="A262" s="58" t="s">
        <v>2561</v>
      </c>
      <c r="B262" s="54" t="s">
        <v>1178</v>
      </c>
      <c r="C262" s="58" t="s">
        <v>2297</v>
      </c>
      <c r="D262" s="9"/>
      <c r="E262" s="9" t="s">
        <v>30</v>
      </c>
      <c r="F262" s="9" t="s">
        <v>2298</v>
      </c>
      <c r="G262" s="9" t="s">
        <v>31</v>
      </c>
      <c r="H262" s="61">
        <v>45014.0</v>
      </c>
      <c r="I262" s="61">
        <v>45015.0</v>
      </c>
      <c r="J262" s="61">
        <v>45018.0</v>
      </c>
      <c r="K262" s="19">
        <v>3.0</v>
      </c>
      <c r="L262" s="19" t="s">
        <v>41</v>
      </c>
      <c r="M262" s="9" t="s">
        <v>42</v>
      </c>
      <c r="N262" s="9" t="s">
        <v>42</v>
      </c>
    </row>
    <row r="263" outlineLevel="1">
      <c r="A263" s="58" t="s">
        <v>2562</v>
      </c>
      <c r="B263" s="54" t="s">
        <v>2087</v>
      </c>
      <c r="C263" s="58" t="s">
        <v>2297</v>
      </c>
      <c r="D263" s="9"/>
      <c r="E263" s="9" t="s">
        <v>30</v>
      </c>
      <c r="F263" s="9" t="s">
        <v>2298</v>
      </c>
      <c r="G263" s="9" t="s">
        <v>31</v>
      </c>
      <c r="H263" s="61">
        <v>45093.0</v>
      </c>
      <c r="I263" s="61">
        <v>45093.0</v>
      </c>
      <c r="J263" s="61">
        <v>45096.0</v>
      </c>
      <c r="K263" s="19">
        <v>3.0</v>
      </c>
      <c r="L263" s="19" t="s">
        <v>33</v>
      </c>
      <c r="M263" s="9">
        <v>25.0</v>
      </c>
      <c r="N263" s="9">
        <v>72.0</v>
      </c>
    </row>
    <row r="264" outlineLevel="1">
      <c r="A264" s="58" t="s">
        <v>2563</v>
      </c>
      <c r="B264" s="54" t="s">
        <v>2248</v>
      </c>
      <c r="C264" s="58" t="s">
        <v>2297</v>
      </c>
      <c r="D264" s="9"/>
      <c r="E264" s="9" t="s">
        <v>30</v>
      </c>
      <c r="F264" s="9" t="s">
        <v>2298</v>
      </c>
      <c r="G264" s="9" t="s">
        <v>31</v>
      </c>
      <c r="H264" s="61">
        <v>45236.0</v>
      </c>
      <c r="I264" s="61">
        <v>45237.0</v>
      </c>
      <c r="J264" s="61">
        <v>45240.0</v>
      </c>
      <c r="K264" s="19">
        <v>3.0</v>
      </c>
      <c r="L264" s="19" t="s">
        <v>33</v>
      </c>
      <c r="M264" s="9"/>
      <c r="N264" s="9"/>
    </row>
    <row r="265" outlineLevel="1">
      <c r="A265" s="58" t="s">
        <v>2564</v>
      </c>
      <c r="B265" s="54" t="s">
        <v>1678</v>
      </c>
      <c r="C265" s="58" t="s">
        <v>2297</v>
      </c>
      <c r="D265" s="9"/>
      <c r="E265" s="9" t="s">
        <v>30</v>
      </c>
      <c r="F265" s="9" t="s">
        <v>2298</v>
      </c>
      <c r="G265" s="9" t="s">
        <v>31</v>
      </c>
      <c r="H265" s="61">
        <v>45300.0</v>
      </c>
      <c r="I265" s="61">
        <v>45301.0</v>
      </c>
      <c r="J265" s="61">
        <v>45304.0</v>
      </c>
      <c r="K265" s="19">
        <v>3.0</v>
      </c>
      <c r="L265" s="19" t="s">
        <v>33</v>
      </c>
      <c r="M265" s="9">
        <v>13.0</v>
      </c>
      <c r="N265" s="9">
        <v>58.0</v>
      </c>
    </row>
    <row r="266" outlineLevel="1">
      <c r="A266" s="58" t="s">
        <v>2565</v>
      </c>
      <c r="B266" s="54" t="s">
        <v>1898</v>
      </c>
      <c r="C266" s="58" t="s">
        <v>2297</v>
      </c>
      <c r="D266" s="9"/>
      <c r="E266" s="9" t="s">
        <v>30</v>
      </c>
      <c r="F266" s="9" t="s">
        <v>2298</v>
      </c>
      <c r="G266" s="9" t="s">
        <v>31</v>
      </c>
      <c r="H266" s="61">
        <v>45326.0</v>
      </c>
      <c r="I266" s="61">
        <v>45326.0</v>
      </c>
      <c r="J266" s="61">
        <v>45329.0</v>
      </c>
      <c r="K266" s="19">
        <v>3.0</v>
      </c>
      <c r="L266" s="19" t="s">
        <v>33</v>
      </c>
      <c r="M266" s="9">
        <v>19.0</v>
      </c>
      <c r="N266" s="9">
        <v>62.0</v>
      </c>
    </row>
    <row r="267" outlineLevel="1">
      <c r="A267" s="58" t="s">
        <v>2566</v>
      </c>
      <c r="B267" s="54" t="s">
        <v>2146</v>
      </c>
      <c r="C267" s="58" t="s">
        <v>2297</v>
      </c>
      <c r="D267" s="9"/>
      <c r="E267" s="9" t="s">
        <v>30</v>
      </c>
      <c r="F267" s="9" t="s">
        <v>2298</v>
      </c>
      <c r="G267" s="9" t="s">
        <v>31</v>
      </c>
      <c r="H267" s="61">
        <v>45347.0</v>
      </c>
      <c r="I267" s="61">
        <v>45347.0</v>
      </c>
      <c r="J267" s="61">
        <v>45350.0</v>
      </c>
      <c r="K267" s="19">
        <v>3.0</v>
      </c>
      <c r="L267" s="19" t="s">
        <v>33</v>
      </c>
      <c r="M267" s="9">
        <v>16.0</v>
      </c>
      <c r="N267" s="9" t="s">
        <v>42</v>
      </c>
    </row>
    <row r="268" outlineLevel="1">
      <c r="A268" s="58" t="s">
        <v>2567</v>
      </c>
      <c r="B268" s="54" t="s">
        <v>1004</v>
      </c>
      <c r="C268" s="58" t="s">
        <v>2297</v>
      </c>
      <c r="D268" s="9"/>
      <c r="E268" s="9" t="s">
        <v>30</v>
      </c>
      <c r="F268" s="9" t="s">
        <v>2298</v>
      </c>
      <c r="G268" s="9" t="s">
        <v>31</v>
      </c>
      <c r="H268" s="61">
        <v>45365.0</v>
      </c>
      <c r="I268" s="61">
        <v>45365.0</v>
      </c>
      <c r="J268" s="61">
        <v>45368.0</v>
      </c>
      <c r="K268" s="19">
        <v>3.0</v>
      </c>
      <c r="L268" s="19" t="s">
        <v>41</v>
      </c>
      <c r="M268" s="9">
        <v>19.0</v>
      </c>
      <c r="N268" s="9">
        <v>38.0</v>
      </c>
    </row>
    <row r="269" outlineLevel="1">
      <c r="A269" s="58" t="s">
        <v>2568</v>
      </c>
      <c r="B269" s="54" t="s">
        <v>1740</v>
      </c>
      <c r="C269" s="58" t="s">
        <v>2297</v>
      </c>
      <c r="D269" s="9"/>
      <c r="E269" s="9" t="s">
        <v>30</v>
      </c>
      <c r="F269" s="9" t="s">
        <v>2298</v>
      </c>
      <c r="G269" s="9" t="s">
        <v>31</v>
      </c>
      <c r="H269" s="61">
        <v>45387.0</v>
      </c>
      <c r="I269" s="61">
        <v>45388.0</v>
      </c>
      <c r="J269" s="61">
        <v>45391.0</v>
      </c>
      <c r="K269" s="19">
        <v>3.0</v>
      </c>
      <c r="L269" s="19" t="s">
        <v>33</v>
      </c>
      <c r="M269" s="9">
        <v>21.0</v>
      </c>
      <c r="N269" s="9">
        <v>87.0</v>
      </c>
    </row>
    <row r="270" outlineLevel="1">
      <c r="A270" s="58" t="s">
        <v>2569</v>
      </c>
      <c r="B270" s="54" t="s">
        <v>2218</v>
      </c>
      <c r="C270" s="58" t="s">
        <v>2297</v>
      </c>
      <c r="D270" s="9"/>
      <c r="E270" s="9" t="s">
        <v>30</v>
      </c>
      <c r="F270" s="9" t="s">
        <v>2298</v>
      </c>
      <c r="G270" s="9" t="s">
        <v>31</v>
      </c>
      <c r="H270" s="61">
        <v>45450.0</v>
      </c>
      <c r="I270" s="61">
        <v>45451.0</v>
      </c>
      <c r="J270" s="61">
        <v>45454.0</v>
      </c>
      <c r="K270" s="19">
        <v>3.0</v>
      </c>
      <c r="L270" s="19" t="s">
        <v>33</v>
      </c>
      <c r="M270" s="9">
        <v>24.0</v>
      </c>
      <c r="N270" s="9"/>
    </row>
    <row r="271" outlineLevel="1">
      <c r="A271" s="58" t="s">
        <v>2570</v>
      </c>
      <c r="B271" s="54" t="s">
        <v>1682</v>
      </c>
      <c r="C271" s="58" t="s">
        <v>2297</v>
      </c>
      <c r="D271" s="9"/>
      <c r="E271" s="9" t="s">
        <v>30</v>
      </c>
      <c r="F271" s="9" t="s">
        <v>2298</v>
      </c>
      <c r="G271" s="9" t="s">
        <v>31</v>
      </c>
      <c r="H271" s="61">
        <v>45469.0</v>
      </c>
      <c r="I271" s="61">
        <v>45474.0</v>
      </c>
      <c r="J271" s="61">
        <v>45477.0</v>
      </c>
      <c r="K271" s="19">
        <v>3.0</v>
      </c>
      <c r="L271" s="19" t="s">
        <v>41</v>
      </c>
      <c r="M271" s="9"/>
      <c r="N271" s="9"/>
    </row>
    <row r="272" outlineLevel="1">
      <c r="A272" s="58" t="s">
        <v>2571</v>
      </c>
      <c r="B272" s="54" t="s">
        <v>1263</v>
      </c>
      <c r="C272" s="58" t="s">
        <v>2297</v>
      </c>
      <c r="D272" s="9"/>
      <c r="E272" s="9" t="s">
        <v>50</v>
      </c>
      <c r="F272" s="9" t="s">
        <v>2298</v>
      </c>
      <c r="G272" s="9" t="s">
        <v>40</v>
      </c>
      <c r="H272" s="61">
        <v>44899.0</v>
      </c>
      <c r="I272" s="61">
        <v>44899.0</v>
      </c>
      <c r="J272" s="61">
        <v>44902.0</v>
      </c>
      <c r="K272" s="19">
        <v>3.0</v>
      </c>
      <c r="L272" s="19" t="s">
        <v>41</v>
      </c>
      <c r="M272" s="9">
        <v>20.0</v>
      </c>
      <c r="N272" s="9">
        <v>42.0</v>
      </c>
    </row>
    <row r="273" outlineLevel="1">
      <c r="A273" s="58" t="s">
        <v>2572</v>
      </c>
      <c r="B273" s="54" t="s">
        <v>948</v>
      </c>
      <c r="C273" s="58" t="s">
        <v>2297</v>
      </c>
      <c r="D273" s="9"/>
      <c r="E273" s="9" t="s">
        <v>50</v>
      </c>
      <c r="F273" s="9" t="s">
        <v>2298</v>
      </c>
      <c r="G273" s="9" t="s">
        <v>31</v>
      </c>
      <c r="H273" s="61">
        <v>44815.0</v>
      </c>
      <c r="I273" s="61">
        <v>44815.0</v>
      </c>
      <c r="J273" s="61">
        <v>44818.0</v>
      </c>
      <c r="K273" s="19">
        <v>3.0</v>
      </c>
      <c r="L273" s="19" t="s">
        <v>33</v>
      </c>
      <c r="M273" s="9" t="s">
        <v>42</v>
      </c>
      <c r="N273" s="9" t="s">
        <v>42</v>
      </c>
    </row>
    <row r="274" outlineLevel="1">
      <c r="A274" s="58" t="s">
        <v>2573</v>
      </c>
      <c r="B274" s="54" t="s">
        <v>943</v>
      </c>
      <c r="C274" s="58" t="s">
        <v>2297</v>
      </c>
      <c r="D274" s="9"/>
      <c r="E274" s="9" t="s">
        <v>97</v>
      </c>
      <c r="F274" s="9" t="s">
        <v>2298</v>
      </c>
      <c r="G274" s="9" t="s">
        <v>31</v>
      </c>
      <c r="H274" s="61">
        <v>45205.0</v>
      </c>
      <c r="I274" s="61">
        <v>45205.0</v>
      </c>
      <c r="J274" s="61">
        <v>45208.0</v>
      </c>
      <c r="K274" s="19">
        <v>3.0</v>
      </c>
      <c r="L274" s="19" t="s">
        <v>33</v>
      </c>
      <c r="M274" s="9">
        <v>25.0</v>
      </c>
      <c r="N274" s="9">
        <v>55.0</v>
      </c>
    </row>
    <row r="275" outlineLevel="1">
      <c r="A275" s="58" t="s">
        <v>2574</v>
      </c>
      <c r="B275" s="54" t="s">
        <v>972</v>
      </c>
      <c r="C275" s="58" t="s">
        <v>2297</v>
      </c>
      <c r="D275" s="9"/>
      <c r="E275" s="9" t="s">
        <v>53</v>
      </c>
      <c r="F275" s="9" t="s">
        <v>2575</v>
      </c>
      <c r="G275" s="9" t="s">
        <v>40</v>
      </c>
      <c r="H275" s="61">
        <v>45094.0</v>
      </c>
      <c r="I275" s="61">
        <v>45094.0</v>
      </c>
      <c r="J275" s="61">
        <v>45097.0</v>
      </c>
      <c r="K275" s="19">
        <v>3.0</v>
      </c>
      <c r="L275" s="19" t="s">
        <v>41</v>
      </c>
      <c r="M275" s="9">
        <v>19.0</v>
      </c>
      <c r="N275" s="9">
        <v>56.0</v>
      </c>
    </row>
    <row r="276" outlineLevel="1">
      <c r="A276" s="58" t="s">
        <v>2576</v>
      </c>
      <c r="B276" s="54" t="s">
        <v>2125</v>
      </c>
      <c r="C276" s="58" t="s">
        <v>2297</v>
      </c>
      <c r="D276" s="9"/>
      <c r="E276" s="9" t="s">
        <v>53</v>
      </c>
      <c r="F276" s="9" t="s">
        <v>2298</v>
      </c>
      <c r="G276" s="9" t="s">
        <v>40</v>
      </c>
      <c r="H276" s="61">
        <v>45285.0</v>
      </c>
      <c r="I276" s="61">
        <v>45287.0</v>
      </c>
      <c r="J276" s="61">
        <v>45290.0</v>
      </c>
      <c r="K276" s="19">
        <v>3.0</v>
      </c>
      <c r="L276" s="19" t="s">
        <v>33</v>
      </c>
      <c r="M276" s="9"/>
      <c r="N276" s="9"/>
    </row>
    <row r="277" outlineLevel="1">
      <c r="A277" s="58" t="s">
        <v>2577</v>
      </c>
      <c r="B277" s="54" t="s">
        <v>2124</v>
      </c>
      <c r="C277" s="58" t="s">
        <v>2297</v>
      </c>
      <c r="D277" s="9"/>
      <c r="E277" s="9" t="s">
        <v>53</v>
      </c>
      <c r="F277" s="9" t="s">
        <v>2298</v>
      </c>
      <c r="G277" s="9" t="s">
        <v>40</v>
      </c>
      <c r="H277" s="61">
        <v>45286.0</v>
      </c>
      <c r="I277" s="61">
        <v>45286.0</v>
      </c>
      <c r="J277" s="61">
        <v>45289.0</v>
      </c>
      <c r="K277" s="19">
        <v>3.0</v>
      </c>
      <c r="L277" s="19" t="s">
        <v>41</v>
      </c>
      <c r="M277" s="9"/>
      <c r="N277" s="9"/>
    </row>
    <row r="278" outlineLevel="1">
      <c r="A278" s="58" t="s">
        <v>2578</v>
      </c>
      <c r="B278" s="54" t="s">
        <v>1506</v>
      </c>
      <c r="C278" s="58" t="s">
        <v>2297</v>
      </c>
      <c r="D278" s="9"/>
      <c r="E278" s="9" t="s">
        <v>53</v>
      </c>
      <c r="F278" s="9" t="s">
        <v>2298</v>
      </c>
      <c r="G278" s="9" t="s">
        <v>40</v>
      </c>
      <c r="H278" s="61">
        <v>44844.0</v>
      </c>
      <c r="I278" s="61">
        <v>44845.0</v>
      </c>
      <c r="J278" s="61">
        <v>44848.0</v>
      </c>
      <c r="K278" s="19">
        <v>3.0</v>
      </c>
      <c r="L278" s="19" t="s">
        <v>41</v>
      </c>
      <c r="M278" s="9">
        <v>13.0</v>
      </c>
      <c r="N278" s="9">
        <v>41.0</v>
      </c>
    </row>
    <row r="279" outlineLevel="1">
      <c r="A279" s="58" t="s">
        <v>2579</v>
      </c>
      <c r="B279" s="54" t="s">
        <v>1514</v>
      </c>
      <c r="C279" s="58" t="s">
        <v>2297</v>
      </c>
      <c r="D279" s="9"/>
      <c r="E279" s="9" t="s">
        <v>53</v>
      </c>
      <c r="F279" s="9" t="s">
        <v>2298</v>
      </c>
      <c r="G279" s="9" t="s">
        <v>40</v>
      </c>
      <c r="H279" s="61">
        <v>44931.0</v>
      </c>
      <c r="I279" s="61">
        <v>44931.0</v>
      </c>
      <c r="J279" s="61">
        <v>44934.0</v>
      </c>
      <c r="K279" s="19">
        <v>3.0</v>
      </c>
      <c r="L279" s="19" t="s">
        <v>41</v>
      </c>
      <c r="M279" s="9">
        <v>13.0</v>
      </c>
      <c r="N279" s="9">
        <v>48.0</v>
      </c>
    </row>
    <row r="280" outlineLevel="1">
      <c r="A280" s="58" t="s">
        <v>2580</v>
      </c>
      <c r="B280" s="54" t="s">
        <v>2081</v>
      </c>
      <c r="C280" s="58" t="s">
        <v>2297</v>
      </c>
      <c r="D280" s="9"/>
      <c r="E280" s="9" t="s">
        <v>53</v>
      </c>
      <c r="F280" s="9" t="s">
        <v>2298</v>
      </c>
      <c r="G280" s="9" t="s">
        <v>40</v>
      </c>
      <c r="H280" s="61">
        <v>45039.0</v>
      </c>
      <c r="I280" s="61">
        <v>45040.0</v>
      </c>
      <c r="J280" s="61">
        <v>45043.0</v>
      </c>
      <c r="K280" s="19">
        <v>3.0</v>
      </c>
      <c r="L280" s="19" t="s">
        <v>41</v>
      </c>
      <c r="M280" s="9" t="s">
        <v>42</v>
      </c>
      <c r="N280" s="9" t="s">
        <v>42</v>
      </c>
    </row>
    <row r="281" outlineLevel="1">
      <c r="A281" s="58" t="s">
        <v>2581</v>
      </c>
      <c r="B281" s="54" t="s">
        <v>2231</v>
      </c>
      <c r="C281" s="58" t="s">
        <v>2297</v>
      </c>
      <c r="D281" s="9"/>
      <c r="E281" s="9" t="s">
        <v>53</v>
      </c>
      <c r="F281" s="9" t="s">
        <v>2298</v>
      </c>
      <c r="G281" s="9" t="s">
        <v>40</v>
      </c>
      <c r="H281" s="61">
        <v>45084.0</v>
      </c>
      <c r="I281" s="61">
        <v>45086.0</v>
      </c>
      <c r="J281" s="61">
        <v>45089.0</v>
      </c>
      <c r="K281" s="19">
        <v>3.0</v>
      </c>
      <c r="L281" s="19" t="s">
        <v>33</v>
      </c>
      <c r="M281" s="9">
        <v>29.0</v>
      </c>
      <c r="N281" s="9">
        <v>90.0</v>
      </c>
    </row>
    <row r="282" outlineLevel="1">
      <c r="A282" s="58" t="s">
        <v>2582</v>
      </c>
      <c r="B282" s="54" t="s">
        <v>1521</v>
      </c>
      <c r="C282" s="58" t="s">
        <v>2297</v>
      </c>
      <c r="D282" s="9"/>
      <c r="E282" s="9" t="s">
        <v>53</v>
      </c>
      <c r="F282" s="9" t="s">
        <v>2298</v>
      </c>
      <c r="G282" s="9" t="s">
        <v>40</v>
      </c>
      <c r="H282" s="61">
        <v>45150.0</v>
      </c>
      <c r="I282" s="61">
        <v>45150.0</v>
      </c>
      <c r="J282" s="61">
        <v>45153.0</v>
      </c>
      <c r="K282" s="19">
        <v>3.0</v>
      </c>
      <c r="L282" s="19" t="s">
        <v>41</v>
      </c>
      <c r="M282" s="9">
        <v>10.0</v>
      </c>
      <c r="N282" s="9">
        <v>48.0</v>
      </c>
    </row>
    <row r="283" outlineLevel="1">
      <c r="A283" s="58" t="s">
        <v>2583</v>
      </c>
      <c r="B283" s="54" t="s">
        <v>1335</v>
      </c>
      <c r="C283" s="58" t="s">
        <v>2297</v>
      </c>
      <c r="D283" s="9"/>
      <c r="E283" s="9" t="s">
        <v>53</v>
      </c>
      <c r="F283" s="9" t="s">
        <v>2298</v>
      </c>
      <c r="G283" s="9" t="s">
        <v>40</v>
      </c>
      <c r="H283" s="61">
        <v>45268.0</v>
      </c>
      <c r="I283" s="61">
        <v>45271.0</v>
      </c>
      <c r="J283" s="61">
        <v>45274.0</v>
      </c>
      <c r="K283" s="19">
        <v>3.0</v>
      </c>
      <c r="L283" s="19" t="s">
        <v>41</v>
      </c>
      <c r="M283" s="9"/>
      <c r="N283" s="9"/>
    </row>
    <row r="284" outlineLevel="1">
      <c r="A284" s="58" t="s">
        <v>2584</v>
      </c>
      <c r="B284" s="54" t="s">
        <v>1314</v>
      </c>
      <c r="C284" s="58" t="s">
        <v>2297</v>
      </c>
      <c r="D284" s="9"/>
      <c r="E284" s="9" t="s">
        <v>53</v>
      </c>
      <c r="F284" s="9" t="s">
        <v>2298</v>
      </c>
      <c r="G284" s="9" t="s">
        <v>40</v>
      </c>
      <c r="H284" s="61">
        <v>45306.0</v>
      </c>
      <c r="I284" s="61">
        <v>45310.0</v>
      </c>
      <c r="J284" s="61">
        <v>45313.0</v>
      </c>
      <c r="K284" s="19">
        <v>3.0</v>
      </c>
      <c r="L284" s="19" t="s">
        <v>41</v>
      </c>
      <c r="M284" s="9">
        <v>14.0</v>
      </c>
      <c r="N284" s="9">
        <v>67.0</v>
      </c>
    </row>
    <row r="285" outlineLevel="1">
      <c r="A285" s="58" t="s">
        <v>2585</v>
      </c>
      <c r="B285" s="54" t="s">
        <v>1710</v>
      </c>
      <c r="C285" s="58" t="s">
        <v>2297</v>
      </c>
      <c r="D285" s="9"/>
      <c r="E285" s="9" t="s">
        <v>53</v>
      </c>
      <c r="F285" s="9" t="s">
        <v>2298</v>
      </c>
      <c r="G285" s="9" t="s">
        <v>40</v>
      </c>
      <c r="H285" s="61">
        <v>45615.0</v>
      </c>
      <c r="I285" s="61">
        <v>45313.0</v>
      </c>
      <c r="J285" s="61">
        <v>45316.0</v>
      </c>
      <c r="K285" s="19">
        <v>3.0</v>
      </c>
      <c r="L285" s="19" t="s">
        <v>41</v>
      </c>
      <c r="M285" s="9">
        <v>28.0</v>
      </c>
      <c r="N285" s="9">
        <v>68.0</v>
      </c>
    </row>
    <row r="286" outlineLevel="1">
      <c r="A286" s="58" t="s">
        <v>2586</v>
      </c>
      <c r="B286" s="54" t="s">
        <v>1561</v>
      </c>
      <c r="C286" s="58" t="s">
        <v>2297</v>
      </c>
      <c r="D286" s="9"/>
      <c r="E286" s="9" t="s">
        <v>53</v>
      </c>
      <c r="F286" s="9" t="s">
        <v>2298</v>
      </c>
      <c r="G286" s="9" t="s">
        <v>40</v>
      </c>
      <c r="H286" s="61">
        <v>45337.0</v>
      </c>
      <c r="I286" s="61">
        <v>45342.0</v>
      </c>
      <c r="J286" s="61">
        <v>45345.0</v>
      </c>
      <c r="K286" s="19">
        <v>3.0</v>
      </c>
      <c r="L286" s="19" t="s">
        <v>41</v>
      </c>
      <c r="M286" s="9" t="s">
        <v>42</v>
      </c>
      <c r="N286" s="9" t="s">
        <v>42</v>
      </c>
    </row>
    <row r="287" outlineLevel="1">
      <c r="A287" s="58" t="s">
        <v>2587</v>
      </c>
      <c r="B287" s="54" t="s">
        <v>1960</v>
      </c>
      <c r="C287" s="58" t="s">
        <v>2297</v>
      </c>
      <c r="D287" s="9"/>
      <c r="E287" s="9" t="s">
        <v>53</v>
      </c>
      <c r="F287" s="9" t="s">
        <v>2298</v>
      </c>
      <c r="G287" s="9" t="s">
        <v>40</v>
      </c>
      <c r="H287" s="61">
        <v>45366.0</v>
      </c>
      <c r="I287" s="61">
        <v>45394.0</v>
      </c>
      <c r="J287" s="61">
        <v>45397.0</v>
      </c>
      <c r="K287" s="19">
        <v>3.0</v>
      </c>
      <c r="L287" s="19" t="s">
        <v>41</v>
      </c>
      <c r="M287" s="9" t="s">
        <v>42</v>
      </c>
      <c r="N287" s="9" t="s">
        <v>42</v>
      </c>
    </row>
    <row r="288" outlineLevel="1">
      <c r="A288" s="58" t="s">
        <v>2588</v>
      </c>
      <c r="B288" s="54" t="s">
        <v>1858</v>
      </c>
      <c r="C288" s="58" t="s">
        <v>2297</v>
      </c>
      <c r="D288" s="9"/>
      <c r="E288" s="9" t="s">
        <v>53</v>
      </c>
      <c r="F288" s="9" t="s">
        <v>2298</v>
      </c>
      <c r="G288" s="9" t="s">
        <v>40</v>
      </c>
      <c r="H288" s="61">
        <v>45423.0</v>
      </c>
      <c r="I288" s="61">
        <v>45432.0</v>
      </c>
      <c r="J288" s="61">
        <v>45435.0</v>
      </c>
      <c r="K288" s="19">
        <v>3.0</v>
      </c>
      <c r="L288" s="19" t="s">
        <v>41</v>
      </c>
      <c r="M288" s="9" t="s">
        <v>42</v>
      </c>
      <c r="N288" s="9" t="s">
        <v>42</v>
      </c>
    </row>
    <row r="289" outlineLevel="1">
      <c r="A289" s="58" t="s">
        <v>2589</v>
      </c>
      <c r="B289" s="54" t="s">
        <v>1463</v>
      </c>
      <c r="C289" s="58" t="s">
        <v>2297</v>
      </c>
      <c r="D289" s="9"/>
      <c r="E289" s="9" t="s">
        <v>53</v>
      </c>
      <c r="F289" s="9" t="s">
        <v>2298</v>
      </c>
      <c r="G289" s="9" t="s">
        <v>40</v>
      </c>
      <c r="H289" s="61">
        <v>45433.0</v>
      </c>
      <c r="I289" s="61">
        <v>45433.0</v>
      </c>
      <c r="J289" s="61">
        <v>45436.0</v>
      </c>
      <c r="K289" s="19">
        <v>3.0</v>
      </c>
      <c r="L289" s="19" t="s">
        <v>41</v>
      </c>
      <c r="M289" s="9" t="s">
        <v>42</v>
      </c>
      <c r="N289" s="9" t="s">
        <v>42</v>
      </c>
    </row>
    <row r="290" outlineLevel="1">
      <c r="A290" s="58" t="s">
        <v>2590</v>
      </c>
      <c r="B290" s="54" t="s">
        <v>2060</v>
      </c>
      <c r="C290" s="58" t="s">
        <v>2297</v>
      </c>
      <c r="D290" s="9"/>
      <c r="E290" s="9" t="s">
        <v>53</v>
      </c>
      <c r="F290" s="9" t="s">
        <v>2298</v>
      </c>
      <c r="G290" s="9" t="s">
        <v>40</v>
      </c>
      <c r="H290" s="61">
        <v>45472.0</v>
      </c>
      <c r="I290" s="61">
        <v>45480.0</v>
      </c>
      <c r="J290" s="61">
        <v>45483.0</v>
      </c>
      <c r="K290" s="19">
        <v>3.0</v>
      </c>
      <c r="L290" s="19" t="s">
        <v>41</v>
      </c>
      <c r="M290" s="9">
        <v>18.0</v>
      </c>
      <c r="N290" s="9"/>
    </row>
    <row r="291" outlineLevel="1">
      <c r="A291" s="58" t="s">
        <v>2591</v>
      </c>
      <c r="B291" s="54" t="s">
        <v>2272</v>
      </c>
      <c r="C291" s="58" t="s">
        <v>2297</v>
      </c>
      <c r="D291" s="9"/>
      <c r="E291" s="9" t="s">
        <v>53</v>
      </c>
      <c r="F291" s="9" t="s">
        <v>2298</v>
      </c>
      <c r="G291" s="9" t="s">
        <v>40</v>
      </c>
      <c r="H291" s="61"/>
      <c r="I291" s="61">
        <v>45481.0</v>
      </c>
      <c r="J291" s="61">
        <v>45484.0</v>
      </c>
      <c r="K291" s="19">
        <v>3.0</v>
      </c>
      <c r="L291" s="19" t="s">
        <v>33</v>
      </c>
      <c r="M291" s="9">
        <v>20.0</v>
      </c>
      <c r="N291" s="9"/>
    </row>
    <row r="292" outlineLevel="1">
      <c r="A292" s="58" t="s">
        <v>2592</v>
      </c>
      <c r="B292" s="54" t="s">
        <v>2274</v>
      </c>
      <c r="C292" s="58" t="s">
        <v>2297</v>
      </c>
      <c r="D292" s="9"/>
      <c r="E292" s="9" t="s">
        <v>53</v>
      </c>
      <c r="F292" s="9" t="s">
        <v>2298</v>
      </c>
      <c r="G292" s="9" t="s">
        <v>31</v>
      </c>
      <c r="H292" s="61">
        <v>44991.0</v>
      </c>
      <c r="I292" s="61">
        <v>44992.0</v>
      </c>
      <c r="J292" s="61">
        <v>44995.0</v>
      </c>
      <c r="K292" s="19">
        <v>3.0</v>
      </c>
      <c r="L292" s="19" t="s">
        <v>41</v>
      </c>
      <c r="M292" s="9">
        <v>24.0</v>
      </c>
      <c r="N292" s="9">
        <v>75.0</v>
      </c>
    </row>
    <row r="293" outlineLevel="1">
      <c r="A293" s="58" t="s">
        <v>2574</v>
      </c>
      <c r="B293" s="54" t="s">
        <v>972</v>
      </c>
      <c r="C293" s="58" t="s">
        <v>2297</v>
      </c>
      <c r="D293" s="9"/>
      <c r="E293" s="9" t="s">
        <v>53</v>
      </c>
      <c r="F293" s="9" t="s">
        <v>2298</v>
      </c>
      <c r="G293" s="9" t="s">
        <v>31</v>
      </c>
      <c r="H293" s="61">
        <v>45094.0</v>
      </c>
      <c r="I293" s="61">
        <v>45094.0</v>
      </c>
      <c r="J293" s="61">
        <v>45097.0</v>
      </c>
      <c r="K293" s="19">
        <v>3.0</v>
      </c>
      <c r="L293" s="19" t="s">
        <v>41</v>
      </c>
      <c r="M293" s="9">
        <v>19.0</v>
      </c>
      <c r="N293" s="9">
        <v>56.0</v>
      </c>
    </row>
    <row r="294" outlineLevel="1">
      <c r="A294" s="58" t="s">
        <v>2593</v>
      </c>
      <c r="B294" s="54" t="s">
        <v>2594</v>
      </c>
      <c r="C294" s="58" t="s">
        <v>2297</v>
      </c>
      <c r="D294" s="9"/>
      <c r="E294" s="9" t="s">
        <v>53</v>
      </c>
      <c r="F294" s="9" t="s">
        <v>2298</v>
      </c>
      <c r="G294" s="9" t="s">
        <v>31</v>
      </c>
      <c r="H294" s="61">
        <v>45358.0</v>
      </c>
      <c r="I294" s="61">
        <v>45359.0</v>
      </c>
      <c r="J294" s="61">
        <v>45362.0</v>
      </c>
      <c r="K294" s="19">
        <v>3.0</v>
      </c>
      <c r="L294" s="19" t="s">
        <v>41</v>
      </c>
      <c r="M294" s="9" t="s">
        <v>42</v>
      </c>
      <c r="N294" s="9" t="s">
        <v>42</v>
      </c>
    </row>
    <row r="295" outlineLevel="1">
      <c r="A295" s="58" t="s">
        <v>2595</v>
      </c>
      <c r="B295" s="54" t="s">
        <v>2150</v>
      </c>
      <c r="C295" s="58" t="s">
        <v>2297</v>
      </c>
      <c r="D295" s="9"/>
      <c r="E295" s="9" t="s">
        <v>39</v>
      </c>
      <c r="F295" s="9" t="s">
        <v>2298</v>
      </c>
      <c r="G295" s="9" t="s">
        <v>40</v>
      </c>
      <c r="H295" s="61">
        <v>44937.0</v>
      </c>
      <c r="I295" s="61">
        <v>44939.0</v>
      </c>
      <c r="J295" s="61">
        <v>44942.0</v>
      </c>
      <c r="K295" s="19">
        <v>3.0</v>
      </c>
      <c r="L295" s="19" t="s">
        <v>41</v>
      </c>
      <c r="M295" s="9">
        <v>14.0</v>
      </c>
      <c r="N295" s="9">
        <v>53.0</v>
      </c>
    </row>
    <row r="296" outlineLevel="1">
      <c r="A296" s="58" t="s">
        <v>2596</v>
      </c>
      <c r="B296" s="54" t="s">
        <v>1633</v>
      </c>
      <c r="C296" s="58" t="s">
        <v>2297</v>
      </c>
      <c r="D296" s="9"/>
      <c r="E296" s="9" t="s">
        <v>39</v>
      </c>
      <c r="F296" s="9" t="s">
        <v>2298</v>
      </c>
      <c r="G296" s="9" t="s">
        <v>40</v>
      </c>
      <c r="H296" s="61">
        <v>45123.0</v>
      </c>
      <c r="I296" s="61">
        <v>45125.0</v>
      </c>
      <c r="J296" s="61">
        <v>45128.0</v>
      </c>
      <c r="K296" s="19">
        <v>3.0</v>
      </c>
      <c r="L296" s="19" t="s">
        <v>41</v>
      </c>
      <c r="M296" s="9">
        <v>9.0</v>
      </c>
      <c r="N296" s="9" t="s">
        <v>42</v>
      </c>
    </row>
    <row r="297" outlineLevel="1">
      <c r="A297" s="58" t="s">
        <v>2597</v>
      </c>
      <c r="B297" s="54" t="s">
        <v>2052</v>
      </c>
      <c r="C297" s="58" t="s">
        <v>2297</v>
      </c>
      <c r="D297" s="9"/>
      <c r="E297" s="9" t="s">
        <v>39</v>
      </c>
      <c r="F297" s="9" t="s">
        <v>2298</v>
      </c>
      <c r="G297" s="9" t="s">
        <v>40</v>
      </c>
      <c r="H297" s="61">
        <v>45189.0</v>
      </c>
      <c r="I297" s="61">
        <v>45189.0</v>
      </c>
      <c r="J297" s="61">
        <v>45192.0</v>
      </c>
      <c r="K297" s="19">
        <v>3.0</v>
      </c>
      <c r="L297" s="19" t="s">
        <v>33</v>
      </c>
      <c r="M297" s="9" t="s">
        <v>42</v>
      </c>
      <c r="N297" s="9" t="s">
        <v>42</v>
      </c>
    </row>
    <row r="298" outlineLevel="1">
      <c r="A298" s="58" t="s">
        <v>2598</v>
      </c>
      <c r="B298" s="54" t="s">
        <v>1453</v>
      </c>
      <c r="C298" s="58" t="s">
        <v>2297</v>
      </c>
      <c r="D298" s="9"/>
      <c r="E298" s="9" t="s">
        <v>39</v>
      </c>
      <c r="F298" s="9" t="s">
        <v>2298</v>
      </c>
      <c r="G298" s="9" t="s">
        <v>40</v>
      </c>
      <c r="H298" s="61">
        <v>45201.0</v>
      </c>
      <c r="I298" s="61">
        <v>45202.0</v>
      </c>
      <c r="J298" s="61">
        <v>45205.0</v>
      </c>
      <c r="K298" s="19">
        <v>3.0</v>
      </c>
      <c r="L298" s="19" t="s">
        <v>41</v>
      </c>
      <c r="M298" s="9" t="s">
        <v>42</v>
      </c>
      <c r="N298" s="9" t="s">
        <v>42</v>
      </c>
    </row>
    <row r="299" outlineLevel="1">
      <c r="A299" s="58" t="s">
        <v>2599</v>
      </c>
      <c r="B299" s="54" t="s">
        <v>1455</v>
      </c>
      <c r="C299" s="58" t="s">
        <v>2297</v>
      </c>
      <c r="D299" s="9"/>
      <c r="E299" s="9" t="s">
        <v>39</v>
      </c>
      <c r="F299" s="9" t="s">
        <v>2298</v>
      </c>
      <c r="G299" s="9" t="s">
        <v>40</v>
      </c>
      <c r="H299" s="61">
        <v>45210.0</v>
      </c>
      <c r="I299" s="61">
        <v>45210.0</v>
      </c>
      <c r="J299" s="61">
        <v>45213.0</v>
      </c>
      <c r="K299" s="19">
        <v>3.0</v>
      </c>
      <c r="L299" s="19" t="s">
        <v>33</v>
      </c>
      <c r="M299" s="9"/>
      <c r="N299" s="9"/>
    </row>
    <row r="300" outlineLevel="1">
      <c r="A300" s="58" t="s">
        <v>2600</v>
      </c>
      <c r="B300" s="54" t="s">
        <v>1304</v>
      </c>
      <c r="C300" s="58" t="s">
        <v>2297</v>
      </c>
      <c r="D300" s="9"/>
      <c r="E300" s="9" t="s">
        <v>39</v>
      </c>
      <c r="F300" s="9" t="s">
        <v>2298</v>
      </c>
      <c r="G300" s="9" t="s">
        <v>31</v>
      </c>
      <c r="H300" s="61">
        <v>45027.0</v>
      </c>
      <c r="I300" s="61">
        <v>45030.0</v>
      </c>
      <c r="J300" s="61">
        <v>45033.0</v>
      </c>
      <c r="K300" s="19">
        <v>3.0</v>
      </c>
      <c r="L300" s="19" t="s">
        <v>33</v>
      </c>
      <c r="M300" s="9" t="s">
        <v>42</v>
      </c>
      <c r="N300" s="9" t="s">
        <v>42</v>
      </c>
    </row>
    <row r="301" outlineLevel="1">
      <c r="A301" s="58" t="s">
        <v>2601</v>
      </c>
      <c r="B301" s="54" t="s">
        <v>1391</v>
      </c>
      <c r="C301" s="58" t="s">
        <v>2297</v>
      </c>
      <c r="D301" s="9"/>
      <c r="E301" s="9" t="s">
        <v>39</v>
      </c>
      <c r="F301" s="9" t="s">
        <v>2298</v>
      </c>
      <c r="G301" s="9" t="s">
        <v>36</v>
      </c>
      <c r="H301" s="61">
        <v>45175.0</v>
      </c>
      <c r="I301" s="61">
        <v>45178.0</v>
      </c>
      <c r="J301" s="61">
        <v>45181.0</v>
      </c>
      <c r="K301" s="19">
        <v>3.0</v>
      </c>
      <c r="L301" s="19" t="s">
        <v>41</v>
      </c>
      <c r="M301" s="9">
        <v>9.0</v>
      </c>
      <c r="N301" s="9">
        <v>56.0</v>
      </c>
    </row>
    <row r="302" outlineLevel="1">
      <c r="A302" s="58" t="s">
        <v>2602</v>
      </c>
      <c r="B302" s="54" t="s">
        <v>883</v>
      </c>
      <c r="C302" s="58" t="s">
        <v>2297</v>
      </c>
      <c r="D302" s="9"/>
      <c r="E302" s="9" t="s">
        <v>103</v>
      </c>
      <c r="F302" s="9" t="s">
        <v>2298</v>
      </c>
      <c r="G302" s="9" t="s">
        <v>44</v>
      </c>
      <c r="H302" s="61">
        <v>44890.0</v>
      </c>
      <c r="I302" s="61">
        <v>44896.0</v>
      </c>
      <c r="J302" s="61">
        <v>44899.0</v>
      </c>
      <c r="K302" s="19">
        <v>3.0</v>
      </c>
      <c r="L302" s="19" t="s">
        <v>41</v>
      </c>
      <c r="M302" s="9">
        <v>4.0</v>
      </c>
      <c r="N302" s="9">
        <v>40.0</v>
      </c>
    </row>
    <row r="303" outlineLevel="1">
      <c r="A303" s="58" t="s">
        <v>2603</v>
      </c>
      <c r="B303" s="54" t="s">
        <v>1010</v>
      </c>
      <c r="C303" s="58" t="s">
        <v>2297</v>
      </c>
      <c r="D303" s="9"/>
      <c r="E303" s="9" t="s">
        <v>103</v>
      </c>
      <c r="F303" s="9" t="s">
        <v>2298</v>
      </c>
      <c r="G303" s="9" t="s">
        <v>31</v>
      </c>
      <c r="H303" s="61">
        <v>44845.0</v>
      </c>
      <c r="I303" s="61">
        <v>44845.0</v>
      </c>
      <c r="J303" s="61">
        <v>44848.0</v>
      </c>
      <c r="K303" s="19">
        <v>3.0</v>
      </c>
      <c r="L303" s="19" t="s">
        <v>41</v>
      </c>
      <c r="M303" s="9">
        <v>17.0</v>
      </c>
      <c r="N303" s="9">
        <v>65.0</v>
      </c>
    </row>
    <row r="304" outlineLevel="1">
      <c r="A304" s="58" t="s">
        <v>2604</v>
      </c>
      <c r="B304" s="54" t="s">
        <v>945</v>
      </c>
      <c r="C304" s="58" t="s">
        <v>2297</v>
      </c>
      <c r="D304" s="9"/>
      <c r="E304" s="9" t="s">
        <v>103</v>
      </c>
      <c r="F304" s="9" t="s">
        <v>2298</v>
      </c>
      <c r="G304" s="9" t="s">
        <v>31</v>
      </c>
      <c r="H304" s="61">
        <v>45357.0</v>
      </c>
      <c r="I304" s="61">
        <v>45357.0</v>
      </c>
      <c r="J304" s="61">
        <v>45360.0</v>
      </c>
      <c r="K304" s="19">
        <v>3.0</v>
      </c>
      <c r="L304" s="19" t="s">
        <v>41</v>
      </c>
      <c r="M304" s="9">
        <v>7.0</v>
      </c>
      <c r="N304" s="9">
        <v>49.0</v>
      </c>
    </row>
    <row r="305" outlineLevel="1">
      <c r="A305" s="58" t="s">
        <v>2605</v>
      </c>
      <c r="B305" s="54" t="s">
        <v>939</v>
      </c>
      <c r="C305" s="58" t="s">
        <v>2297</v>
      </c>
      <c r="D305" s="9"/>
      <c r="E305" s="9" t="s">
        <v>68</v>
      </c>
      <c r="F305" s="9" t="s">
        <v>2298</v>
      </c>
      <c r="G305" s="9" t="s">
        <v>40</v>
      </c>
      <c r="H305" s="61">
        <v>45115.0</v>
      </c>
      <c r="I305" s="61">
        <v>45115.0</v>
      </c>
      <c r="J305" s="61">
        <v>45118.0</v>
      </c>
      <c r="K305" s="19">
        <v>3.0</v>
      </c>
      <c r="L305" s="19" t="s">
        <v>41</v>
      </c>
      <c r="M305" s="9">
        <v>9.0</v>
      </c>
      <c r="N305" s="9">
        <v>47.0</v>
      </c>
    </row>
    <row r="306" outlineLevel="1">
      <c r="A306" s="58" t="s">
        <v>2606</v>
      </c>
      <c r="B306" s="54" t="s">
        <v>1395</v>
      </c>
      <c r="C306" s="58" t="s">
        <v>2297</v>
      </c>
      <c r="D306" s="9"/>
      <c r="E306" s="9" t="s">
        <v>68</v>
      </c>
      <c r="F306" s="9" t="s">
        <v>2298</v>
      </c>
      <c r="G306" s="9" t="s">
        <v>40</v>
      </c>
      <c r="H306" s="61">
        <v>45208.0</v>
      </c>
      <c r="I306" s="61">
        <v>45208.0</v>
      </c>
      <c r="J306" s="61">
        <v>45211.0</v>
      </c>
      <c r="K306" s="19">
        <v>3.0</v>
      </c>
      <c r="L306" s="19" t="s">
        <v>41</v>
      </c>
      <c r="M306" s="9"/>
      <c r="N306" s="9"/>
    </row>
    <row r="307" outlineLevel="1">
      <c r="A307" s="58" t="s">
        <v>2607</v>
      </c>
      <c r="B307" s="54" t="s">
        <v>813</v>
      </c>
      <c r="C307" s="58" t="s">
        <v>2297</v>
      </c>
      <c r="D307" s="9"/>
      <c r="E307" s="9" t="s">
        <v>68</v>
      </c>
      <c r="F307" s="9" t="s">
        <v>2298</v>
      </c>
      <c r="G307" s="9" t="s">
        <v>31</v>
      </c>
      <c r="H307" s="61">
        <v>45288.0</v>
      </c>
      <c r="I307" s="61">
        <v>45288.0</v>
      </c>
      <c r="J307" s="61">
        <v>45291.0</v>
      </c>
      <c r="K307" s="19">
        <v>3.0</v>
      </c>
      <c r="L307" s="19" t="s">
        <v>41</v>
      </c>
      <c r="M307" s="9"/>
      <c r="N307" s="9"/>
    </row>
    <row r="308" outlineLevel="1">
      <c r="A308" s="58" t="s">
        <v>2608</v>
      </c>
      <c r="B308" s="54" t="s">
        <v>1761</v>
      </c>
      <c r="C308" s="58" t="s">
        <v>2297</v>
      </c>
      <c r="D308" s="9"/>
      <c r="E308" s="9" t="s">
        <v>99</v>
      </c>
      <c r="F308" s="9" t="s">
        <v>2298</v>
      </c>
      <c r="G308" s="9" t="s">
        <v>31</v>
      </c>
      <c r="H308" s="61">
        <v>44843.0</v>
      </c>
      <c r="I308" s="61">
        <v>44843.0</v>
      </c>
      <c r="J308" s="61">
        <v>44847.0</v>
      </c>
      <c r="K308" s="19">
        <v>4.0</v>
      </c>
      <c r="L308" s="19" t="s">
        <v>33</v>
      </c>
      <c r="M308" s="9" t="s">
        <v>42</v>
      </c>
      <c r="N308" s="9" t="s">
        <v>42</v>
      </c>
    </row>
    <row r="309" outlineLevel="1">
      <c r="A309" s="58" t="s">
        <v>2609</v>
      </c>
      <c r="B309" s="54" t="s">
        <v>1779</v>
      </c>
      <c r="C309" s="58" t="s">
        <v>2297</v>
      </c>
      <c r="D309" s="9"/>
      <c r="E309" s="9" t="s">
        <v>99</v>
      </c>
      <c r="F309" s="9" t="s">
        <v>2298</v>
      </c>
      <c r="G309" s="9" t="s">
        <v>31</v>
      </c>
      <c r="H309" s="61">
        <v>45119.0</v>
      </c>
      <c r="I309" s="61">
        <v>45120.0</v>
      </c>
      <c r="J309" s="61">
        <v>45124.0</v>
      </c>
      <c r="K309" s="19">
        <v>4.0</v>
      </c>
      <c r="L309" s="19" t="s">
        <v>33</v>
      </c>
      <c r="M309" s="9">
        <v>14.0</v>
      </c>
      <c r="N309" s="9" t="s">
        <v>42</v>
      </c>
    </row>
    <row r="310" outlineLevel="1">
      <c r="A310" s="58" t="s">
        <v>2610</v>
      </c>
      <c r="B310" s="54" t="s">
        <v>1210</v>
      </c>
      <c r="C310" s="58" t="s">
        <v>2297</v>
      </c>
      <c r="D310" s="9"/>
      <c r="E310" s="9" t="s">
        <v>48</v>
      </c>
      <c r="F310" s="9" t="s">
        <v>2298</v>
      </c>
      <c r="G310" s="9" t="s">
        <v>36</v>
      </c>
      <c r="H310" s="61">
        <v>45369.0</v>
      </c>
      <c r="I310" s="61">
        <v>45387.0</v>
      </c>
      <c r="J310" s="61">
        <v>45391.0</v>
      </c>
      <c r="K310" s="19">
        <v>4.0</v>
      </c>
      <c r="L310" s="19" t="s">
        <v>33</v>
      </c>
      <c r="M310" s="9" t="s">
        <v>42</v>
      </c>
      <c r="N310" s="9" t="s">
        <v>42</v>
      </c>
    </row>
    <row r="311" outlineLevel="1">
      <c r="A311" s="58" t="s">
        <v>2611</v>
      </c>
      <c r="B311" s="54" t="s">
        <v>1744</v>
      </c>
      <c r="C311" s="58" t="s">
        <v>2297</v>
      </c>
      <c r="D311" s="9"/>
      <c r="E311" s="9" t="s">
        <v>48</v>
      </c>
      <c r="F311" s="9" t="s">
        <v>2298</v>
      </c>
      <c r="G311" s="9" t="s">
        <v>36</v>
      </c>
      <c r="H311" s="61">
        <v>45400.0</v>
      </c>
      <c r="I311" s="61">
        <v>45400.0</v>
      </c>
      <c r="J311" s="61">
        <v>45404.0</v>
      </c>
      <c r="K311" s="19">
        <v>4.0</v>
      </c>
      <c r="L311" s="19" t="s">
        <v>33</v>
      </c>
      <c r="M311" s="9">
        <v>33.0</v>
      </c>
      <c r="N311" s="9">
        <v>76.0</v>
      </c>
    </row>
    <row r="312" outlineLevel="1">
      <c r="A312" s="58" t="s">
        <v>2612</v>
      </c>
      <c r="B312" s="54" t="s">
        <v>1467</v>
      </c>
      <c r="C312" s="58" t="s">
        <v>2297</v>
      </c>
      <c r="D312" s="9"/>
      <c r="E312" s="9" t="s">
        <v>48</v>
      </c>
      <c r="F312" s="9" t="s">
        <v>2298</v>
      </c>
      <c r="G312" s="9" t="s">
        <v>36</v>
      </c>
      <c r="H312" s="61">
        <v>45427.0</v>
      </c>
      <c r="I312" s="61">
        <v>45443.0</v>
      </c>
      <c r="J312" s="61">
        <v>45447.0</v>
      </c>
      <c r="K312" s="19">
        <v>4.0</v>
      </c>
      <c r="L312" s="19" t="s">
        <v>33</v>
      </c>
      <c r="M312" s="9"/>
      <c r="N312" s="9"/>
    </row>
    <row r="313" outlineLevel="1">
      <c r="A313" s="58" t="s">
        <v>2613</v>
      </c>
      <c r="B313" s="54" t="s">
        <v>1255</v>
      </c>
      <c r="C313" s="58" t="s">
        <v>2297</v>
      </c>
      <c r="D313" s="9"/>
      <c r="E313" s="9" t="s">
        <v>48</v>
      </c>
      <c r="F313" s="9" t="s">
        <v>2298</v>
      </c>
      <c r="G313" s="9" t="s">
        <v>40</v>
      </c>
      <c r="H313" s="61">
        <v>45648.0</v>
      </c>
      <c r="I313" s="61">
        <v>45295.0</v>
      </c>
      <c r="J313" s="61">
        <v>45299.0</v>
      </c>
      <c r="K313" s="19">
        <v>4.0</v>
      </c>
      <c r="L313" s="19" t="s">
        <v>41</v>
      </c>
      <c r="M313" s="9">
        <v>9.0</v>
      </c>
      <c r="N313" s="9">
        <v>66.0</v>
      </c>
    </row>
    <row r="314" outlineLevel="1">
      <c r="A314" s="58" t="s">
        <v>2614</v>
      </c>
      <c r="B314" s="54" t="s">
        <v>2108</v>
      </c>
      <c r="C314" s="58" t="s">
        <v>2297</v>
      </c>
      <c r="D314" s="9"/>
      <c r="E314" s="9" t="s">
        <v>48</v>
      </c>
      <c r="F314" s="9" t="s">
        <v>2298</v>
      </c>
      <c r="G314" s="9" t="s">
        <v>31</v>
      </c>
      <c r="H314" s="61">
        <v>44924.0</v>
      </c>
      <c r="I314" s="61">
        <v>44924.0</v>
      </c>
      <c r="J314" s="61">
        <v>44928.0</v>
      </c>
      <c r="K314" s="19">
        <v>4.0</v>
      </c>
      <c r="L314" s="19" t="s">
        <v>33</v>
      </c>
      <c r="M314" s="9">
        <v>15.0</v>
      </c>
      <c r="N314" s="9">
        <v>48.0</v>
      </c>
    </row>
    <row r="315" outlineLevel="1">
      <c r="A315" s="58" t="s">
        <v>2615</v>
      </c>
      <c r="B315" s="54" t="s">
        <v>1771</v>
      </c>
      <c r="C315" s="58" t="s">
        <v>2297</v>
      </c>
      <c r="D315" s="9"/>
      <c r="E315" s="9" t="s">
        <v>48</v>
      </c>
      <c r="F315" s="9" t="s">
        <v>2298</v>
      </c>
      <c r="G315" s="9" t="s">
        <v>31</v>
      </c>
      <c r="H315" s="61">
        <v>44975.0</v>
      </c>
      <c r="I315" s="61">
        <v>44976.0</v>
      </c>
      <c r="J315" s="61">
        <v>44980.0</v>
      </c>
      <c r="K315" s="19">
        <v>4.0</v>
      </c>
      <c r="L315" s="19" t="s">
        <v>41</v>
      </c>
      <c r="M315" s="9">
        <v>27.0</v>
      </c>
      <c r="N315" s="9">
        <v>77.0</v>
      </c>
    </row>
    <row r="316" outlineLevel="1">
      <c r="A316" s="58" t="s">
        <v>2616</v>
      </c>
      <c r="B316" s="54" t="s">
        <v>2114</v>
      </c>
      <c r="C316" s="58" t="s">
        <v>2297</v>
      </c>
      <c r="D316" s="9"/>
      <c r="E316" s="9" t="s">
        <v>48</v>
      </c>
      <c r="F316" s="9" t="s">
        <v>2298</v>
      </c>
      <c r="G316" s="9" t="s">
        <v>31</v>
      </c>
      <c r="H316" s="61">
        <v>45019.0</v>
      </c>
      <c r="I316" s="61">
        <v>45020.0</v>
      </c>
      <c r="J316" s="61">
        <v>45024.0</v>
      </c>
      <c r="K316" s="19">
        <v>4.0</v>
      </c>
      <c r="L316" s="19" t="s">
        <v>33</v>
      </c>
      <c r="M316" s="9">
        <v>31.0</v>
      </c>
      <c r="N316" s="9">
        <v>85.0</v>
      </c>
    </row>
    <row r="317" outlineLevel="1">
      <c r="A317" s="58" t="s">
        <v>2617</v>
      </c>
      <c r="B317" s="54" t="s">
        <v>1731</v>
      </c>
      <c r="C317" s="58" t="s">
        <v>2297</v>
      </c>
      <c r="D317" s="9"/>
      <c r="E317" s="9" t="s">
        <v>48</v>
      </c>
      <c r="F317" s="9" t="s">
        <v>2298</v>
      </c>
      <c r="G317" s="9" t="s">
        <v>31</v>
      </c>
      <c r="H317" s="61">
        <v>45134.0</v>
      </c>
      <c r="I317" s="61">
        <v>45134.0</v>
      </c>
      <c r="J317" s="61">
        <v>45138.0</v>
      </c>
      <c r="K317" s="19">
        <v>4.0</v>
      </c>
      <c r="L317" s="19" t="s">
        <v>33</v>
      </c>
      <c r="M317" s="9">
        <v>27.0</v>
      </c>
      <c r="N317" s="9">
        <v>65.0</v>
      </c>
    </row>
    <row r="318" outlineLevel="1">
      <c r="A318" s="58" t="s">
        <v>2618</v>
      </c>
      <c r="B318" s="54" t="s">
        <v>2195</v>
      </c>
      <c r="C318" s="58" t="s">
        <v>2297</v>
      </c>
      <c r="D318" s="9"/>
      <c r="E318" s="9" t="s">
        <v>48</v>
      </c>
      <c r="F318" s="9" t="s">
        <v>2298</v>
      </c>
      <c r="G318" s="9" t="s">
        <v>31</v>
      </c>
      <c r="H318" s="61">
        <v>45185.0</v>
      </c>
      <c r="I318" s="61">
        <v>45186.0</v>
      </c>
      <c r="J318" s="61">
        <v>45190.0</v>
      </c>
      <c r="K318" s="19">
        <v>4.0</v>
      </c>
      <c r="L318" s="19" t="s">
        <v>41</v>
      </c>
      <c r="M318" s="9" t="s">
        <v>42</v>
      </c>
      <c r="N318" s="9" t="s">
        <v>42</v>
      </c>
    </row>
    <row r="319" outlineLevel="1">
      <c r="A319" s="58" t="s">
        <v>2619</v>
      </c>
      <c r="B319" s="54" t="s">
        <v>1542</v>
      </c>
      <c r="C319" s="58" t="s">
        <v>2620</v>
      </c>
      <c r="D319" s="9"/>
      <c r="E319" s="9" t="s">
        <v>68</v>
      </c>
      <c r="F319" s="9" t="s">
        <v>2298</v>
      </c>
      <c r="G319" s="9" t="s">
        <v>44</v>
      </c>
      <c r="H319" s="61">
        <v>45068.0</v>
      </c>
      <c r="I319" s="61">
        <v>45068.0</v>
      </c>
      <c r="J319" s="61">
        <v>45072.0</v>
      </c>
      <c r="K319" s="19">
        <v>4.0</v>
      </c>
      <c r="L319" s="19" t="s">
        <v>33</v>
      </c>
      <c r="M319" s="9"/>
      <c r="N319" s="9"/>
    </row>
    <row r="320" outlineLevel="1">
      <c r="A320" s="58" t="s">
        <v>2621</v>
      </c>
      <c r="B320" s="54" t="s">
        <v>1775</v>
      </c>
      <c r="C320" s="58" t="s">
        <v>2297</v>
      </c>
      <c r="D320" s="9"/>
      <c r="E320" s="9" t="s">
        <v>68</v>
      </c>
      <c r="F320" s="9" t="s">
        <v>2298</v>
      </c>
      <c r="G320" s="9" t="s">
        <v>31</v>
      </c>
      <c r="H320" s="61">
        <v>45054.0</v>
      </c>
      <c r="I320" s="61">
        <v>45055.0</v>
      </c>
      <c r="J320" s="61">
        <v>45059.0</v>
      </c>
      <c r="K320" s="19">
        <v>4.0</v>
      </c>
      <c r="L320" s="19" t="s">
        <v>33</v>
      </c>
      <c r="M320" s="9" t="s">
        <v>42</v>
      </c>
      <c r="N320" s="9" t="s">
        <v>42</v>
      </c>
    </row>
    <row r="321" outlineLevel="1">
      <c r="A321" s="58" t="s">
        <v>2622</v>
      </c>
      <c r="B321" s="54" t="s">
        <v>1759</v>
      </c>
      <c r="C321" s="58" t="s">
        <v>2297</v>
      </c>
      <c r="D321" s="9"/>
      <c r="E321" s="9" t="s">
        <v>30</v>
      </c>
      <c r="F321" s="9" t="s">
        <v>2298</v>
      </c>
      <c r="G321" s="9" t="s">
        <v>36</v>
      </c>
      <c r="H321" s="61">
        <v>44826.0</v>
      </c>
      <c r="I321" s="61">
        <v>44838.0</v>
      </c>
      <c r="J321" s="61">
        <v>44842.0</v>
      </c>
      <c r="K321" s="19">
        <v>4.0</v>
      </c>
      <c r="L321" s="19" t="s">
        <v>33</v>
      </c>
      <c r="M321" s="9">
        <v>36.0</v>
      </c>
      <c r="N321" s="9">
        <v>82.0</v>
      </c>
    </row>
    <row r="322" outlineLevel="1">
      <c r="A322" s="58" t="s">
        <v>2623</v>
      </c>
      <c r="B322" s="54" t="s">
        <v>1768</v>
      </c>
      <c r="C322" s="58" t="s">
        <v>2297</v>
      </c>
      <c r="D322" s="9"/>
      <c r="E322" s="9" t="s">
        <v>30</v>
      </c>
      <c r="F322" s="9" t="s">
        <v>2298</v>
      </c>
      <c r="G322" s="9" t="s">
        <v>36</v>
      </c>
      <c r="H322" s="61">
        <v>44942.0</v>
      </c>
      <c r="I322" s="61">
        <v>44942.0</v>
      </c>
      <c r="J322" s="61">
        <v>44946.0</v>
      </c>
      <c r="K322" s="19">
        <v>4.0</v>
      </c>
      <c r="L322" s="19" t="s">
        <v>33</v>
      </c>
      <c r="M322" s="9" t="s">
        <v>42</v>
      </c>
      <c r="N322" s="9" t="s">
        <v>42</v>
      </c>
    </row>
    <row r="323" outlineLevel="1">
      <c r="A323" s="58" t="s">
        <v>2624</v>
      </c>
      <c r="B323" s="54" t="s">
        <v>807</v>
      </c>
      <c r="C323" s="58" t="s">
        <v>2297</v>
      </c>
      <c r="D323" s="9"/>
      <c r="E323" s="9" t="s">
        <v>30</v>
      </c>
      <c r="F323" s="9" t="s">
        <v>2298</v>
      </c>
      <c r="G323" s="9" t="s">
        <v>36</v>
      </c>
      <c r="H323" s="61">
        <v>45187.0</v>
      </c>
      <c r="I323" s="61">
        <v>45188.0</v>
      </c>
      <c r="J323" s="61">
        <v>45192.0</v>
      </c>
      <c r="K323" s="19">
        <v>4.0</v>
      </c>
      <c r="L323" s="19" t="s">
        <v>41</v>
      </c>
      <c r="M323" s="9" t="s">
        <v>42</v>
      </c>
      <c r="N323" s="9" t="s">
        <v>42</v>
      </c>
    </row>
    <row r="324" outlineLevel="1">
      <c r="A324" s="58" t="s">
        <v>2625</v>
      </c>
      <c r="B324" s="54" t="s">
        <v>1365</v>
      </c>
      <c r="C324" s="58" t="s">
        <v>2297</v>
      </c>
      <c r="D324" s="9"/>
      <c r="E324" s="9" t="s">
        <v>30</v>
      </c>
      <c r="F324" s="9" t="s">
        <v>2298</v>
      </c>
      <c r="G324" s="9" t="s">
        <v>36</v>
      </c>
      <c r="H324" s="61">
        <v>45319.0</v>
      </c>
      <c r="I324" s="61">
        <v>45327.0</v>
      </c>
      <c r="J324" s="61">
        <v>45331.0</v>
      </c>
      <c r="K324" s="19">
        <v>4.0</v>
      </c>
      <c r="L324" s="19" t="s">
        <v>33</v>
      </c>
      <c r="M324" s="9">
        <v>16.0</v>
      </c>
      <c r="N324" s="9">
        <v>51.0</v>
      </c>
    </row>
    <row r="325" outlineLevel="1">
      <c r="A325" s="58" t="s">
        <v>2626</v>
      </c>
      <c r="B325" s="54" t="s">
        <v>2162</v>
      </c>
      <c r="C325" s="58" t="s">
        <v>2297</v>
      </c>
      <c r="D325" s="9"/>
      <c r="E325" s="9" t="s">
        <v>30</v>
      </c>
      <c r="F325" s="9" t="s">
        <v>2298</v>
      </c>
      <c r="G325" s="9" t="s">
        <v>36</v>
      </c>
      <c r="H325" s="61">
        <v>45327.0</v>
      </c>
      <c r="I325" s="61">
        <v>45327.0</v>
      </c>
      <c r="J325" s="61">
        <v>45331.0</v>
      </c>
      <c r="K325" s="19">
        <v>4.0</v>
      </c>
      <c r="L325" s="19" t="s">
        <v>41</v>
      </c>
      <c r="M325" s="9">
        <v>28.0</v>
      </c>
      <c r="N325" s="9">
        <v>80.0</v>
      </c>
    </row>
    <row r="326" outlineLevel="1">
      <c r="A326" s="58" t="s">
        <v>2627</v>
      </c>
      <c r="B326" s="54" t="s">
        <v>2184</v>
      </c>
      <c r="C326" s="58" t="s">
        <v>2297</v>
      </c>
      <c r="D326" s="9"/>
      <c r="E326" s="9" t="s">
        <v>30</v>
      </c>
      <c r="F326" s="9" t="s">
        <v>2298</v>
      </c>
      <c r="G326" s="9" t="s">
        <v>36</v>
      </c>
      <c r="H326" s="61">
        <v>45470.0</v>
      </c>
      <c r="I326" s="61">
        <v>45473.0</v>
      </c>
      <c r="J326" s="61">
        <v>45477.0</v>
      </c>
      <c r="K326" s="19">
        <v>4.0</v>
      </c>
      <c r="L326" s="19" t="s">
        <v>41</v>
      </c>
      <c r="M326" s="9"/>
      <c r="N326" s="9"/>
    </row>
    <row r="327" outlineLevel="1">
      <c r="A327" s="58" t="s">
        <v>2628</v>
      </c>
      <c r="B327" s="54" t="s">
        <v>1030</v>
      </c>
      <c r="C327" s="58" t="s">
        <v>2310</v>
      </c>
      <c r="D327" s="9"/>
      <c r="E327" s="9" t="s">
        <v>30</v>
      </c>
      <c r="F327" s="9" t="s">
        <v>2298</v>
      </c>
      <c r="G327" s="9" t="s">
        <v>44</v>
      </c>
      <c r="H327" s="61">
        <v>44952.0</v>
      </c>
      <c r="I327" s="61">
        <v>44952.0</v>
      </c>
      <c r="J327" s="61">
        <v>44956.0</v>
      </c>
      <c r="K327" s="19">
        <v>4.0</v>
      </c>
      <c r="L327" s="19" t="s">
        <v>33</v>
      </c>
      <c r="M327" s="9">
        <v>6.0</v>
      </c>
      <c r="N327" s="9">
        <v>56.0</v>
      </c>
    </row>
    <row r="328" outlineLevel="1">
      <c r="A328" s="58" t="s">
        <v>2629</v>
      </c>
      <c r="B328" s="54" t="s">
        <v>2140</v>
      </c>
      <c r="C328" s="58" t="s">
        <v>2297</v>
      </c>
      <c r="D328" s="9"/>
      <c r="E328" s="9" t="s">
        <v>30</v>
      </c>
      <c r="F328" s="9" t="s">
        <v>2298</v>
      </c>
      <c r="G328" s="9" t="s">
        <v>31</v>
      </c>
      <c r="H328" s="61">
        <v>44942.0</v>
      </c>
      <c r="I328" s="61">
        <v>44931.0</v>
      </c>
      <c r="J328" s="61">
        <v>44935.0</v>
      </c>
      <c r="K328" s="19">
        <v>4.0</v>
      </c>
      <c r="L328" s="19" t="s">
        <v>33</v>
      </c>
      <c r="M328" s="9">
        <v>16.0</v>
      </c>
      <c r="N328" s="9">
        <v>54.0</v>
      </c>
    </row>
    <row r="329" outlineLevel="1">
      <c r="A329" s="58" t="s">
        <v>2630</v>
      </c>
      <c r="B329" s="54" t="s">
        <v>1306</v>
      </c>
      <c r="C329" s="58" t="s">
        <v>2297</v>
      </c>
      <c r="D329" s="9"/>
      <c r="E329" s="9" t="s">
        <v>30</v>
      </c>
      <c r="F329" s="9" t="s">
        <v>2298</v>
      </c>
      <c r="G329" s="9" t="s">
        <v>31</v>
      </c>
      <c r="H329" s="61">
        <v>45070.0</v>
      </c>
      <c r="I329" s="61">
        <v>45070.0</v>
      </c>
      <c r="J329" s="61">
        <v>45074.0</v>
      </c>
      <c r="K329" s="19">
        <v>4.0</v>
      </c>
      <c r="L329" s="19" t="s">
        <v>33</v>
      </c>
      <c r="M329" s="9">
        <v>17.0</v>
      </c>
      <c r="N329" s="9">
        <v>51.0</v>
      </c>
    </row>
    <row r="330" outlineLevel="1">
      <c r="A330" s="58" t="s">
        <v>2631</v>
      </c>
      <c r="B330" s="54" t="s">
        <v>903</v>
      </c>
      <c r="C330" s="58" t="s">
        <v>2297</v>
      </c>
      <c r="D330" s="9"/>
      <c r="E330" s="9" t="s">
        <v>30</v>
      </c>
      <c r="F330" s="9" t="s">
        <v>2298</v>
      </c>
      <c r="G330" s="9" t="s">
        <v>31</v>
      </c>
      <c r="H330" s="61">
        <v>45157.0</v>
      </c>
      <c r="I330" s="61">
        <v>45157.0</v>
      </c>
      <c r="J330" s="61">
        <v>45161.0</v>
      </c>
      <c r="K330" s="19">
        <v>4.0</v>
      </c>
      <c r="L330" s="19" t="s">
        <v>41</v>
      </c>
      <c r="M330" s="9">
        <v>15.0</v>
      </c>
      <c r="N330" s="9">
        <v>55.0</v>
      </c>
    </row>
    <row r="331" outlineLevel="1">
      <c r="A331" s="58" t="s">
        <v>2632</v>
      </c>
      <c r="B331" s="54" t="s">
        <v>887</v>
      </c>
      <c r="C331" s="58" t="s">
        <v>2297</v>
      </c>
      <c r="D331" s="9"/>
      <c r="E331" s="9" t="s">
        <v>30</v>
      </c>
      <c r="F331" s="9" t="s">
        <v>2298</v>
      </c>
      <c r="G331" s="9" t="s">
        <v>31</v>
      </c>
      <c r="H331" s="61">
        <v>45420.0</v>
      </c>
      <c r="I331" s="61">
        <v>45424.0</v>
      </c>
      <c r="J331" s="61">
        <v>45428.0</v>
      </c>
      <c r="K331" s="19">
        <v>4.0</v>
      </c>
      <c r="L331" s="19" t="s">
        <v>41</v>
      </c>
      <c r="M331" s="9" t="s">
        <v>42</v>
      </c>
      <c r="N331" s="9" t="s">
        <v>42</v>
      </c>
    </row>
    <row r="332" outlineLevel="1">
      <c r="A332" s="58" t="s">
        <v>2633</v>
      </c>
      <c r="B332" s="54" t="s">
        <v>1212</v>
      </c>
      <c r="C332" s="58" t="s">
        <v>2297</v>
      </c>
      <c r="D332" s="9"/>
      <c r="E332" s="9" t="s">
        <v>30</v>
      </c>
      <c r="F332" s="9" t="s">
        <v>2298</v>
      </c>
      <c r="G332" s="9" t="s">
        <v>31</v>
      </c>
      <c r="H332" s="61">
        <v>45447.0</v>
      </c>
      <c r="I332" s="61">
        <v>45447.0</v>
      </c>
      <c r="J332" s="61">
        <v>45451.0</v>
      </c>
      <c r="K332" s="19">
        <v>4.0</v>
      </c>
      <c r="L332" s="19" t="s">
        <v>41</v>
      </c>
      <c r="M332" s="9">
        <v>21.0</v>
      </c>
      <c r="N332" s="9">
        <v>52.0</v>
      </c>
    </row>
    <row r="333" outlineLevel="1">
      <c r="A333" s="58" t="s">
        <v>2634</v>
      </c>
      <c r="B333" s="54" t="s">
        <v>927</v>
      </c>
      <c r="C333" s="58" t="s">
        <v>2297</v>
      </c>
      <c r="D333" s="9"/>
      <c r="E333" s="9" t="s">
        <v>50</v>
      </c>
      <c r="F333" s="9" t="s">
        <v>2298</v>
      </c>
      <c r="G333" s="9" t="s">
        <v>40</v>
      </c>
      <c r="H333" s="61">
        <v>44867.0</v>
      </c>
      <c r="I333" s="61">
        <v>44868.0</v>
      </c>
      <c r="J333" s="61">
        <v>44872.0</v>
      </c>
      <c r="K333" s="19">
        <v>4.0</v>
      </c>
      <c r="L333" s="19" t="s">
        <v>33</v>
      </c>
      <c r="M333" s="9" t="s">
        <v>42</v>
      </c>
      <c r="N333" s="9" t="s">
        <v>42</v>
      </c>
    </row>
    <row r="334" outlineLevel="1">
      <c r="A334" s="58" t="s">
        <v>2635</v>
      </c>
      <c r="B334" s="54" t="s">
        <v>865</v>
      </c>
      <c r="C334" s="58" t="s">
        <v>2297</v>
      </c>
      <c r="D334" s="9"/>
      <c r="E334" s="9" t="s">
        <v>50</v>
      </c>
      <c r="F334" s="9" t="s">
        <v>2298</v>
      </c>
      <c r="G334" s="9" t="s">
        <v>40</v>
      </c>
      <c r="H334" s="61">
        <v>44910.0</v>
      </c>
      <c r="I334" s="61">
        <v>44910.0</v>
      </c>
      <c r="J334" s="61">
        <v>44914.0</v>
      </c>
      <c r="K334" s="19">
        <v>4.0</v>
      </c>
      <c r="L334" s="19" t="s">
        <v>33</v>
      </c>
      <c r="M334" s="9" t="s">
        <v>42</v>
      </c>
      <c r="N334" s="9" t="s">
        <v>42</v>
      </c>
    </row>
    <row r="335" outlineLevel="1">
      <c r="A335" s="58" t="s">
        <v>2636</v>
      </c>
      <c r="B335" s="54" t="s">
        <v>1060</v>
      </c>
      <c r="C335" s="58" t="s">
        <v>2297</v>
      </c>
      <c r="D335" s="9"/>
      <c r="E335" s="9" t="s">
        <v>50</v>
      </c>
      <c r="F335" s="9" t="s">
        <v>2298</v>
      </c>
      <c r="G335" s="9" t="s">
        <v>40</v>
      </c>
      <c r="H335" s="61">
        <v>45093.0</v>
      </c>
      <c r="I335" s="61">
        <v>45120.0</v>
      </c>
      <c r="J335" s="61">
        <v>45124.0</v>
      </c>
      <c r="K335" s="19">
        <v>4.0</v>
      </c>
      <c r="L335" s="19" t="s">
        <v>41</v>
      </c>
      <c r="M335" s="9" t="s">
        <v>42</v>
      </c>
      <c r="N335" s="9" t="s">
        <v>42</v>
      </c>
    </row>
    <row r="336" outlineLevel="1">
      <c r="A336" s="58" t="s">
        <v>2637</v>
      </c>
      <c r="B336" s="54" t="s">
        <v>877</v>
      </c>
      <c r="C336" s="58" t="s">
        <v>2297</v>
      </c>
      <c r="D336" s="9"/>
      <c r="E336" s="9" t="s">
        <v>50</v>
      </c>
      <c r="F336" s="9" t="s">
        <v>2298</v>
      </c>
      <c r="G336" s="9" t="s">
        <v>40</v>
      </c>
      <c r="H336" s="61">
        <v>45410.0</v>
      </c>
      <c r="I336" s="61">
        <v>45411.0</v>
      </c>
      <c r="J336" s="61">
        <v>45415.0</v>
      </c>
      <c r="K336" s="19">
        <v>4.0</v>
      </c>
      <c r="L336" s="19" t="s">
        <v>41</v>
      </c>
      <c r="M336" s="9">
        <v>4.0</v>
      </c>
      <c r="N336" s="9" t="s">
        <v>42</v>
      </c>
    </row>
    <row r="337" outlineLevel="1">
      <c r="A337" s="58" t="s">
        <v>2638</v>
      </c>
      <c r="B337" s="54" t="s">
        <v>897</v>
      </c>
      <c r="C337" s="58" t="s">
        <v>2297</v>
      </c>
      <c r="D337" s="9"/>
      <c r="E337" s="9" t="s">
        <v>50</v>
      </c>
      <c r="F337" s="9" t="s">
        <v>2298</v>
      </c>
      <c r="G337" s="9" t="s">
        <v>31</v>
      </c>
      <c r="H337" s="61">
        <v>44842.0</v>
      </c>
      <c r="I337" s="61">
        <v>44842.0</v>
      </c>
      <c r="J337" s="61">
        <v>44846.0</v>
      </c>
      <c r="K337" s="19">
        <v>4.0</v>
      </c>
      <c r="L337" s="19" t="s">
        <v>33</v>
      </c>
      <c r="M337" s="9" t="s">
        <v>42</v>
      </c>
      <c r="N337" s="9" t="s">
        <v>42</v>
      </c>
    </row>
    <row r="338" outlineLevel="1">
      <c r="A338" s="58" t="s">
        <v>2639</v>
      </c>
      <c r="B338" s="54" t="s">
        <v>911</v>
      </c>
      <c r="C338" s="58" t="s">
        <v>2297</v>
      </c>
      <c r="D338" s="9"/>
      <c r="E338" s="9" t="s">
        <v>97</v>
      </c>
      <c r="F338" s="9" t="s">
        <v>2298</v>
      </c>
      <c r="G338" s="9" t="s">
        <v>40</v>
      </c>
      <c r="H338" s="61">
        <v>45378.0</v>
      </c>
      <c r="I338" s="61">
        <v>45378.0</v>
      </c>
      <c r="J338" s="61">
        <v>45382.0</v>
      </c>
      <c r="K338" s="19">
        <v>4.0</v>
      </c>
      <c r="L338" s="19" t="s">
        <v>33</v>
      </c>
      <c r="M338" s="9">
        <v>24.0</v>
      </c>
      <c r="N338" s="9" t="s">
        <v>42</v>
      </c>
    </row>
    <row r="339" outlineLevel="1">
      <c r="A339" s="58" t="s">
        <v>2640</v>
      </c>
      <c r="B339" s="54" t="s">
        <v>1436</v>
      </c>
      <c r="C339" s="58" t="s">
        <v>2297</v>
      </c>
      <c r="D339" s="9"/>
      <c r="E339" s="9" t="s">
        <v>97</v>
      </c>
      <c r="F339" s="9" t="s">
        <v>2298</v>
      </c>
      <c r="G339" s="9" t="s">
        <v>40</v>
      </c>
      <c r="H339" s="61">
        <v>45444.0</v>
      </c>
      <c r="I339" s="61">
        <v>45444.0</v>
      </c>
      <c r="J339" s="61">
        <v>45448.0</v>
      </c>
      <c r="K339" s="19">
        <v>4.0</v>
      </c>
      <c r="L339" s="19" t="s">
        <v>33</v>
      </c>
      <c r="M339" s="9"/>
      <c r="N339" s="9"/>
    </row>
    <row r="340" outlineLevel="1">
      <c r="A340" s="58" t="s">
        <v>2641</v>
      </c>
      <c r="B340" s="54" t="s">
        <v>821</v>
      </c>
      <c r="C340" s="58" t="s">
        <v>2297</v>
      </c>
      <c r="D340" s="9"/>
      <c r="E340" s="9" t="s">
        <v>97</v>
      </c>
      <c r="F340" s="9" t="s">
        <v>2298</v>
      </c>
      <c r="G340" s="9" t="s">
        <v>31</v>
      </c>
      <c r="H340" s="61">
        <v>45045.0</v>
      </c>
      <c r="I340" s="61">
        <v>45045.0</v>
      </c>
      <c r="J340" s="61">
        <v>45049.0</v>
      </c>
      <c r="K340" s="19">
        <v>4.0</v>
      </c>
      <c r="L340" s="19" t="s">
        <v>33</v>
      </c>
      <c r="M340" s="9" t="s">
        <v>42</v>
      </c>
      <c r="N340" s="9" t="s">
        <v>42</v>
      </c>
    </row>
    <row r="341" outlineLevel="1">
      <c r="A341" s="58" t="s">
        <v>2642</v>
      </c>
      <c r="B341" s="54" t="s">
        <v>1457</v>
      </c>
      <c r="C341" s="58" t="s">
        <v>2297</v>
      </c>
      <c r="D341" s="9"/>
      <c r="E341" s="9" t="s">
        <v>53</v>
      </c>
      <c r="F341" s="9" t="s">
        <v>2298</v>
      </c>
      <c r="G341" s="9" t="s">
        <v>36</v>
      </c>
      <c r="H341" s="61">
        <v>45297.0</v>
      </c>
      <c r="I341" s="61">
        <v>45299.0</v>
      </c>
      <c r="J341" s="61">
        <v>45303.0</v>
      </c>
      <c r="K341" s="19">
        <v>4.0</v>
      </c>
      <c r="L341" s="19" t="s">
        <v>41</v>
      </c>
      <c r="M341" s="9" t="s">
        <v>42</v>
      </c>
      <c r="N341" s="9" t="s">
        <v>42</v>
      </c>
    </row>
    <row r="342" outlineLevel="1">
      <c r="A342" s="58" t="s">
        <v>2643</v>
      </c>
      <c r="B342" s="54" t="s">
        <v>1834</v>
      </c>
      <c r="C342" s="58" t="s">
        <v>2297</v>
      </c>
      <c r="D342" s="9"/>
      <c r="E342" s="9" t="s">
        <v>53</v>
      </c>
      <c r="F342" s="9" t="s">
        <v>2298</v>
      </c>
      <c r="G342" s="9" t="s">
        <v>40</v>
      </c>
      <c r="H342" s="61">
        <v>44819.0</v>
      </c>
      <c r="I342" s="61">
        <v>44820.0</v>
      </c>
      <c r="J342" s="61">
        <v>44824.0</v>
      </c>
      <c r="K342" s="19">
        <v>4.0</v>
      </c>
      <c r="L342" s="19" t="s">
        <v>33</v>
      </c>
      <c r="M342" s="9">
        <v>12.0</v>
      </c>
      <c r="N342" s="9">
        <v>63.0</v>
      </c>
    </row>
    <row r="343" outlineLevel="1">
      <c r="A343" s="58" t="s">
        <v>2644</v>
      </c>
      <c r="B343" s="54" t="s">
        <v>1471</v>
      </c>
      <c r="C343" s="58" t="s">
        <v>2310</v>
      </c>
      <c r="D343" s="9"/>
      <c r="E343" s="9" t="s">
        <v>53</v>
      </c>
      <c r="F343" s="9" t="s">
        <v>2298</v>
      </c>
      <c r="G343" s="9" t="s">
        <v>40</v>
      </c>
      <c r="H343" s="61">
        <v>44858.0</v>
      </c>
      <c r="I343" s="61">
        <v>44862.0</v>
      </c>
      <c r="J343" s="61">
        <v>44866.0</v>
      </c>
      <c r="K343" s="19">
        <v>4.0</v>
      </c>
      <c r="L343" s="19" t="s">
        <v>41</v>
      </c>
      <c r="M343" s="9">
        <v>13.0</v>
      </c>
      <c r="N343" s="9">
        <v>41.0</v>
      </c>
    </row>
    <row r="344" outlineLevel="1">
      <c r="A344" s="58" t="s">
        <v>2645</v>
      </c>
      <c r="B344" s="54" t="s">
        <v>1552</v>
      </c>
      <c r="C344" s="58" t="s">
        <v>2310</v>
      </c>
      <c r="D344" s="9"/>
      <c r="E344" s="9" t="s">
        <v>53</v>
      </c>
      <c r="F344" s="9" t="s">
        <v>2298</v>
      </c>
      <c r="G344" s="9" t="s">
        <v>40</v>
      </c>
      <c r="H344" s="61">
        <v>44882.0</v>
      </c>
      <c r="I344" s="61">
        <v>44888.0</v>
      </c>
      <c r="J344" s="61">
        <v>44892.0</v>
      </c>
      <c r="K344" s="19">
        <v>4.0</v>
      </c>
      <c r="L344" s="19" t="s">
        <v>41</v>
      </c>
      <c r="M344" s="9">
        <v>9.0</v>
      </c>
      <c r="N344" s="9">
        <v>50.0</v>
      </c>
    </row>
    <row r="345" outlineLevel="1">
      <c r="A345" s="58" t="s">
        <v>2646</v>
      </c>
      <c r="B345" s="54" t="s">
        <v>1660</v>
      </c>
      <c r="C345" s="58" t="s">
        <v>2297</v>
      </c>
      <c r="D345" s="9"/>
      <c r="E345" s="9" t="s">
        <v>53</v>
      </c>
      <c r="F345" s="9" t="s">
        <v>2298</v>
      </c>
      <c r="G345" s="9" t="s">
        <v>40</v>
      </c>
      <c r="H345" s="61">
        <v>44928.0</v>
      </c>
      <c r="I345" s="61">
        <v>44935.0</v>
      </c>
      <c r="J345" s="61">
        <v>44939.0</v>
      </c>
      <c r="K345" s="19">
        <v>4.0</v>
      </c>
      <c r="L345" s="19" t="s">
        <v>41</v>
      </c>
      <c r="M345" s="9">
        <v>37.0</v>
      </c>
      <c r="N345" s="9">
        <v>73.0</v>
      </c>
    </row>
    <row r="346" outlineLevel="1">
      <c r="A346" s="58" t="s">
        <v>2647</v>
      </c>
      <c r="B346" s="54" t="s">
        <v>2110</v>
      </c>
      <c r="C346" s="58" t="s">
        <v>2297</v>
      </c>
      <c r="D346" s="9"/>
      <c r="E346" s="9" t="s">
        <v>53</v>
      </c>
      <c r="F346" s="9" t="s">
        <v>2298</v>
      </c>
      <c r="G346" s="9" t="s">
        <v>40</v>
      </c>
      <c r="H346" s="61">
        <v>44979.0</v>
      </c>
      <c r="I346" s="61">
        <v>44980.0</v>
      </c>
      <c r="J346" s="61">
        <v>44984.0</v>
      </c>
      <c r="K346" s="19">
        <v>4.0</v>
      </c>
      <c r="L346" s="19" t="s">
        <v>41</v>
      </c>
      <c r="M346" s="9" t="s">
        <v>42</v>
      </c>
      <c r="N346" s="9" t="s">
        <v>42</v>
      </c>
    </row>
    <row r="347" outlineLevel="1">
      <c r="A347" s="58" t="s">
        <v>2648</v>
      </c>
      <c r="B347" s="54" t="s">
        <v>1269</v>
      </c>
      <c r="C347" s="58" t="s">
        <v>2297</v>
      </c>
      <c r="D347" s="9"/>
      <c r="E347" s="9" t="s">
        <v>53</v>
      </c>
      <c r="F347" s="9" t="s">
        <v>2298</v>
      </c>
      <c r="G347" s="9" t="s">
        <v>40</v>
      </c>
      <c r="H347" s="61">
        <v>45021.0</v>
      </c>
      <c r="I347" s="61">
        <v>45027.0</v>
      </c>
      <c r="J347" s="61">
        <v>45031.0</v>
      </c>
      <c r="K347" s="19">
        <v>4.0</v>
      </c>
      <c r="L347" s="19" t="s">
        <v>33</v>
      </c>
      <c r="M347" s="9">
        <v>25.0</v>
      </c>
      <c r="N347" s="9">
        <v>64.0</v>
      </c>
    </row>
    <row r="348" outlineLevel="1">
      <c r="A348" s="58" t="s">
        <v>2649</v>
      </c>
      <c r="B348" s="54" t="s">
        <v>2282</v>
      </c>
      <c r="C348" s="58" t="s">
        <v>2297</v>
      </c>
      <c r="D348" s="9"/>
      <c r="E348" s="9" t="s">
        <v>53</v>
      </c>
      <c r="F348" s="9" t="s">
        <v>2298</v>
      </c>
      <c r="G348" s="9" t="s">
        <v>40</v>
      </c>
      <c r="H348" s="61">
        <v>45056.0</v>
      </c>
      <c r="I348" s="61">
        <v>45056.0</v>
      </c>
      <c r="J348" s="61">
        <v>45060.0</v>
      </c>
      <c r="K348" s="19">
        <v>4.0</v>
      </c>
      <c r="L348" s="19" t="s">
        <v>33</v>
      </c>
      <c r="M348" s="9" t="s">
        <v>42</v>
      </c>
      <c r="N348" s="9" t="s">
        <v>42</v>
      </c>
    </row>
    <row r="349" outlineLevel="1">
      <c r="A349" s="58" t="s">
        <v>2650</v>
      </c>
      <c r="B349" s="54" t="s">
        <v>960</v>
      </c>
      <c r="C349" s="58" t="s">
        <v>2297</v>
      </c>
      <c r="D349" s="9"/>
      <c r="E349" s="9" t="s">
        <v>53</v>
      </c>
      <c r="F349" s="9" t="s">
        <v>2298</v>
      </c>
      <c r="G349" s="9" t="s">
        <v>40</v>
      </c>
      <c r="H349" s="61">
        <v>45184.0</v>
      </c>
      <c r="I349" s="61">
        <v>45185.0</v>
      </c>
      <c r="J349" s="61">
        <v>45189.0</v>
      </c>
      <c r="K349" s="19">
        <v>4.0</v>
      </c>
      <c r="L349" s="19" t="s">
        <v>41</v>
      </c>
      <c r="M349" s="9">
        <v>22.0</v>
      </c>
      <c r="N349" s="9">
        <v>43.0</v>
      </c>
    </row>
    <row r="350" outlineLevel="1">
      <c r="A350" s="58" t="s">
        <v>2651</v>
      </c>
      <c r="B350" s="54" t="s">
        <v>1018</v>
      </c>
      <c r="C350" s="58" t="s">
        <v>2297</v>
      </c>
      <c r="D350" s="9"/>
      <c r="E350" s="9" t="s">
        <v>53</v>
      </c>
      <c r="F350" s="9" t="s">
        <v>2298</v>
      </c>
      <c r="G350" s="9" t="s">
        <v>40</v>
      </c>
      <c r="H350" s="61">
        <v>45277.0</v>
      </c>
      <c r="I350" s="61">
        <v>45277.0</v>
      </c>
      <c r="J350" s="61">
        <v>45281.0</v>
      </c>
      <c r="K350" s="19">
        <v>4.0</v>
      </c>
      <c r="L350" s="19" t="s">
        <v>41</v>
      </c>
      <c r="M350" s="9"/>
      <c r="N350" s="9"/>
    </row>
    <row r="351" outlineLevel="1">
      <c r="A351" s="58" t="s">
        <v>2652</v>
      </c>
      <c r="B351" s="54" t="s">
        <v>1496</v>
      </c>
      <c r="C351" s="58" t="s">
        <v>2297</v>
      </c>
      <c r="D351" s="9"/>
      <c r="E351" s="9" t="s">
        <v>53</v>
      </c>
      <c r="F351" s="9" t="s">
        <v>2298</v>
      </c>
      <c r="G351" s="9" t="s">
        <v>40</v>
      </c>
      <c r="H351" s="61">
        <v>45274.0</v>
      </c>
      <c r="I351" s="61">
        <v>45277.0</v>
      </c>
      <c r="J351" s="61">
        <v>45281.0</v>
      </c>
      <c r="K351" s="19">
        <v>4.0</v>
      </c>
      <c r="L351" s="19" t="s">
        <v>41</v>
      </c>
      <c r="M351" s="9"/>
      <c r="N351" s="9"/>
    </row>
    <row r="352" outlineLevel="1">
      <c r="A352" s="58" t="s">
        <v>2653</v>
      </c>
      <c r="B352" s="54" t="s">
        <v>1316</v>
      </c>
      <c r="C352" s="58" t="s">
        <v>2297</v>
      </c>
      <c r="D352" s="9"/>
      <c r="E352" s="9" t="s">
        <v>53</v>
      </c>
      <c r="F352" s="9" t="s">
        <v>2298</v>
      </c>
      <c r="G352" s="9" t="s">
        <v>40</v>
      </c>
      <c r="H352" s="61">
        <v>45336.0</v>
      </c>
      <c r="I352" s="61">
        <v>45345.0</v>
      </c>
      <c r="J352" s="61">
        <v>45349.0</v>
      </c>
      <c r="K352" s="19">
        <v>4.0</v>
      </c>
      <c r="L352" s="19" t="s">
        <v>41</v>
      </c>
      <c r="M352" s="9" t="s">
        <v>42</v>
      </c>
      <c r="N352" s="9" t="s">
        <v>42</v>
      </c>
    </row>
    <row r="353" outlineLevel="1">
      <c r="A353" s="58" t="s">
        <v>2654</v>
      </c>
      <c r="B353" s="54" t="s">
        <v>2148</v>
      </c>
      <c r="C353" s="58" t="s">
        <v>2297</v>
      </c>
      <c r="D353" s="9"/>
      <c r="E353" s="9" t="s">
        <v>53</v>
      </c>
      <c r="F353" s="9" t="s">
        <v>2298</v>
      </c>
      <c r="G353" s="9" t="s">
        <v>40</v>
      </c>
      <c r="H353" s="61">
        <v>45392.0</v>
      </c>
      <c r="I353" s="61">
        <v>45392.0</v>
      </c>
      <c r="J353" s="61">
        <v>45396.0</v>
      </c>
      <c r="K353" s="19">
        <v>4.0</v>
      </c>
      <c r="L353" s="19" t="s">
        <v>41</v>
      </c>
      <c r="M353" s="9" t="s">
        <v>42</v>
      </c>
      <c r="N353" s="9" t="s">
        <v>42</v>
      </c>
    </row>
    <row r="354" outlineLevel="1">
      <c r="A354" s="58" t="s">
        <v>2655</v>
      </c>
      <c r="B354" s="54" t="s">
        <v>1904</v>
      </c>
      <c r="C354" s="58" t="s">
        <v>2297</v>
      </c>
      <c r="D354" s="9"/>
      <c r="E354" s="9" t="s">
        <v>53</v>
      </c>
      <c r="F354" s="9" t="s">
        <v>2298</v>
      </c>
      <c r="G354" s="9" t="s">
        <v>40</v>
      </c>
      <c r="H354" s="61">
        <v>45433.0</v>
      </c>
      <c r="I354" s="61">
        <v>45437.0</v>
      </c>
      <c r="J354" s="61">
        <v>45441.0</v>
      </c>
      <c r="K354" s="19">
        <v>4.0</v>
      </c>
      <c r="L354" s="19" t="s">
        <v>41</v>
      </c>
      <c r="M354" s="9"/>
      <c r="N354" s="9"/>
    </row>
    <row r="355" outlineLevel="1">
      <c r="A355" s="58" t="s">
        <v>2656</v>
      </c>
      <c r="B355" s="54" t="s">
        <v>1859</v>
      </c>
      <c r="C355" s="58" t="s">
        <v>2297</v>
      </c>
      <c r="D355" s="9"/>
      <c r="E355" s="9" t="s">
        <v>53</v>
      </c>
      <c r="F355" s="9" t="s">
        <v>2298</v>
      </c>
      <c r="G355" s="9" t="s">
        <v>40</v>
      </c>
      <c r="H355" s="61">
        <v>45473.0</v>
      </c>
      <c r="I355" s="61">
        <v>45476.0</v>
      </c>
      <c r="J355" s="61">
        <v>45480.0</v>
      </c>
      <c r="K355" s="19">
        <v>4.0</v>
      </c>
      <c r="L355" s="19" t="s">
        <v>41</v>
      </c>
      <c r="M355" s="9"/>
      <c r="N355" s="9"/>
    </row>
    <row r="356" outlineLevel="1">
      <c r="A356" s="58" t="s">
        <v>2657</v>
      </c>
      <c r="B356" s="54" t="s">
        <v>2262</v>
      </c>
      <c r="C356" s="58" t="s">
        <v>2297</v>
      </c>
      <c r="D356" s="9"/>
      <c r="E356" s="9" t="s">
        <v>53</v>
      </c>
      <c r="F356" s="9" t="s">
        <v>2298</v>
      </c>
      <c r="G356" s="9" t="s">
        <v>31</v>
      </c>
      <c r="H356" s="61">
        <v>45383.0</v>
      </c>
      <c r="I356" s="61">
        <v>45383.0</v>
      </c>
      <c r="J356" s="61">
        <v>45387.0</v>
      </c>
      <c r="K356" s="19">
        <v>4.0</v>
      </c>
      <c r="L356" s="19" t="s">
        <v>41</v>
      </c>
      <c r="M356" s="9" t="s">
        <v>42</v>
      </c>
      <c r="N356" s="9" t="s">
        <v>42</v>
      </c>
    </row>
    <row r="357" outlineLevel="1">
      <c r="A357" s="58" t="s">
        <v>2658</v>
      </c>
      <c r="B357" s="54" t="s">
        <v>1393</v>
      </c>
      <c r="C357" s="58" t="s">
        <v>2297</v>
      </c>
      <c r="D357" s="9"/>
      <c r="E357" s="9" t="s">
        <v>39</v>
      </c>
      <c r="F357" s="9" t="s">
        <v>2298</v>
      </c>
      <c r="G357" s="9" t="s">
        <v>36</v>
      </c>
      <c r="H357" s="61">
        <v>45177.0</v>
      </c>
      <c r="I357" s="61">
        <v>45178.0</v>
      </c>
      <c r="J357" s="61">
        <v>45182.0</v>
      </c>
      <c r="K357" s="19">
        <v>4.0</v>
      </c>
      <c r="L357" s="19" t="s">
        <v>41</v>
      </c>
      <c r="M357" s="9">
        <v>26.0</v>
      </c>
      <c r="N357" s="9">
        <v>42.0</v>
      </c>
    </row>
    <row r="358" outlineLevel="1">
      <c r="A358" s="58" t="s">
        <v>2659</v>
      </c>
      <c r="B358" s="54" t="s">
        <v>1226</v>
      </c>
      <c r="C358" s="58" t="s">
        <v>2297</v>
      </c>
      <c r="D358" s="9"/>
      <c r="E358" s="9" t="s">
        <v>39</v>
      </c>
      <c r="F358" s="9" t="s">
        <v>2298</v>
      </c>
      <c r="G358" s="9" t="s">
        <v>40</v>
      </c>
      <c r="H358" s="61">
        <v>45134.0</v>
      </c>
      <c r="I358" s="61">
        <v>45134.0</v>
      </c>
      <c r="J358" s="61">
        <v>45138.0</v>
      </c>
      <c r="K358" s="19">
        <v>4.0</v>
      </c>
      <c r="L358" s="19" t="s">
        <v>41</v>
      </c>
      <c r="M358" s="9" t="s">
        <v>42</v>
      </c>
      <c r="N358" s="9" t="s">
        <v>42</v>
      </c>
    </row>
    <row r="359" outlineLevel="1">
      <c r="A359" s="58" t="s">
        <v>2660</v>
      </c>
      <c r="B359" s="54" t="s">
        <v>2164</v>
      </c>
      <c r="C359" s="58" t="s">
        <v>2297</v>
      </c>
      <c r="D359" s="9"/>
      <c r="E359" s="9" t="s">
        <v>39</v>
      </c>
      <c r="F359" s="9" t="s">
        <v>2298</v>
      </c>
      <c r="G359" s="9" t="s">
        <v>40</v>
      </c>
      <c r="H359" s="61">
        <v>45345.0</v>
      </c>
      <c r="I359" s="61">
        <v>45345.0</v>
      </c>
      <c r="J359" s="61">
        <v>45349.0</v>
      </c>
      <c r="K359" s="19">
        <v>4.0</v>
      </c>
      <c r="L359" s="19" t="s">
        <v>33</v>
      </c>
      <c r="M359" s="9" t="s">
        <v>42</v>
      </c>
      <c r="N359" s="9" t="s">
        <v>42</v>
      </c>
    </row>
    <row r="360" outlineLevel="1">
      <c r="A360" s="58" t="s">
        <v>2661</v>
      </c>
      <c r="B360" s="54" t="s">
        <v>1902</v>
      </c>
      <c r="C360" s="58" t="s">
        <v>2297</v>
      </c>
      <c r="D360" s="9"/>
      <c r="E360" s="9" t="s">
        <v>39</v>
      </c>
      <c r="F360" s="9" t="s">
        <v>2298</v>
      </c>
      <c r="G360" s="9" t="s">
        <v>40</v>
      </c>
      <c r="H360" s="61">
        <v>45393.0</v>
      </c>
      <c r="I360" s="61">
        <v>45397.0</v>
      </c>
      <c r="J360" s="61">
        <v>45401.0</v>
      </c>
      <c r="K360" s="19">
        <v>4.0</v>
      </c>
      <c r="L360" s="19" t="s">
        <v>41</v>
      </c>
      <c r="M360" s="9" t="s">
        <v>42</v>
      </c>
      <c r="N360" s="9" t="s">
        <v>42</v>
      </c>
    </row>
    <row r="361" outlineLevel="1">
      <c r="A361" s="58" t="s">
        <v>2662</v>
      </c>
      <c r="B361" s="54" t="s">
        <v>1050</v>
      </c>
      <c r="C361" s="58" t="s">
        <v>2310</v>
      </c>
      <c r="D361" s="9"/>
      <c r="E361" s="9" t="s">
        <v>48</v>
      </c>
      <c r="F361" s="9" t="s">
        <v>2298</v>
      </c>
      <c r="G361" s="9" t="s">
        <v>36</v>
      </c>
      <c r="H361" s="61">
        <v>45196.0</v>
      </c>
      <c r="I361" s="61">
        <v>45204.0</v>
      </c>
      <c r="J361" s="61">
        <v>45209.0</v>
      </c>
      <c r="K361" s="19">
        <v>5.0</v>
      </c>
      <c r="L361" s="19" t="s">
        <v>41</v>
      </c>
      <c r="M361" s="9" t="s">
        <v>42</v>
      </c>
      <c r="N361" s="9" t="s">
        <v>42</v>
      </c>
    </row>
    <row r="362" outlineLevel="1">
      <c r="A362" s="58" t="s">
        <v>2663</v>
      </c>
      <c r="B362" s="54" t="s">
        <v>1567</v>
      </c>
      <c r="C362" s="58" t="s">
        <v>2297</v>
      </c>
      <c r="D362" s="9"/>
      <c r="E362" s="9" t="s">
        <v>48</v>
      </c>
      <c r="F362" s="9" t="s">
        <v>2298</v>
      </c>
      <c r="G362" s="9" t="s">
        <v>31</v>
      </c>
      <c r="H362" s="61">
        <v>44803.0</v>
      </c>
      <c r="I362" s="61">
        <v>44813.0</v>
      </c>
      <c r="J362" s="61">
        <v>44818.0</v>
      </c>
      <c r="K362" s="19">
        <v>5.0</v>
      </c>
      <c r="L362" s="19" t="s">
        <v>41</v>
      </c>
      <c r="M362" s="9">
        <v>14.0</v>
      </c>
      <c r="N362" s="9">
        <v>48.0</v>
      </c>
    </row>
    <row r="363" outlineLevel="1">
      <c r="A363" s="58" t="s">
        <v>2664</v>
      </c>
      <c r="B363" s="54" t="s">
        <v>1956</v>
      </c>
      <c r="C363" s="58" t="s">
        <v>2297</v>
      </c>
      <c r="D363" s="9"/>
      <c r="E363" s="9" t="s">
        <v>48</v>
      </c>
      <c r="F363" s="9" t="s">
        <v>2298</v>
      </c>
      <c r="G363" s="9" t="s">
        <v>31</v>
      </c>
      <c r="H363" s="61">
        <v>45363.0</v>
      </c>
      <c r="I363" s="61">
        <v>45363.0</v>
      </c>
      <c r="J363" s="61">
        <v>45368.0</v>
      </c>
      <c r="K363" s="19">
        <v>5.0</v>
      </c>
      <c r="L363" s="19" t="s">
        <v>33</v>
      </c>
      <c r="M363" s="9" t="s">
        <v>42</v>
      </c>
      <c r="N363" s="9" t="s">
        <v>42</v>
      </c>
    </row>
    <row r="364" outlineLevel="1">
      <c r="A364" s="58" t="s">
        <v>2665</v>
      </c>
      <c r="B364" s="54" t="s">
        <v>1390</v>
      </c>
      <c r="C364" s="58" t="s">
        <v>2310</v>
      </c>
      <c r="D364" s="9"/>
      <c r="E364" s="9" t="s">
        <v>68</v>
      </c>
      <c r="F364" s="9" t="s">
        <v>2298</v>
      </c>
      <c r="G364" s="9" t="s">
        <v>44</v>
      </c>
      <c r="H364" s="61">
        <v>45117.0</v>
      </c>
      <c r="I364" s="61">
        <v>45117.0</v>
      </c>
      <c r="J364" s="61">
        <v>45122.0</v>
      </c>
      <c r="K364" s="19">
        <v>5.0</v>
      </c>
      <c r="L364" s="19" t="s">
        <v>33</v>
      </c>
      <c r="M364" s="9" t="s">
        <v>42</v>
      </c>
      <c r="N364" s="9" t="s">
        <v>42</v>
      </c>
    </row>
    <row r="365" outlineLevel="1">
      <c r="A365" s="58" t="s">
        <v>2666</v>
      </c>
      <c r="B365" s="54" t="s">
        <v>1186</v>
      </c>
      <c r="C365" s="58" t="s">
        <v>2297</v>
      </c>
      <c r="D365" s="9"/>
      <c r="E365" s="9" t="s">
        <v>68</v>
      </c>
      <c r="F365" s="9" t="s">
        <v>2298</v>
      </c>
      <c r="G365" s="9" t="s">
        <v>40</v>
      </c>
      <c r="H365" s="61">
        <v>45161.0</v>
      </c>
      <c r="I365" s="61">
        <v>45162.0</v>
      </c>
      <c r="J365" s="61">
        <v>45167.0</v>
      </c>
      <c r="K365" s="19">
        <v>5.0</v>
      </c>
      <c r="L365" s="19" t="s">
        <v>33</v>
      </c>
      <c r="M365" s="9" t="s">
        <v>42</v>
      </c>
      <c r="N365" s="9" t="s">
        <v>42</v>
      </c>
    </row>
    <row r="366" outlineLevel="1">
      <c r="A366" s="58" t="s">
        <v>2667</v>
      </c>
      <c r="B366" s="54" t="s">
        <v>1591</v>
      </c>
      <c r="C366" s="58" t="s">
        <v>2297</v>
      </c>
      <c r="D366" s="9"/>
      <c r="E366" s="9" t="s">
        <v>68</v>
      </c>
      <c r="F366" s="9" t="s">
        <v>2298</v>
      </c>
      <c r="G366" s="9" t="s">
        <v>40</v>
      </c>
      <c r="H366" s="61">
        <v>45318.0</v>
      </c>
      <c r="I366" s="61">
        <v>45321.0</v>
      </c>
      <c r="J366" s="61">
        <v>45326.0</v>
      </c>
      <c r="K366" s="19">
        <v>5.0</v>
      </c>
      <c r="L366" s="19" t="s">
        <v>41</v>
      </c>
      <c r="M366" s="9">
        <v>10.0</v>
      </c>
      <c r="N366" s="9">
        <v>33.0</v>
      </c>
    </row>
    <row r="367" outlineLevel="1">
      <c r="A367" s="58" t="s">
        <v>2668</v>
      </c>
      <c r="B367" s="54" t="s">
        <v>2021</v>
      </c>
      <c r="C367" s="58" t="s">
        <v>2297</v>
      </c>
      <c r="D367" s="9"/>
      <c r="E367" s="9" t="s">
        <v>68</v>
      </c>
      <c r="F367" s="9" t="s">
        <v>2298</v>
      </c>
      <c r="G367" s="9" t="s">
        <v>31</v>
      </c>
      <c r="H367" s="61">
        <v>45179.0</v>
      </c>
      <c r="I367" s="61">
        <v>45179.0</v>
      </c>
      <c r="J367" s="61">
        <v>45184.0</v>
      </c>
      <c r="K367" s="19">
        <v>5.0</v>
      </c>
      <c r="L367" s="19" t="s">
        <v>33</v>
      </c>
      <c r="M367" s="9" t="s">
        <v>42</v>
      </c>
      <c r="N367" s="9" t="s">
        <v>42</v>
      </c>
    </row>
    <row r="368" outlineLevel="1">
      <c r="A368" s="58" t="s">
        <v>2669</v>
      </c>
      <c r="B368" s="54" t="s">
        <v>1355</v>
      </c>
      <c r="C368" s="58" t="s">
        <v>2297</v>
      </c>
      <c r="D368" s="9"/>
      <c r="E368" s="9" t="s">
        <v>68</v>
      </c>
      <c r="F368" s="9" t="s">
        <v>2298</v>
      </c>
      <c r="G368" s="9" t="s">
        <v>31</v>
      </c>
      <c r="H368" s="61">
        <v>45226.0</v>
      </c>
      <c r="I368" s="61">
        <v>45227.0</v>
      </c>
      <c r="J368" s="61">
        <v>45232.0</v>
      </c>
      <c r="K368" s="19">
        <v>5.0</v>
      </c>
      <c r="L368" s="19" t="s">
        <v>33</v>
      </c>
      <c r="M368" s="9"/>
      <c r="N368" s="9"/>
    </row>
    <row r="369" outlineLevel="1">
      <c r="A369" s="58" t="s">
        <v>2670</v>
      </c>
      <c r="B369" s="54" t="s">
        <v>984</v>
      </c>
      <c r="C369" s="58" t="s">
        <v>2297</v>
      </c>
      <c r="D369" s="9"/>
      <c r="E369" s="9" t="s">
        <v>68</v>
      </c>
      <c r="F369" s="9" t="s">
        <v>2298</v>
      </c>
      <c r="G369" s="9" t="s">
        <v>31</v>
      </c>
      <c r="H369" s="61">
        <v>45418.0</v>
      </c>
      <c r="I369" s="61">
        <v>45418.0</v>
      </c>
      <c r="J369" s="61">
        <v>45423.0</v>
      </c>
      <c r="K369" s="19">
        <v>5.0</v>
      </c>
      <c r="L369" s="19" t="s">
        <v>41</v>
      </c>
      <c r="M369" s="9" t="s">
        <v>42</v>
      </c>
      <c r="N369" s="9" t="s">
        <v>42</v>
      </c>
    </row>
    <row r="370" outlineLevel="1">
      <c r="A370" s="58" t="s">
        <v>2671</v>
      </c>
      <c r="B370" s="54" t="s">
        <v>1094</v>
      </c>
      <c r="C370" s="58" t="s">
        <v>2297</v>
      </c>
      <c r="D370" s="9"/>
      <c r="E370" s="9" t="s">
        <v>30</v>
      </c>
      <c r="F370" s="9" t="s">
        <v>2298</v>
      </c>
      <c r="G370" s="9" t="s">
        <v>36</v>
      </c>
      <c r="H370" s="61">
        <v>44974.0</v>
      </c>
      <c r="I370" s="61">
        <v>44988.0</v>
      </c>
      <c r="J370" s="61">
        <v>44993.0</v>
      </c>
      <c r="K370" s="19">
        <v>5.0</v>
      </c>
      <c r="L370" s="19" t="s">
        <v>41</v>
      </c>
      <c r="M370" s="9">
        <v>16.0</v>
      </c>
      <c r="N370" s="9">
        <v>62.0</v>
      </c>
    </row>
    <row r="371" outlineLevel="1">
      <c r="A371" s="58" t="s">
        <v>2672</v>
      </c>
      <c r="B371" s="54" t="s">
        <v>1926</v>
      </c>
      <c r="C371" s="58" t="s">
        <v>2297</v>
      </c>
      <c r="D371" s="9"/>
      <c r="E371" s="9" t="s">
        <v>30</v>
      </c>
      <c r="F371" s="9" t="s">
        <v>2298</v>
      </c>
      <c r="G371" s="9" t="s">
        <v>36</v>
      </c>
      <c r="H371" s="61">
        <v>45274.0</v>
      </c>
      <c r="I371" s="61">
        <v>45275.0</v>
      </c>
      <c r="J371" s="61">
        <v>45280.0</v>
      </c>
      <c r="K371" s="19">
        <v>5.0</v>
      </c>
      <c r="L371" s="19" t="s">
        <v>41</v>
      </c>
      <c r="M371" s="9"/>
      <c r="N371" s="9"/>
    </row>
    <row r="372" outlineLevel="1">
      <c r="A372" s="58" t="s">
        <v>2673</v>
      </c>
      <c r="B372" s="54" t="s">
        <v>1220</v>
      </c>
      <c r="C372" s="58" t="s">
        <v>2297</v>
      </c>
      <c r="D372" s="9"/>
      <c r="E372" s="9" t="s">
        <v>30</v>
      </c>
      <c r="F372" s="9" t="s">
        <v>2298</v>
      </c>
      <c r="G372" s="9" t="s">
        <v>44</v>
      </c>
      <c r="H372" s="61">
        <v>44833.0</v>
      </c>
      <c r="I372" s="61">
        <v>44833.0</v>
      </c>
      <c r="J372" s="61">
        <v>44838.0</v>
      </c>
      <c r="K372" s="19">
        <v>5.0</v>
      </c>
      <c r="L372" s="19" t="s">
        <v>80</v>
      </c>
      <c r="M372" s="9" t="s">
        <v>42</v>
      </c>
      <c r="N372" s="9" t="s">
        <v>42</v>
      </c>
    </row>
    <row r="373" outlineLevel="1">
      <c r="A373" s="58" t="s">
        <v>2674</v>
      </c>
      <c r="B373" s="54" t="s">
        <v>1518</v>
      </c>
      <c r="C373" s="58" t="s">
        <v>2297</v>
      </c>
      <c r="D373" s="9"/>
      <c r="E373" s="9" t="s">
        <v>30</v>
      </c>
      <c r="F373" s="9" t="s">
        <v>2298</v>
      </c>
      <c r="G373" s="9" t="s">
        <v>44</v>
      </c>
      <c r="H373" s="61">
        <v>45113.0</v>
      </c>
      <c r="I373" s="61">
        <v>45113.0</v>
      </c>
      <c r="J373" s="61">
        <v>45118.0</v>
      </c>
      <c r="K373" s="19">
        <v>5.0</v>
      </c>
      <c r="L373" s="19" t="s">
        <v>41</v>
      </c>
      <c r="M373" s="9">
        <v>14.0</v>
      </c>
      <c r="N373" s="9">
        <v>72.0</v>
      </c>
    </row>
    <row r="374" outlineLevel="1">
      <c r="A374" s="58" t="s">
        <v>2622</v>
      </c>
      <c r="B374" s="54" t="s">
        <v>1759</v>
      </c>
      <c r="C374" s="58" t="s">
        <v>2297</v>
      </c>
      <c r="D374" s="9"/>
      <c r="E374" s="9" t="s">
        <v>30</v>
      </c>
      <c r="F374" s="9" t="s">
        <v>2298</v>
      </c>
      <c r="G374" s="9" t="s">
        <v>31</v>
      </c>
      <c r="H374" s="61">
        <v>44826.0</v>
      </c>
      <c r="I374" s="61">
        <v>44838.0</v>
      </c>
      <c r="J374" s="61">
        <v>44843.0</v>
      </c>
      <c r="K374" s="19">
        <v>5.0</v>
      </c>
      <c r="L374" s="19" t="s">
        <v>33</v>
      </c>
      <c r="M374" s="9">
        <v>36.0</v>
      </c>
      <c r="N374" s="9">
        <v>81.0</v>
      </c>
    </row>
    <row r="375" outlineLevel="1">
      <c r="A375" s="58" t="s">
        <v>2675</v>
      </c>
      <c r="B375" s="54" t="s">
        <v>1477</v>
      </c>
      <c r="C375" s="58" t="s">
        <v>2297</v>
      </c>
      <c r="D375" s="9"/>
      <c r="E375" s="9" t="s">
        <v>30</v>
      </c>
      <c r="F375" s="9" t="s">
        <v>2298</v>
      </c>
      <c r="G375" s="9" t="s">
        <v>31</v>
      </c>
      <c r="H375" s="61">
        <v>44973.0</v>
      </c>
      <c r="I375" s="61">
        <v>44973.0</v>
      </c>
      <c r="J375" s="61">
        <v>44978.0</v>
      </c>
      <c r="K375" s="19">
        <v>5.0</v>
      </c>
      <c r="L375" s="19" t="s">
        <v>41</v>
      </c>
      <c r="M375" s="9">
        <v>25.0</v>
      </c>
      <c r="N375" s="9">
        <v>75.0</v>
      </c>
    </row>
    <row r="376" outlineLevel="1">
      <c r="A376" s="58" t="s">
        <v>2676</v>
      </c>
      <c r="B376" s="54" t="s">
        <v>2076</v>
      </c>
      <c r="C376" s="58" t="s">
        <v>2297</v>
      </c>
      <c r="D376" s="9"/>
      <c r="E376" s="9" t="s">
        <v>30</v>
      </c>
      <c r="F376" s="9" t="s">
        <v>2298</v>
      </c>
      <c r="G376" s="9" t="s">
        <v>31</v>
      </c>
      <c r="H376" s="61">
        <v>44988.0</v>
      </c>
      <c r="I376" s="61">
        <v>44988.0</v>
      </c>
      <c r="J376" s="61">
        <v>44993.0</v>
      </c>
      <c r="K376" s="19">
        <v>5.0</v>
      </c>
      <c r="L376" s="19" t="s">
        <v>41</v>
      </c>
      <c r="M376" s="9">
        <v>31.0</v>
      </c>
      <c r="N376" s="9">
        <v>66.0</v>
      </c>
    </row>
    <row r="377" ht="16.5" customHeight="1" outlineLevel="1">
      <c r="A377" s="58" t="s">
        <v>2677</v>
      </c>
      <c r="B377" s="54" t="s">
        <v>1161</v>
      </c>
      <c r="C377" s="58" t="s">
        <v>2297</v>
      </c>
      <c r="D377" s="9"/>
      <c r="E377" s="9" t="s">
        <v>30</v>
      </c>
      <c r="F377" s="9" t="s">
        <v>2298</v>
      </c>
      <c r="G377" s="9" t="s">
        <v>31</v>
      </c>
      <c r="H377" s="61">
        <v>45372.0</v>
      </c>
      <c r="I377" s="61">
        <v>45372.0</v>
      </c>
      <c r="J377" s="61">
        <v>45377.0</v>
      </c>
      <c r="K377" s="19">
        <v>5.0</v>
      </c>
      <c r="L377" s="19" t="s">
        <v>41</v>
      </c>
      <c r="M377" s="9">
        <v>24.0</v>
      </c>
      <c r="N377" s="9">
        <v>65.0</v>
      </c>
    </row>
    <row r="378" outlineLevel="1">
      <c r="A378" s="58" t="s">
        <v>2678</v>
      </c>
      <c r="B378" s="54" t="s">
        <v>1140</v>
      </c>
      <c r="C378" s="58" t="s">
        <v>2297</v>
      </c>
      <c r="D378" s="9"/>
      <c r="E378" s="9" t="s">
        <v>30</v>
      </c>
      <c r="F378" s="9" t="s">
        <v>2298</v>
      </c>
      <c r="G378" s="9" t="s">
        <v>31</v>
      </c>
      <c r="H378" s="61">
        <v>45419.0</v>
      </c>
      <c r="I378" s="61">
        <v>45419.0</v>
      </c>
      <c r="J378" s="61">
        <v>45424.0</v>
      </c>
      <c r="K378" s="19">
        <v>5.0</v>
      </c>
      <c r="L378" s="19" t="s">
        <v>41</v>
      </c>
      <c r="M378" s="9">
        <v>11.0</v>
      </c>
      <c r="N378" s="9" t="s">
        <v>42</v>
      </c>
    </row>
    <row r="379" ht="16.5" customHeight="1" outlineLevel="1">
      <c r="A379" s="58" t="s">
        <v>2679</v>
      </c>
      <c r="B379" s="54" t="s">
        <v>1824</v>
      </c>
      <c r="C379" s="58" t="s">
        <v>2297</v>
      </c>
      <c r="D379" s="9"/>
      <c r="E379" s="9" t="s">
        <v>30</v>
      </c>
      <c r="F379" s="9" t="s">
        <v>2298</v>
      </c>
      <c r="G379" s="9" t="s">
        <v>31</v>
      </c>
      <c r="H379" s="61">
        <v>45428.0</v>
      </c>
      <c r="I379" s="61">
        <v>45428.0</v>
      </c>
      <c r="J379" s="61">
        <v>45433.0</v>
      </c>
      <c r="K379" s="19">
        <v>5.0</v>
      </c>
      <c r="L379" s="19" t="s">
        <v>41</v>
      </c>
      <c r="M379" s="9">
        <v>27.0</v>
      </c>
      <c r="N379" s="9"/>
    </row>
    <row r="380" outlineLevel="1">
      <c r="A380" s="58" t="s">
        <v>2680</v>
      </c>
      <c r="B380" s="54" t="s">
        <v>2059</v>
      </c>
      <c r="C380" s="58" t="s">
        <v>2297</v>
      </c>
      <c r="D380" s="9"/>
      <c r="E380" s="9" t="s">
        <v>30</v>
      </c>
      <c r="F380" s="9" t="s">
        <v>2298</v>
      </c>
      <c r="G380" s="9" t="s">
        <v>31</v>
      </c>
      <c r="H380" s="61">
        <v>45478.0</v>
      </c>
      <c r="I380" s="61">
        <v>45478.0</v>
      </c>
      <c r="J380" s="61">
        <v>45483.0</v>
      </c>
      <c r="K380" s="19">
        <v>5.0</v>
      </c>
      <c r="L380" s="19" t="s">
        <v>33</v>
      </c>
      <c r="M380" s="9"/>
      <c r="N380" s="9"/>
    </row>
    <row r="381" outlineLevel="1">
      <c r="A381" s="58" t="s">
        <v>2681</v>
      </c>
      <c r="B381" s="54" t="s">
        <v>976</v>
      </c>
      <c r="C381" s="58" t="s">
        <v>2297</v>
      </c>
      <c r="D381" s="9"/>
      <c r="E381" s="9" t="s">
        <v>50</v>
      </c>
      <c r="F381" s="9" t="s">
        <v>2298</v>
      </c>
      <c r="G381" s="9" t="s">
        <v>40</v>
      </c>
      <c r="H381" s="61">
        <v>44855.0</v>
      </c>
      <c r="I381" s="61">
        <v>44855.0</v>
      </c>
      <c r="J381" s="61">
        <v>44860.0</v>
      </c>
      <c r="K381" s="19">
        <v>5.0</v>
      </c>
      <c r="L381" s="19" t="s">
        <v>41</v>
      </c>
      <c r="M381" s="9">
        <v>15.0</v>
      </c>
      <c r="N381" s="9">
        <v>55.0</v>
      </c>
    </row>
    <row r="382" outlineLevel="1">
      <c r="A382" s="58" t="s">
        <v>2682</v>
      </c>
      <c r="B382" s="54" t="s">
        <v>1977</v>
      </c>
      <c r="C382" s="58" t="s">
        <v>2297</v>
      </c>
      <c r="D382" s="9"/>
      <c r="E382" s="9" t="s">
        <v>50</v>
      </c>
      <c r="F382" s="9" t="s">
        <v>2298</v>
      </c>
      <c r="G382" s="9" t="s">
        <v>40</v>
      </c>
      <c r="H382" s="61">
        <v>44904.0</v>
      </c>
      <c r="I382" s="61">
        <v>44904.0</v>
      </c>
      <c r="J382" s="61">
        <v>44909.0</v>
      </c>
      <c r="K382" s="19">
        <v>5.0</v>
      </c>
      <c r="L382" s="19" t="s">
        <v>33</v>
      </c>
      <c r="M382" s="9" t="s">
        <v>42</v>
      </c>
      <c r="N382" s="9" t="s">
        <v>42</v>
      </c>
    </row>
    <row r="383" outlineLevel="1">
      <c r="A383" s="58" t="s">
        <v>2683</v>
      </c>
      <c r="B383" s="54" t="s">
        <v>809</v>
      </c>
      <c r="C383" s="58" t="s">
        <v>2297</v>
      </c>
      <c r="D383" s="9"/>
      <c r="E383" s="9" t="s">
        <v>50</v>
      </c>
      <c r="F383" s="9" t="s">
        <v>2298</v>
      </c>
      <c r="G383" s="9" t="s">
        <v>40</v>
      </c>
      <c r="H383" s="61">
        <v>44952.0</v>
      </c>
      <c r="I383" s="61">
        <v>44952.0</v>
      </c>
      <c r="J383" s="61">
        <v>44957.0</v>
      </c>
      <c r="K383" s="19">
        <v>5.0</v>
      </c>
      <c r="L383" s="19" t="s">
        <v>33</v>
      </c>
      <c r="M383" s="9">
        <v>22.0</v>
      </c>
      <c r="N383" s="9">
        <v>46.0</v>
      </c>
    </row>
    <row r="384" outlineLevel="1">
      <c r="A384" s="58" t="s">
        <v>2684</v>
      </c>
      <c r="B384" s="54" t="s">
        <v>1002</v>
      </c>
      <c r="C384" s="58" t="s">
        <v>2297</v>
      </c>
      <c r="D384" s="9"/>
      <c r="E384" s="9" t="s">
        <v>50</v>
      </c>
      <c r="F384" s="9" t="s">
        <v>2298</v>
      </c>
      <c r="G384" s="9" t="s">
        <v>40</v>
      </c>
      <c r="H384" s="61">
        <v>45003.0</v>
      </c>
      <c r="I384" s="61">
        <v>45003.0</v>
      </c>
      <c r="J384" s="61">
        <v>45008.0</v>
      </c>
      <c r="K384" s="19">
        <v>5.0</v>
      </c>
      <c r="L384" s="19" t="s">
        <v>33</v>
      </c>
      <c r="M384" s="9">
        <v>21.0</v>
      </c>
      <c r="N384" s="9">
        <v>41.0</v>
      </c>
    </row>
    <row r="385" outlineLevel="1">
      <c r="A385" s="58" t="s">
        <v>2685</v>
      </c>
      <c r="B385" s="54" t="s">
        <v>1121</v>
      </c>
      <c r="C385" s="58" t="s">
        <v>2297</v>
      </c>
      <c r="D385" s="9"/>
      <c r="E385" s="9" t="s">
        <v>50</v>
      </c>
      <c r="F385" s="9" t="s">
        <v>2298</v>
      </c>
      <c r="G385" s="9" t="s">
        <v>40</v>
      </c>
      <c r="H385" s="61">
        <v>45163.0</v>
      </c>
      <c r="I385" s="61">
        <v>45164.0</v>
      </c>
      <c r="J385" s="61">
        <v>45169.0</v>
      </c>
      <c r="K385" s="19">
        <v>5.0</v>
      </c>
      <c r="L385" s="19" t="s">
        <v>41</v>
      </c>
      <c r="M385" s="9" t="s">
        <v>42</v>
      </c>
      <c r="N385" s="9" t="s">
        <v>42</v>
      </c>
    </row>
    <row r="386" outlineLevel="1">
      <c r="A386" s="58" t="s">
        <v>2686</v>
      </c>
      <c r="B386" s="54" t="s">
        <v>827</v>
      </c>
      <c r="C386" s="58" t="s">
        <v>2297</v>
      </c>
      <c r="D386" s="9"/>
      <c r="E386" s="9" t="s">
        <v>50</v>
      </c>
      <c r="F386" s="9" t="s">
        <v>2298</v>
      </c>
      <c r="G386" s="9" t="s">
        <v>31</v>
      </c>
      <c r="H386" s="61">
        <v>44898.0</v>
      </c>
      <c r="I386" s="61">
        <v>44898.0</v>
      </c>
      <c r="J386" s="61">
        <v>44903.0</v>
      </c>
      <c r="K386" s="19">
        <v>5.0</v>
      </c>
      <c r="L386" s="19" t="s">
        <v>41</v>
      </c>
      <c r="M386" s="9">
        <v>17.0</v>
      </c>
      <c r="N386" s="9">
        <v>45.0</v>
      </c>
    </row>
    <row r="387" outlineLevel="1">
      <c r="A387" s="58" t="s">
        <v>2687</v>
      </c>
      <c r="B387" s="54" t="s">
        <v>1107</v>
      </c>
      <c r="C387" s="58" t="s">
        <v>2297</v>
      </c>
      <c r="D387" s="9"/>
      <c r="E387" s="9" t="s">
        <v>97</v>
      </c>
      <c r="F387" s="9" t="s">
        <v>2298</v>
      </c>
      <c r="G387" s="9" t="s">
        <v>44</v>
      </c>
      <c r="H387" s="61">
        <v>45013.0</v>
      </c>
      <c r="I387" s="61">
        <v>45013.0</v>
      </c>
      <c r="J387" s="61">
        <v>45018.0</v>
      </c>
      <c r="K387" s="19">
        <v>5.0</v>
      </c>
      <c r="L387" s="19" t="s">
        <v>41</v>
      </c>
      <c r="M387" s="9">
        <v>12.0</v>
      </c>
      <c r="N387" s="9">
        <v>55.0</v>
      </c>
    </row>
    <row r="388" outlineLevel="1">
      <c r="A388" s="58" t="s">
        <v>2688</v>
      </c>
      <c r="B388" s="54" t="s">
        <v>1135</v>
      </c>
      <c r="C388" s="58" t="s">
        <v>2297</v>
      </c>
      <c r="D388" s="9"/>
      <c r="E388" s="9" t="s">
        <v>97</v>
      </c>
      <c r="F388" s="9" t="s">
        <v>2298</v>
      </c>
      <c r="G388" s="9" t="s">
        <v>31</v>
      </c>
      <c r="H388" s="61">
        <v>44877.0</v>
      </c>
      <c r="I388" s="61">
        <v>44877.0</v>
      </c>
      <c r="J388" s="61">
        <v>44882.0</v>
      </c>
      <c r="K388" s="19">
        <v>5.0</v>
      </c>
      <c r="L388" s="19" t="s">
        <v>33</v>
      </c>
      <c r="M388" s="9" t="s">
        <v>42</v>
      </c>
      <c r="N388" s="9" t="s">
        <v>42</v>
      </c>
    </row>
    <row r="389" outlineLevel="1">
      <c r="A389" s="58" t="s">
        <v>2689</v>
      </c>
      <c r="B389" s="54" t="s">
        <v>2234</v>
      </c>
      <c r="C389" s="58" t="s">
        <v>2297</v>
      </c>
      <c r="D389" s="9"/>
      <c r="E389" s="9" t="s">
        <v>97</v>
      </c>
      <c r="F389" s="9" t="s">
        <v>2298</v>
      </c>
      <c r="G389" s="9" t="s">
        <v>31</v>
      </c>
      <c r="H389" s="61">
        <v>45350.0</v>
      </c>
      <c r="I389" s="61">
        <v>45350.0</v>
      </c>
      <c r="J389" s="61">
        <v>45355.0</v>
      </c>
      <c r="K389" s="19">
        <v>5.0</v>
      </c>
      <c r="L389" s="19" t="s">
        <v>33</v>
      </c>
      <c r="M389" s="9">
        <v>16.0</v>
      </c>
      <c r="N389" s="9">
        <v>66.0</v>
      </c>
    </row>
    <row r="390" outlineLevel="1">
      <c r="A390" s="58" t="s">
        <v>2690</v>
      </c>
      <c r="B390" s="54" t="s">
        <v>2174</v>
      </c>
      <c r="C390" s="58" t="s">
        <v>2310</v>
      </c>
      <c r="D390" s="9"/>
      <c r="E390" s="9" t="s">
        <v>53</v>
      </c>
      <c r="F390" s="9" t="s">
        <v>2298</v>
      </c>
      <c r="G390" s="9" t="s">
        <v>36</v>
      </c>
      <c r="H390" s="61">
        <v>44970.0</v>
      </c>
      <c r="I390" s="61">
        <v>44974.0</v>
      </c>
      <c r="J390" s="61">
        <v>44979.0</v>
      </c>
      <c r="K390" s="19">
        <v>5.0</v>
      </c>
      <c r="L390" s="19" t="s">
        <v>41</v>
      </c>
      <c r="M390" s="9" t="s">
        <v>42</v>
      </c>
      <c r="N390" s="9" t="s">
        <v>42</v>
      </c>
    </row>
    <row r="391" outlineLevel="1">
      <c r="A391" s="58" t="s">
        <v>2691</v>
      </c>
      <c r="B391" s="54" t="s">
        <v>811</v>
      </c>
      <c r="C391" s="58" t="s">
        <v>2297</v>
      </c>
      <c r="D391" s="9"/>
      <c r="E391" s="9" t="s">
        <v>53</v>
      </c>
      <c r="F391" s="9" t="s">
        <v>2298</v>
      </c>
      <c r="G391" s="9" t="s">
        <v>36</v>
      </c>
      <c r="H391" s="61">
        <v>45035.0</v>
      </c>
      <c r="I391" s="61">
        <v>45037.0</v>
      </c>
      <c r="J391" s="61">
        <v>45042.0</v>
      </c>
      <c r="K391" s="19">
        <v>5.0</v>
      </c>
      <c r="L391" s="19" t="s">
        <v>41</v>
      </c>
      <c r="M391" s="9">
        <v>11.0</v>
      </c>
      <c r="N391" s="9">
        <v>41.0</v>
      </c>
    </row>
    <row r="392" outlineLevel="1">
      <c r="A392" s="58" t="s">
        <v>2692</v>
      </c>
      <c r="B392" s="54" t="s">
        <v>2027</v>
      </c>
      <c r="C392" s="58" t="s">
        <v>2297</v>
      </c>
      <c r="D392" s="9"/>
      <c r="E392" s="9" t="s">
        <v>53</v>
      </c>
      <c r="F392" s="9" t="s">
        <v>2298</v>
      </c>
      <c r="G392" s="9" t="s">
        <v>36</v>
      </c>
      <c r="H392" s="61">
        <v>45266.0</v>
      </c>
      <c r="I392" s="61">
        <v>45266.0</v>
      </c>
      <c r="J392" s="61">
        <v>45271.0</v>
      </c>
      <c r="K392" s="19">
        <v>5.0</v>
      </c>
      <c r="L392" s="19" t="s">
        <v>41</v>
      </c>
      <c r="M392" s="9"/>
      <c r="N392" s="9"/>
    </row>
    <row r="393" outlineLevel="1">
      <c r="A393" s="58" t="s">
        <v>2693</v>
      </c>
      <c r="B393" s="54" t="s">
        <v>1688</v>
      </c>
      <c r="C393" s="58" t="s">
        <v>2297</v>
      </c>
      <c r="D393" s="9"/>
      <c r="E393" s="9" t="s">
        <v>53</v>
      </c>
      <c r="F393" s="9" t="s">
        <v>2298</v>
      </c>
      <c r="G393" s="9" t="s">
        <v>40</v>
      </c>
      <c r="H393" s="61">
        <v>44812.0</v>
      </c>
      <c r="I393" s="61">
        <v>44815.0</v>
      </c>
      <c r="J393" s="61">
        <v>44820.0</v>
      </c>
      <c r="K393" s="19">
        <v>5.0</v>
      </c>
      <c r="L393" s="19" t="s">
        <v>41</v>
      </c>
      <c r="M393" s="9">
        <v>7.0</v>
      </c>
      <c r="N393" s="9">
        <v>53.0</v>
      </c>
    </row>
    <row r="394" outlineLevel="1">
      <c r="A394" s="58" t="s">
        <v>2694</v>
      </c>
      <c r="B394" s="54" t="s">
        <v>1840</v>
      </c>
      <c r="C394" s="58" t="s">
        <v>2297</v>
      </c>
      <c r="D394" s="9"/>
      <c r="E394" s="9" t="s">
        <v>53</v>
      </c>
      <c r="F394" s="9" t="s">
        <v>2298</v>
      </c>
      <c r="G394" s="9" t="s">
        <v>40</v>
      </c>
      <c r="H394" s="61">
        <v>44783.0</v>
      </c>
      <c r="I394" s="61">
        <v>44853.0</v>
      </c>
      <c r="J394" s="61">
        <v>44858.0</v>
      </c>
      <c r="K394" s="19">
        <v>5.0</v>
      </c>
      <c r="L394" s="19" t="s">
        <v>41</v>
      </c>
      <c r="M394" s="9" t="s">
        <v>42</v>
      </c>
      <c r="N394" s="9" t="s">
        <v>42</v>
      </c>
    </row>
    <row r="395" outlineLevel="1">
      <c r="A395" s="58" t="s">
        <v>2695</v>
      </c>
      <c r="B395" s="54" t="s">
        <v>1308</v>
      </c>
      <c r="C395" s="58" t="s">
        <v>2297</v>
      </c>
      <c r="D395" s="9"/>
      <c r="E395" s="9" t="s">
        <v>53</v>
      </c>
      <c r="F395" s="9" t="s">
        <v>2298</v>
      </c>
      <c r="G395" s="9" t="s">
        <v>40</v>
      </c>
      <c r="H395" s="61">
        <v>45145.0</v>
      </c>
      <c r="I395" s="61">
        <v>45145.0</v>
      </c>
      <c r="J395" s="61">
        <v>45150.0</v>
      </c>
      <c r="K395" s="19">
        <v>5.0</v>
      </c>
      <c r="L395" s="19" t="s">
        <v>41</v>
      </c>
      <c r="M395" s="9">
        <v>18.0</v>
      </c>
      <c r="N395" s="9">
        <v>65.0</v>
      </c>
    </row>
    <row r="396" outlineLevel="1">
      <c r="A396" s="58" t="s">
        <v>2696</v>
      </c>
      <c r="B396" s="54" t="s">
        <v>1788</v>
      </c>
      <c r="C396" s="58" t="s">
        <v>2297</v>
      </c>
      <c r="D396" s="9"/>
      <c r="E396" s="9" t="s">
        <v>53</v>
      </c>
      <c r="F396" s="9" t="s">
        <v>2298</v>
      </c>
      <c r="G396" s="9" t="s">
        <v>40</v>
      </c>
      <c r="H396" s="61">
        <v>45217.0</v>
      </c>
      <c r="I396" s="61">
        <v>45217.0</v>
      </c>
      <c r="J396" s="61">
        <v>45222.0</v>
      </c>
      <c r="K396" s="19">
        <v>5.0</v>
      </c>
      <c r="L396" s="19" t="s">
        <v>41</v>
      </c>
      <c r="M396" s="9"/>
      <c r="N396" s="9"/>
    </row>
    <row r="397" outlineLevel="1">
      <c r="A397" s="58" t="s">
        <v>2697</v>
      </c>
      <c r="B397" s="54" t="s">
        <v>1359</v>
      </c>
      <c r="C397" s="58" t="s">
        <v>2297</v>
      </c>
      <c r="D397" s="9"/>
      <c r="E397" s="9" t="s">
        <v>53</v>
      </c>
      <c r="F397" s="9" t="s">
        <v>2298</v>
      </c>
      <c r="G397" s="9" t="s">
        <v>40</v>
      </c>
      <c r="H397" s="61">
        <v>45263.0</v>
      </c>
      <c r="I397" s="61">
        <v>45264.0</v>
      </c>
      <c r="J397" s="61">
        <v>45269.0</v>
      </c>
      <c r="K397" s="19">
        <v>5.0</v>
      </c>
      <c r="L397" s="19" t="s">
        <v>41</v>
      </c>
      <c r="M397" s="9"/>
      <c r="N397" s="9"/>
    </row>
    <row r="398" outlineLevel="1">
      <c r="A398" s="58" t="s">
        <v>2698</v>
      </c>
      <c r="B398" s="54" t="s">
        <v>1290</v>
      </c>
      <c r="C398" s="58" t="s">
        <v>2297</v>
      </c>
      <c r="D398" s="9"/>
      <c r="E398" s="9" t="s">
        <v>53</v>
      </c>
      <c r="F398" s="9" t="s">
        <v>2298</v>
      </c>
      <c r="G398" s="9" t="s">
        <v>40</v>
      </c>
      <c r="H398" s="61">
        <v>45273.0</v>
      </c>
      <c r="I398" s="61">
        <v>45276.0</v>
      </c>
      <c r="J398" s="61">
        <v>45281.0</v>
      </c>
      <c r="K398" s="19">
        <v>5.0</v>
      </c>
      <c r="L398" s="19" t="s">
        <v>41</v>
      </c>
      <c r="M398" s="9"/>
      <c r="N398" s="9"/>
    </row>
    <row r="399" outlineLevel="1">
      <c r="A399" s="58" t="s">
        <v>2699</v>
      </c>
      <c r="B399" s="54" t="s">
        <v>1967</v>
      </c>
      <c r="C399" s="58" t="s">
        <v>2297</v>
      </c>
      <c r="D399" s="9"/>
      <c r="E399" s="9" t="s">
        <v>53</v>
      </c>
      <c r="F399" s="9" t="s">
        <v>2298</v>
      </c>
      <c r="G399" s="9" t="s">
        <v>40</v>
      </c>
      <c r="H399" s="61">
        <v>45355.0</v>
      </c>
      <c r="I399" s="61">
        <v>45355.0</v>
      </c>
      <c r="J399" s="61">
        <v>45360.0</v>
      </c>
      <c r="K399" s="19">
        <v>5.0</v>
      </c>
      <c r="L399" s="19" t="s">
        <v>41</v>
      </c>
      <c r="M399" s="9">
        <v>7.0</v>
      </c>
      <c r="N399" s="9">
        <v>27.0</v>
      </c>
    </row>
    <row r="400" outlineLevel="1">
      <c r="A400" s="58" t="s">
        <v>2700</v>
      </c>
      <c r="B400" s="54" t="s">
        <v>1739</v>
      </c>
      <c r="C400" s="58" t="s">
        <v>2297</v>
      </c>
      <c r="D400" s="9"/>
      <c r="E400" s="9" t="s">
        <v>53</v>
      </c>
      <c r="F400" s="9" t="s">
        <v>2298</v>
      </c>
      <c r="G400" s="9" t="s">
        <v>40</v>
      </c>
      <c r="H400" s="61">
        <v>45360.0</v>
      </c>
      <c r="I400" s="61">
        <v>45363.0</v>
      </c>
      <c r="J400" s="61">
        <v>45368.0</v>
      </c>
      <c r="K400" s="19">
        <v>5.0</v>
      </c>
      <c r="L400" s="19" t="s">
        <v>33</v>
      </c>
      <c r="M400" s="9">
        <v>30.0</v>
      </c>
      <c r="N400" s="9" t="s">
        <v>42</v>
      </c>
    </row>
    <row r="401" outlineLevel="1">
      <c r="A401" s="58" t="s">
        <v>2701</v>
      </c>
      <c r="B401" s="54" t="s">
        <v>1577</v>
      </c>
      <c r="C401" s="58" t="s">
        <v>2297</v>
      </c>
      <c r="D401" s="9"/>
      <c r="E401" s="9" t="s">
        <v>53</v>
      </c>
      <c r="F401" s="9" t="s">
        <v>2298</v>
      </c>
      <c r="G401" s="9" t="s">
        <v>31</v>
      </c>
      <c r="H401" s="61">
        <v>45027.0</v>
      </c>
      <c r="I401" s="61">
        <v>45030.0</v>
      </c>
      <c r="J401" s="61">
        <v>45035.0</v>
      </c>
      <c r="K401" s="19">
        <v>5.0</v>
      </c>
      <c r="L401" s="19" t="s">
        <v>41</v>
      </c>
      <c r="M401" s="9" t="s">
        <v>42</v>
      </c>
      <c r="N401" s="9" t="s">
        <v>42</v>
      </c>
    </row>
    <row r="402" outlineLevel="1">
      <c r="A402" s="58" t="s">
        <v>2702</v>
      </c>
      <c r="B402" s="54" t="s">
        <v>1074</v>
      </c>
      <c r="C402" s="58" t="s">
        <v>2297</v>
      </c>
      <c r="D402" s="9"/>
      <c r="E402" s="9" t="s">
        <v>53</v>
      </c>
      <c r="F402" s="9" t="s">
        <v>2298</v>
      </c>
      <c r="G402" s="9" t="s">
        <v>31</v>
      </c>
      <c r="H402" s="61">
        <v>45027.0</v>
      </c>
      <c r="I402" s="61">
        <v>45058.0</v>
      </c>
      <c r="J402" s="61">
        <v>45063.0</v>
      </c>
      <c r="K402" s="19">
        <v>5.0</v>
      </c>
      <c r="L402" s="19" t="s">
        <v>41</v>
      </c>
      <c r="M402" s="9">
        <v>10.0</v>
      </c>
      <c r="N402" s="9">
        <v>45.0</v>
      </c>
    </row>
    <row r="403" outlineLevel="1">
      <c r="A403" s="58" t="s">
        <v>2703</v>
      </c>
      <c r="B403" s="54" t="s">
        <v>1601</v>
      </c>
      <c r="C403" s="63">
        <v>1.0</v>
      </c>
      <c r="D403" s="9"/>
      <c r="E403" s="9" t="s">
        <v>53</v>
      </c>
      <c r="F403" s="9" t="s">
        <v>2704</v>
      </c>
      <c r="G403" s="9" t="s">
        <v>31</v>
      </c>
      <c r="H403" s="61">
        <v>45478.0</v>
      </c>
      <c r="I403" s="61">
        <v>45479.0</v>
      </c>
      <c r="J403" s="61">
        <v>45484.0</v>
      </c>
      <c r="K403" s="19">
        <v>5.0</v>
      </c>
      <c r="L403" s="19" t="s">
        <v>41</v>
      </c>
      <c r="M403" s="9">
        <v>12.0</v>
      </c>
      <c r="N403" s="9"/>
    </row>
    <row r="404" outlineLevel="1">
      <c r="A404" s="58" t="s">
        <v>2705</v>
      </c>
      <c r="B404" s="54" t="s">
        <v>2104</v>
      </c>
      <c r="C404" s="58" t="s">
        <v>2297</v>
      </c>
      <c r="D404" s="9"/>
      <c r="E404" s="9" t="s">
        <v>39</v>
      </c>
      <c r="F404" s="9" t="s">
        <v>2298</v>
      </c>
      <c r="G404" s="9" t="s">
        <v>36</v>
      </c>
      <c r="H404" s="61">
        <v>44859.0</v>
      </c>
      <c r="I404" s="61">
        <v>44861.0</v>
      </c>
      <c r="J404" s="61">
        <v>44866.0</v>
      </c>
      <c r="K404" s="19">
        <v>5.0</v>
      </c>
      <c r="L404" s="19" t="s">
        <v>41</v>
      </c>
      <c r="M404" s="9">
        <v>28.0</v>
      </c>
      <c r="N404" s="9">
        <v>57.0</v>
      </c>
    </row>
    <row r="405" outlineLevel="1">
      <c r="A405" s="58" t="s">
        <v>2706</v>
      </c>
      <c r="B405" s="54" t="s">
        <v>1979</v>
      </c>
      <c r="C405" s="58" t="s">
        <v>2297</v>
      </c>
      <c r="D405" s="9"/>
      <c r="E405" s="9" t="s">
        <v>39</v>
      </c>
      <c r="F405" s="9" t="s">
        <v>2298</v>
      </c>
      <c r="G405" s="9" t="s">
        <v>40</v>
      </c>
      <c r="H405" s="61">
        <v>44923.0</v>
      </c>
      <c r="I405" s="61">
        <v>44923.0</v>
      </c>
      <c r="J405" s="61">
        <v>44928.0</v>
      </c>
      <c r="K405" s="19">
        <v>5.0</v>
      </c>
      <c r="L405" s="19" t="s">
        <v>41</v>
      </c>
      <c r="M405" s="9" t="s">
        <v>42</v>
      </c>
      <c r="N405" s="9" t="s">
        <v>42</v>
      </c>
    </row>
    <row r="406" outlineLevel="1">
      <c r="A406" s="58" t="s">
        <v>2707</v>
      </c>
      <c r="B406" s="54" t="s">
        <v>879</v>
      </c>
      <c r="C406" s="58" t="s">
        <v>2297</v>
      </c>
      <c r="D406" s="9"/>
      <c r="E406" s="9" t="s">
        <v>39</v>
      </c>
      <c r="F406" s="9" t="s">
        <v>2298</v>
      </c>
      <c r="G406" s="9" t="s">
        <v>40</v>
      </c>
      <c r="H406" s="61">
        <v>45474.0</v>
      </c>
      <c r="I406" s="61">
        <v>45474.0</v>
      </c>
      <c r="J406" s="61">
        <v>45479.0</v>
      </c>
      <c r="K406" s="19">
        <v>5.0</v>
      </c>
      <c r="L406" s="19" t="s">
        <v>41</v>
      </c>
      <c r="M406" s="9"/>
      <c r="N406" s="9"/>
    </row>
    <row r="407" outlineLevel="1">
      <c r="A407" s="58" t="s">
        <v>2708</v>
      </c>
      <c r="B407" s="54" t="s">
        <v>1906</v>
      </c>
      <c r="C407" s="58" t="s">
        <v>2297</v>
      </c>
      <c r="D407" s="9"/>
      <c r="E407" s="9" t="s">
        <v>39</v>
      </c>
      <c r="F407" s="9" t="s">
        <v>2298</v>
      </c>
      <c r="G407" s="9" t="s">
        <v>31</v>
      </c>
      <c r="H407" s="61">
        <v>45427.0</v>
      </c>
      <c r="I407" s="61">
        <v>45437.0</v>
      </c>
      <c r="J407" s="61">
        <v>45442.0</v>
      </c>
      <c r="K407" s="19">
        <v>5.0</v>
      </c>
      <c r="L407" s="19" t="s">
        <v>33</v>
      </c>
      <c r="M407" s="9"/>
      <c r="N407" s="9"/>
    </row>
    <row r="408" outlineLevel="1">
      <c r="A408" s="58" t="s">
        <v>2709</v>
      </c>
      <c r="B408" s="54" t="s">
        <v>1767</v>
      </c>
      <c r="C408" s="58" t="s">
        <v>2297</v>
      </c>
      <c r="D408" s="9"/>
      <c r="E408" s="9" t="s">
        <v>170</v>
      </c>
      <c r="F408" s="9" t="s">
        <v>2298</v>
      </c>
      <c r="G408" s="9" t="s">
        <v>36</v>
      </c>
      <c r="H408" s="61">
        <v>44911.0</v>
      </c>
      <c r="I408" s="61">
        <v>44911.0</v>
      </c>
      <c r="J408" s="61">
        <v>44917.0</v>
      </c>
      <c r="K408" s="19">
        <v>6.0</v>
      </c>
      <c r="L408" s="19" t="s">
        <v>33</v>
      </c>
      <c r="M408" s="9" t="s">
        <v>42</v>
      </c>
      <c r="N408" s="9" t="s">
        <v>42</v>
      </c>
    </row>
    <row r="409" outlineLevel="1">
      <c r="A409" s="58" t="s">
        <v>2710</v>
      </c>
      <c r="B409" s="54" t="s">
        <v>1322</v>
      </c>
      <c r="C409" s="58" t="s">
        <v>2297</v>
      </c>
      <c r="D409" s="9"/>
      <c r="E409" s="9" t="s">
        <v>170</v>
      </c>
      <c r="F409" s="9" t="s">
        <v>2298</v>
      </c>
      <c r="G409" s="9" t="s">
        <v>31</v>
      </c>
      <c r="H409" s="61">
        <v>45442.0</v>
      </c>
      <c r="I409" s="61">
        <v>45450.0</v>
      </c>
      <c r="J409" s="61">
        <v>45456.0</v>
      </c>
      <c r="K409" s="19">
        <v>6.0</v>
      </c>
      <c r="L409" s="19" t="s">
        <v>33</v>
      </c>
      <c r="M409" s="9"/>
      <c r="N409" s="9"/>
    </row>
    <row r="410" outlineLevel="1">
      <c r="A410" s="58" t="s">
        <v>2711</v>
      </c>
      <c r="B410" s="54" t="s">
        <v>1072</v>
      </c>
      <c r="C410" s="58" t="s">
        <v>2297</v>
      </c>
      <c r="D410" s="9"/>
      <c r="E410" s="9" t="s">
        <v>64</v>
      </c>
      <c r="F410" s="9" t="s">
        <v>2298</v>
      </c>
      <c r="G410" s="9" t="s">
        <v>36</v>
      </c>
      <c r="H410" s="61">
        <v>44975.0</v>
      </c>
      <c r="I410" s="61">
        <v>45016.0</v>
      </c>
      <c r="J410" s="61">
        <v>45022.0</v>
      </c>
      <c r="K410" s="19">
        <v>6.0</v>
      </c>
      <c r="L410" s="19" t="s">
        <v>41</v>
      </c>
      <c r="M410" s="9">
        <v>17.0</v>
      </c>
      <c r="N410" s="9">
        <v>58.0</v>
      </c>
    </row>
    <row r="411" outlineLevel="1">
      <c r="A411" s="58" t="s">
        <v>2712</v>
      </c>
      <c r="B411" s="54" t="s">
        <v>1533</v>
      </c>
      <c r="C411" s="58" t="s">
        <v>2297</v>
      </c>
      <c r="D411" s="9"/>
      <c r="E411" s="9" t="s">
        <v>99</v>
      </c>
      <c r="F411" s="9" t="s">
        <v>2298</v>
      </c>
      <c r="G411" s="9" t="s">
        <v>31</v>
      </c>
      <c r="H411" s="61">
        <v>45294.0</v>
      </c>
      <c r="I411" s="61">
        <v>45300.0</v>
      </c>
      <c r="J411" s="61">
        <v>45306.0</v>
      </c>
      <c r="K411" s="19">
        <v>6.0</v>
      </c>
      <c r="L411" s="19" t="s">
        <v>41</v>
      </c>
      <c r="M411" s="9">
        <v>13.0</v>
      </c>
      <c r="N411" s="9">
        <v>51.0</v>
      </c>
    </row>
    <row r="412" outlineLevel="1">
      <c r="A412" s="58" t="s">
        <v>2713</v>
      </c>
      <c r="B412" s="54" t="s">
        <v>1287</v>
      </c>
      <c r="C412" s="58" t="s">
        <v>2297</v>
      </c>
      <c r="D412" s="9"/>
      <c r="E412" s="9" t="s">
        <v>48</v>
      </c>
      <c r="F412" s="9" t="s">
        <v>2298</v>
      </c>
      <c r="G412" s="9" t="s">
        <v>36</v>
      </c>
      <c r="H412" s="61">
        <v>44872.0</v>
      </c>
      <c r="I412" s="61">
        <v>44874.0</v>
      </c>
      <c r="J412" s="61">
        <v>44880.0</v>
      </c>
      <c r="K412" s="19">
        <v>6.0</v>
      </c>
      <c r="L412" s="19" t="s">
        <v>33</v>
      </c>
      <c r="M412" s="9">
        <v>13.0</v>
      </c>
      <c r="N412" s="9">
        <v>65.0</v>
      </c>
    </row>
    <row r="413" outlineLevel="1">
      <c r="A413" s="58" t="s">
        <v>2714</v>
      </c>
      <c r="B413" s="54" t="s">
        <v>2197</v>
      </c>
      <c r="C413" s="58" t="s">
        <v>2297</v>
      </c>
      <c r="D413" s="9"/>
      <c r="E413" s="9" t="s">
        <v>48</v>
      </c>
      <c r="F413" s="9" t="s">
        <v>2298</v>
      </c>
      <c r="G413" s="9" t="s">
        <v>31</v>
      </c>
      <c r="H413" s="61">
        <v>45190.0</v>
      </c>
      <c r="I413" s="61">
        <v>45191.0</v>
      </c>
      <c r="J413" s="61">
        <v>45197.0</v>
      </c>
      <c r="K413" s="19">
        <v>6.0</v>
      </c>
      <c r="L413" s="19" t="s">
        <v>33</v>
      </c>
      <c r="M413" s="9" t="s">
        <v>42</v>
      </c>
      <c r="N413" s="9" t="s">
        <v>42</v>
      </c>
    </row>
    <row r="414" outlineLevel="1">
      <c r="A414" s="58" t="s">
        <v>2715</v>
      </c>
      <c r="B414" s="54" t="s">
        <v>2034</v>
      </c>
      <c r="C414" s="58" t="s">
        <v>2297</v>
      </c>
      <c r="D414" s="9"/>
      <c r="E414" s="9" t="s">
        <v>48</v>
      </c>
      <c r="F414" s="9" t="s">
        <v>2298</v>
      </c>
      <c r="G414" s="9" t="s">
        <v>31</v>
      </c>
      <c r="H414" s="61">
        <v>45466.0</v>
      </c>
      <c r="I414" s="61">
        <v>45467.0</v>
      </c>
      <c r="J414" s="61">
        <v>45473.0</v>
      </c>
      <c r="K414" s="19">
        <v>6.0</v>
      </c>
      <c r="L414" s="19" t="s">
        <v>41</v>
      </c>
      <c r="M414" s="9"/>
      <c r="N414" s="9"/>
    </row>
    <row r="415" outlineLevel="1">
      <c r="A415" s="58" t="s">
        <v>2716</v>
      </c>
      <c r="B415" s="54" t="s">
        <v>841</v>
      </c>
      <c r="C415" s="58" t="s">
        <v>2297</v>
      </c>
      <c r="D415" s="9"/>
      <c r="E415" s="9" t="s">
        <v>48</v>
      </c>
      <c r="F415" s="9" t="s">
        <v>2298</v>
      </c>
      <c r="G415" s="9" t="s">
        <v>36</v>
      </c>
      <c r="H415" s="61">
        <v>45366.0</v>
      </c>
      <c r="I415" s="61">
        <v>45367.0</v>
      </c>
      <c r="J415" s="61">
        <v>45373.0</v>
      </c>
      <c r="K415" s="19">
        <v>6.0</v>
      </c>
      <c r="L415" s="19" t="s">
        <v>41</v>
      </c>
      <c r="M415" s="9" t="s">
        <v>42</v>
      </c>
      <c r="N415" s="9" t="s">
        <v>42</v>
      </c>
    </row>
    <row r="416" outlineLevel="1">
      <c r="A416" s="58" t="s">
        <v>2717</v>
      </c>
      <c r="B416" s="54" t="s">
        <v>1554</v>
      </c>
      <c r="C416" s="58" t="s">
        <v>2297</v>
      </c>
      <c r="D416" s="9"/>
      <c r="E416" s="9" t="s">
        <v>48</v>
      </c>
      <c r="F416" s="9" t="s">
        <v>2298</v>
      </c>
      <c r="G416" s="9" t="s">
        <v>31</v>
      </c>
      <c r="H416" s="61">
        <v>44912.0</v>
      </c>
      <c r="I416" s="61">
        <v>44912.0</v>
      </c>
      <c r="J416" s="61">
        <v>44918.0</v>
      </c>
      <c r="K416" s="19">
        <v>6.0</v>
      </c>
      <c r="L416" s="19" t="s">
        <v>33</v>
      </c>
      <c r="M416" s="9" t="s">
        <v>42</v>
      </c>
      <c r="N416" s="9" t="s">
        <v>42</v>
      </c>
    </row>
    <row r="417" outlineLevel="1">
      <c r="A417" s="58" t="s">
        <v>2718</v>
      </c>
      <c r="B417" s="54" t="s">
        <v>909</v>
      </c>
      <c r="C417" s="58" t="s">
        <v>2297</v>
      </c>
      <c r="D417" s="9"/>
      <c r="E417" s="9" t="s">
        <v>68</v>
      </c>
      <c r="F417" s="9" t="s">
        <v>2298</v>
      </c>
      <c r="G417" s="9" t="s">
        <v>40</v>
      </c>
      <c r="H417" s="61">
        <v>45343.0</v>
      </c>
      <c r="I417" s="61">
        <v>45343.0</v>
      </c>
      <c r="J417" s="61">
        <v>45349.0</v>
      </c>
      <c r="K417" s="19">
        <v>6.0</v>
      </c>
      <c r="L417" s="19" t="s">
        <v>41</v>
      </c>
      <c r="M417" s="9" t="s">
        <v>42</v>
      </c>
      <c r="N417" s="9" t="s">
        <v>42</v>
      </c>
    </row>
    <row r="418" outlineLevel="1">
      <c r="A418" s="58" t="s">
        <v>2719</v>
      </c>
      <c r="B418" s="54" t="s">
        <v>1320</v>
      </c>
      <c r="C418" s="58" t="s">
        <v>2297</v>
      </c>
      <c r="D418" s="9"/>
      <c r="E418" s="9" t="s">
        <v>68</v>
      </c>
      <c r="F418" s="9" t="s">
        <v>2298</v>
      </c>
      <c r="G418" s="9" t="s">
        <v>40</v>
      </c>
      <c r="H418" s="61">
        <v>45406.0</v>
      </c>
      <c r="I418" s="61">
        <v>45408.0</v>
      </c>
      <c r="J418" s="61">
        <v>45414.0</v>
      </c>
      <c r="K418" s="19">
        <v>6.0</v>
      </c>
      <c r="L418" s="19" t="s">
        <v>41</v>
      </c>
      <c r="M418" s="9">
        <v>21.0</v>
      </c>
      <c r="N418" s="9" t="s">
        <v>42</v>
      </c>
    </row>
    <row r="419" outlineLevel="1">
      <c r="A419" s="58" t="s">
        <v>2720</v>
      </c>
      <c r="B419" s="54" t="s">
        <v>1109</v>
      </c>
      <c r="C419" s="58" t="s">
        <v>2297</v>
      </c>
      <c r="D419" s="9"/>
      <c r="E419" s="9" t="s">
        <v>68</v>
      </c>
      <c r="F419" s="9" t="s">
        <v>2298</v>
      </c>
      <c r="G419" s="9" t="s">
        <v>31</v>
      </c>
      <c r="H419" s="61">
        <v>45061.0</v>
      </c>
      <c r="I419" s="61">
        <v>45062.0</v>
      </c>
      <c r="J419" s="61">
        <v>45068.0</v>
      </c>
      <c r="K419" s="19">
        <v>6.0</v>
      </c>
      <c r="L419" s="19" t="s">
        <v>41</v>
      </c>
      <c r="M419" s="9">
        <v>20.0</v>
      </c>
      <c r="N419" s="9">
        <v>52.0</v>
      </c>
    </row>
    <row r="420" outlineLevel="1">
      <c r="A420" s="58" t="s">
        <v>2721</v>
      </c>
      <c r="B420" s="54" t="s">
        <v>1854</v>
      </c>
      <c r="C420" s="58" t="s">
        <v>2297</v>
      </c>
      <c r="D420" s="9"/>
      <c r="E420" s="9" t="s">
        <v>68</v>
      </c>
      <c r="F420" s="9" t="s">
        <v>2298</v>
      </c>
      <c r="G420" s="9" t="s">
        <v>31</v>
      </c>
      <c r="H420" s="61">
        <v>45295.0</v>
      </c>
      <c r="I420" s="61">
        <v>45296.0</v>
      </c>
      <c r="J420" s="61">
        <v>45302.0</v>
      </c>
      <c r="K420" s="19">
        <v>6.0</v>
      </c>
      <c r="L420" s="19" t="s">
        <v>33</v>
      </c>
      <c r="M420" s="9" t="s">
        <v>42</v>
      </c>
      <c r="N420" s="9" t="s">
        <v>42</v>
      </c>
    </row>
    <row r="421" outlineLevel="1">
      <c r="A421" s="58" t="s">
        <v>2722</v>
      </c>
      <c r="B421" s="54" t="s">
        <v>2104</v>
      </c>
      <c r="C421" s="58" t="s">
        <v>2310</v>
      </c>
      <c r="D421" s="9"/>
      <c r="E421" s="9" t="s">
        <v>30</v>
      </c>
      <c r="F421" s="9" t="s">
        <v>2298</v>
      </c>
      <c r="G421" s="9" t="s">
        <v>36</v>
      </c>
      <c r="H421" s="61">
        <v>44858.0</v>
      </c>
      <c r="I421" s="61">
        <v>44873.0</v>
      </c>
      <c r="J421" s="61">
        <v>44879.0</v>
      </c>
      <c r="K421" s="19">
        <v>6.0</v>
      </c>
      <c r="L421" s="19" t="s">
        <v>41</v>
      </c>
      <c r="M421" s="9">
        <v>28.0</v>
      </c>
      <c r="N421" s="9">
        <v>76.0</v>
      </c>
    </row>
    <row r="422" outlineLevel="1">
      <c r="A422" s="58" t="s">
        <v>2723</v>
      </c>
      <c r="B422" s="54" t="s">
        <v>1763</v>
      </c>
      <c r="C422" s="58" t="s">
        <v>2310</v>
      </c>
      <c r="D422" s="9"/>
      <c r="E422" s="9" t="s">
        <v>30</v>
      </c>
      <c r="F422" s="9" t="s">
        <v>2298</v>
      </c>
      <c r="G422" s="9" t="s">
        <v>36</v>
      </c>
      <c r="H422" s="61">
        <v>44758.0</v>
      </c>
      <c r="I422" s="61">
        <v>44883.0</v>
      </c>
      <c r="J422" s="61">
        <v>44889.0</v>
      </c>
      <c r="K422" s="19">
        <v>6.0</v>
      </c>
      <c r="L422" s="19" t="s">
        <v>41</v>
      </c>
      <c r="M422" s="9">
        <v>39.0</v>
      </c>
      <c r="N422" s="9">
        <v>91.0</v>
      </c>
    </row>
    <row r="423" outlineLevel="1">
      <c r="A423" s="58" t="s">
        <v>2724</v>
      </c>
      <c r="B423" s="54" t="s">
        <v>2182</v>
      </c>
      <c r="C423" s="58" t="s">
        <v>2297</v>
      </c>
      <c r="D423" s="9"/>
      <c r="E423" s="9" t="s">
        <v>30</v>
      </c>
      <c r="F423" s="9" t="s">
        <v>2298</v>
      </c>
      <c r="G423" s="9" t="s">
        <v>36</v>
      </c>
      <c r="H423" s="61">
        <v>45361.0</v>
      </c>
      <c r="I423" s="61">
        <v>45376.0</v>
      </c>
      <c r="J423" s="61">
        <v>45382.0</v>
      </c>
      <c r="K423" s="19">
        <v>6.0</v>
      </c>
      <c r="L423" s="19" t="s">
        <v>33</v>
      </c>
      <c r="M423" s="9">
        <v>33.0</v>
      </c>
      <c r="N423" s="9">
        <v>93.0</v>
      </c>
    </row>
    <row r="424" outlineLevel="1">
      <c r="A424" s="58" t="s">
        <v>2725</v>
      </c>
      <c r="B424" s="54" t="s">
        <v>1078</v>
      </c>
      <c r="C424" s="58" t="s">
        <v>2297</v>
      </c>
      <c r="D424" s="9"/>
      <c r="E424" s="9" t="s">
        <v>30</v>
      </c>
      <c r="F424" s="9" t="s">
        <v>2298</v>
      </c>
      <c r="G424" s="9" t="s">
        <v>40</v>
      </c>
      <c r="H424" s="61">
        <v>45157.0</v>
      </c>
      <c r="I424" s="61">
        <v>45157.0</v>
      </c>
      <c r="J424" s="61">
        <v>45163.0</v>
      </c>
      <c r="K424" s="19">
        <v>6.0</v>
      </c>
      <c r="L424" s="19" t="s">
        <v>41</v>
      </c>
      <c r="M424" s="9">
        <v>22.0</v>
      </c>
      <c r="N424" s="9">
        <v>56.0</v>
      </c>
    </row>
    <row r="425" outlineLevel="1">
      <c r="A425" s="58" t="s">
        <v>2726</v>
      </c>
      <c r="B425" s="54" t="s">
        <v>1180</v>
      </c>
      <c r="C425" s="58" t="s">
        <v>2297</v>
      </c>
      <c r="D425" s="9"/>
      <c r="E425" s="9" t="s">
        <v>30</v>
      </c>
      <c r="F425" s="9" t="s">
        <v>2298</v>
      </c>
      <c r="G425" s="9" t="s">
        <v>31</v>
      </c>
      <c r="H425" s="61">
        <v>45028.0</v>
      </c>
      <c r="I425" s="61">
        <v>45029.0</v>
      </c>
      <c r="J425" s="61">
        <v>45035.0</v>
      </c>
      <c r="K425" s="19">
        <v>6.0</v>
      </c>
      <c r="L425" s="19" t="s">
        <v>41</v>
      </c>
      <c r="M425" s="9">
        <v>7.0</v>
      </c>
      <c r="N425" s="9">
        <v>3.0</v>
      </c>
    </row>
    <row r="426" outlineLevel="1">
      <c r="A426" s="58" t="s">
        <v>2727</v>
      </c>
      <c r="B426" s="54" t="s">
        <v>1449</v>
      </c>
      <c r="C426" s="58" t="s">
        <v>2297</v>
      </c>
      <c r="D426" s="9"/>
      <c r="E426" s="9" t="s">
        <v>30</v>
      </c>
      <c r="F426" s="9" t="s">
        <v>2298</v>
      </c>
      <c r="G426" s="9" t="s">
        <v>31</v>
      </c>
      <c r="H426" s="61">
        <v>45042.0</v>
      </c>
      <c r="I426" s="61">
        <v>45042.0</v>
      </c>
      <c r="J426" s="61">
        <v>45048.0</v>
      </c>
      <c r="K426" s="19">
        <v>6.0</v>
      </c>
      <c r="L426" s="19" t="s">
        <v>33</v>
      </c>
      <c r="M426" s="9">
        <v>16.0</v>
      </c>
      <c r="N426" s="9">
        <v>73.0</v>
      </c>
    </row>
    <row r="427" outlineLevel="1">
      <c r="A427" s="58" t="s">
        <v>2728</v>
      </c>
      <c r="B427" s="54" t="s">
        <v>1810</v>
      </c>
      <c r="C427" s="58" t="s">
        <v>2297</v>
      </c>
      <c r="D427" s="9"/>
      <c r="E427" s="9" t="s">
        <v>30</v>
      </c>
      <c r="F427" s="9" t="s">
        <v>2298</v>
      </c>
      <c r="G427" s="9" t="s">
        <v>31</v>
      </c>
      <c r="H427" s="61">
        <v>45119.0</v>
      </c>
      <c r="I427" s="61">
        <v>45120.0</v>
      </c>
      <c r="J427" s="61">
        <v>45126.0</v>
      </c>
      <c r="K427" s="19">
        <v>6.0</v>
      </c>
      <c r="L427" s="19" t="s">
        <v>41</v>
      </c>
      <c r="M427" s="9" t="s">
        <v>42</v>
      </c>
      <c r="N427" s="9" t="s">
        <v>42</v>
      </c>
    </row>
    <row r="428" outlineLevel="1">
      <c r="A428" s="58" t="s">
        <v>2729</v>
      </c>
      <c r="B428" s="54" t="s">
        <v>1619</v>
      </c>
      <c r="C428" s="58" t="s">
        <v>2297</v>
      </c>
      <c r="D428" s="9"/>
      <c r="E428" s="9" t="s">
        <v>30</v>
      </c>
      <c r="F428" s="9" t="s">
        <v>2298</v>
      </c>
      <c r="G428" s="9" t="s">
        <v>31</v>
      </c>
      <c r="H428" s="61">
        <v>45433.0</v>
      </c>
      <c r="I428" s="61">
        <v>45433.0</v>
      </c>
      <c r="J428" s="61">
        <v>45439.0</v>
      </c>
      <c r="K428" s="19">
        <v>6.0</v>
      </c>
      <c r="L428" s="19" t="s">
        <v>41</v>
      </c>
      <c r="M428" s="9" t="s">
        <v>42</v>
      </c>
      <c r="N428" s="9" t="s">
        <v>42</v>
      </c>
    </row>
    <row r="429" outlineLevel="1">
      <c r="A429" s="58" t="s">
        <v>2730</v>
      </c>
      <c r="B429" s="54" t="s">
        <v>1680</v>
      </c>
      <c r="C429" s="58" t="s">
        <v>2297</v>
      </c>
      <c r="D429" s="9"/>
      <c r="E429" s="9" t="s">
        <v>50</v>
      </c>
      <c r="F429" s="9" t="s">
        <v>2298</v>
      </c>
      <c r="G429" s="9" t="s">
        <v>44</v>
      </c>
      <c r="H429" s="61">
        <v>45378.0</v>
      </c>
      <c r="I429" s="61">
        <v>45378.0</v>
      </c>
      <c r="J429" s="61">
        <v>45384.0</v>
      </c>
      <c r="K429" s="19">
        <v>6.0</v>
      </c>
      <c r="L429" s="19" t="s">
        <v>41</v>
      </c>
      <c r="M429" s="9">
        <v>18.0</v>
      </c>
      <c r="N429" s="9">
        <v>36.0</v>
      </c>
    </row>
    <row r="430" outlineLevel="1">
      <c r="A430" s="58" t="s">
        <v>2731</v>
      </c>
      <c r="B430" s="54" t="s">
        <v>1247</v>
      </c>
      <c r="C430" s="58" t="s">
        <v>2297</v>
      </c>
      <c r="D430" s="9"/>
      <c r="E430" s="9" t="s">
        <v>50</v>
      </c>
      <c r="F430" s="9" t="s">
        <v>2298</v>
      </c>
      <c r="G430" s="9" t="s">
        <v>40</v>
      </c>
      <c r="H430" s="61">
        <v>44830.0</v>
      </c>
      <c r="I430" s="61">
        <v>44830.0</v>
      </c>
      <c r="J430" s="61">
        <v>44836.0</v>
      </c>
      <c r="K430" s="19">
        <v>6.0</v>
      </c>
      <c r="L430" s="19" t="s">
        <v>41</v>
      </c>
      <c r="M430" s="9">
        <v>17.0</v>
      </c>
      <c r="N430" s="9">
        <v>47.0</v>
      </c>
    </row>
    <row r="431" outlineLevel="1">
      <c r="A431" s="58" t="s">
        <v>2732</v>
      </c>
      <c r="B431" s="54" t="s">
        <v>1154</v>
      </c>
      <c r="C431" s="58" t="s">
        <v>2297</v>
      </c>
      <c r="D431" s="9"/>
      <c r="E431" s="9" t="s">
        <v>50</v>
      </c>
      <c r="F431" s="9" t="s">
        <v>2298</v>
      </c>
      <c r="G431" s="9" t="s">
        <v>40</v>
      </c>
      <c r="H431" s="61">
        <v>45095.0</v>
      </c>
      <c r="I431" s="61">
        <v>45095.0</v>
      </c>
      <c r="J431" s="61">
        <v>45101.0</v>
      </c>
      <c r="K431" s="19">
        <v>6.0</v>
      </c>
      <c r="L431" s="19" t="s">
        <v>33</v>
      </c>
      <c r="M431" s="9">
        <v>16.0</v>
      </c>
      <c r="N431" s="9">
        <v>47.0</v>
      </c>
    </row>
    <row r="432" outlineLevel="1">
      <c r="A432" s="58" t="s">
        <v>2733</v>
      </c>
      <c r="B432" s="54" t="s">
        <v>1277</v>
      </c>
      <c r="C432" s="58" t="s">
        <v>2297</v>
      </c>
      <c r="D432" s="9"/>
      <c r="E432" s="9" t="s">
        <v>50</v>
      </c>
      <c r="F432" s="9" t="s">
        <v>2298</v>
      </c>
      <c r="G432" s="9" t="s">
        <v>31</v>
      </c>
      <c r="H432" s="61">
        <v>45386.0</v>
      </c>
      <c r="I432" s="61">
        <v>45386.0</v>
      </c>
      <c r="J432" s="61">
        <v>45392.0</v>
      </c>
      <c r="K432" s="19">
        <v>6.0</v>
      </c>
      <c r="L432" s="19" t="s">
        <v>41</v>
      </c>
      <c r="M432" s="9">
        <v>19.0</v>
      </c>
      <c r="N432" s="9" t="s">
        <v>42</v>
      </c>
    </row>
    <row r="433" outlineLevel="1">
      <c r="A433" s="58" t="s">
        <v>2734</v>
      </c>
      <c r="B433" s="54" t="s">
        <v>1649</v>
      </c>
      <c r="C433" s="58" t="s">
        <v>2310</v>
      </c>
      <c r="D433" s="9"/>
      <c r="E433" s="9" t="s">
        <v>53</v>
      </c>
      <c r="F433" s="9" t="s">
        <v>2298</v>
      </c>
      <c r="G433" s="9" t="s">
        <v>36</v>
      </c>
      <c r="H433" s="61">
        <v>44821.0</v>
      </c>
      <c r="I433" s="61">
        <v>44835.0</v>
      </c>
      <c r="J433" s="61">
        <v>44841.0</v>
      </c>
      <c r="K433" s="19">
        <v>6.0</v>
      </c>
      <c r="L433" s="19" t="s">
        <v>41</v>
      </c>
      <c r="M433" s="9" t="s">
        <v>42</v>
      </c>
      <c r="N433" s="9" t="s">
        <v>42</v>
      </c>
    </row>
    <row r="434" outlineLevel="1">
      <c r="A434" s="58" t="s">
        <v>2735</v>
      </c>
      <c r="B434" s="54" t="s">
        <v>1871</v>
      </c>
      <c r="C434" s="58" t="s">
        <v>2310</v>
      </c>
      <c r="D434" s="9"/>
      <c r="E434" s="9" t="s">
        <v>53</v>
      </c>
      <c r="F434" s="9" t="s">
        <v>2298</v>
      </c>
      <c r="G434" s="9" t="s">
        <v>36</v>
      </c>
      <c r="H434" s="61">
        <v>45428.0</v>
      </c>
      <c r="I434" s="61">
        <v>45437.0</v>
      </c>
      <c r="J434" s="61">
        <v>45443.0</v>
      </c>
      <c r="K434" s="19">
        <v>6.0</v>
      </c>
      <c r="L434" s="19" t="s">
        <v>41</v>
      </c>
      <c r="M434" s="9"/>
      <c r="N434" s="9"/>
    </row>
    <row r="435" outlineLevel="1">
      <c r="A435" s="58" t="s">
        <v>2736</v>
      </c>
      <c r="B435" s="54" t="s">
        <v>1194</v>
      </c>
      <c r="C435" s="58" t="s">
        <v>2297</v>
      </c>
      <c r="D435" s="9"/>
      <c r="E435" s="9" t="s">
        <v>53</v>
      </c>
      <c r="F435" s="9" t="s">
        <v>2298</v>
      </c>
      <c r="G435" s="9" t="s">
        <v>40</v>
      </c>
      <c r="H435" s="61">
        <v>44851.0</v>
      </c>
      <c r="I435" s="61">
        <v>44853.0</v>
      </c>
      <c r="J435" s="61">
        <v>44859.0</v>
      </c>
      <c r="K435" s="19">
        <v>6.0</v>
      </c>
      <c r="L435" s="19" t="s">
        <v>41</v>
      </c>
      <c r="M435" s="9" t="s">
        <v>42</v>
      </c>
      <c r="N435" s="9" t="s">
        <v>42</v>
      </c>
    </row>
    <row r="436" outlineLevel="1">
      <c r="A436" s="58" t="s">
        <v>2737</v>
      </c>
      <c r="B436" s="54" t="s">
        <v>1879</v>
      </c>
      <c r="C436" s="58" t="s">
        <v>2297</v>
      </c>
      <c r="D436" s="9"/>
      <c r="E436" s="9" t="s">
        <v>53</v>
      </c>
      <c r="F436" s="9" t="s">
        <v>2298</v>
      </c>
      <c r="G436" s="9" t="s">
        <v>40</v>
      </c>
      <c r="H436" s="61">
        <v>44952.0</v>
      </c>
      <c r="I436" s="61">
        <v>44952.0</v>
      </c>
      <c r="J436" s="61">
        <v>44958.0</v>
      </c>
      <c r="K436" s="19">
        <v>6.0</v>
      </c>
      <c r="L436" s="19" t="s">
        <v>41</v>
      </c>
      <c r="M436" s="9">
        <v>29.0</v>
      </c>
      <c r="N436" s="9">
        <v>42.0</v>
      </c>
    </row>
    <row r="437" outlineLevel="1">
      <c r="A437" s="58" t="s">
        <v>2738</v>
      </c>
      <c r="B437" s="57" t="s">
        <v>2113</v>
      </c>
      <c r="C437" s="58" t="s">
        <v>2297</v>
      </c>
      <c r="D437" s="9"/>
      <c r="E437" s="9" t="s">
        <v>53</v>
      </c>
      <c r="F437" s="9" t="s">
        <v>2298</v>
      </c>
      <c r="G437" s="9" t="s">
        <v>40</v>
      </c>
      <c r="H437" s="61">
        <v>44979.0</v>
      </c>
      <c r="I437" s="61">
        <v>45018.0</v>
      </c>
      <c r="J437" s="61">
        <v>45024.0</v>
      </c>
      <c r="K437" s="19">
        <v>6.0</v>
      </c>
      <c r="L437" s="19" t="s">
        <v>41</v>
      </c>
      <c r="M437" s="9" t="s">
        <v>42</v>
      </c>
      <c r="N437" s="9" t="s">
        <v>42</v>
      </c>
    </row>
    <row r="438" outlineLevel="1">
      <c r="A438" s="58" t="s">
        <v>2739</v>
      </c>
      <c r="B438" s="54" t="s">
        <v>1271</v>
      </c>
      <c r="C438" s="58" t="s">
        <v>2297</v>
      </c>
      <c r="D438" s="9"/>
      <c r="E438" s="9" t="s">
        <v>53</v>
      </c>
      <c r="F438" s="9" t="s">
        <v>2298</v>
      </c>
      <c r="G438" s="9" t="s">
        <v>40</v>
      </c>
      <c r="H438" s="61">
        <v>45040.0</v>
      </c>
      <c r="I438" s="61">
        <v>45041.0</v>
      </c>
      <c r="J438" s="61">
        <v>45047.0</v>
      </c>
      <c r="K438" s="19">
        <v>6.0</v>
      </c>
      <c r="L438" s="19" t="s">
        <v>41</v>
      </c>
      <c r="M438" s="9" t="s">
        <v>42</v>
      </c>
      <c r="N438" s="9" t="s">
        <v>42</v>
      </c>
    </row>
    <row r="439" outlineLevel="1">
      <c r="A439" s="58" t="s">
        <v>2740</v>
      </c>
      <c r="B439" s="54" t="s">
        <v>1409</v>
      </c>
      <c r="C439" s="58" t="s">
        <v>2297</v>
      </c>
      <c r="D439" s="9"/>
      <c r="E439" s="9" t="s">
        <v>53</v>
      </c>
      <c r="F439" s="9" t="s">
        <v>2298</v>
      </c>
      <c r="G439" s="9" t="s">
        <v>40</v>
      </c>
      <c r="H439" s="61">
        <v>45054.0</v>
      </c>
      <c r="I439" s="61">
        <v>45063.0</v>
      </c>
      <c r="J439" s="61">
        <v>45069.0</v>
      </c>
      <c r="K439" s="19">
        <v>6.0</v>
      </c>
      <c r="L439" s="19" t="s">
        <v>41</v>
      </c>
      <c r="M439" s="9">
        <v>28.0</v>
      </c>
      <c r="N439" s="9">
        <v>86.0</v>
      </c>
    </row>
    <row r="440" outlineLevel="1">
      <c r="A440" s="58" t="s">
        <v>2741</v>
      </c>
      <c r="B440" s="54" t="s">
        <v>1702</v>
      </c>
      <c r="C440" s="58" t="s">
        <v>2297</v>
      </c>
      <c r="D440" s="9"/>
      <c r="E440" s="9" t="s">
        <v>53</v>
      </c>
      <c r="F440" s="9" t="s">
        <v>2298</v>
      </c>
      <c r="G440" s="9" t="s">
        <v>40</v>
      </c>
      <c r="H440" s="61">
        <v>45105.0</v>
      </c>
      <c r="I440" s="61">
        <v>45107.0</v>
      </c>
      <c r="J440" s="61">
        <v>45113.0</v>
      </c>
      <c r="K440" s="19">
        <v>6.0</v>
      </c>
      <c r="L440" s="19" t="s">
        <v>41</v>
      </c>
      <c r="M440" s="9">
        <v>19.0</v>
      </c>
      <c r="N440" s="9">
        <v>63.0</v>
      </c>
    </row>
    <row r="441" outlineLevel="1">
      <c r="A441" s="58" t="s">
        <v>2742</v>
      </c>
      <c r="B441" s="54" t="s">
        <v>2270</v>
      </c>
      <c r="C441" s="58" t="s">
        <v>2297</v>
      </c>
      <c r="D441" s="9"/>
      <c r="E441" s="9" t="s">
        <v>53</v>
      </c>
      <c r="F441" s="9" t="s">
        <v>2298</v>
      </c>
      <c r="G441" s="9" t="s">
        <v>40</v>
      </c>
      <c r="H441" s="61">
        <v>45112.0</v>
      </c>
      <c r="I441" s="61">
        <v>45112.0</v>
      </c>
      <c r="J441" s="60">
        <v>45118.0</v>
      </c>
      <c r="K441" s="19">
        <v>6.0</v>
      </c>
      <c r="L441" s="19" t="s">
        <v>33</v>
      </c>
      <c r="M441" s="9" t="s">
        <v>42</v>
      </c>
      <c r="N441" s="9" t="s">
        <v>42</v>
      </c>
    </row>
    <row r="442" outlineLevel="1">
      <c r="A442" s="58" t="s">
        <v>2743</v>
      </c>
      <c r="B442" s="54" t="s">
        <v>2251</v>
      </c>
      <c r="C442" s="58" t="s">
        <v>2297</v>
      </c>
      <c r="D442" s="9"/>
      <c r="E442" s="9" t="s">
        <v>53</v>
      </c>
      <c r="F442" s="9" t="s">
        <v>2298</v>
      </c>
      <c r="G442" s="9" t="s">
        <v>40</v>
      </c>
      <c r="H442" s="61">
        <v>45250.0</v>
      </c>
      <c r="I442" s="61">
        <v>45250.0</v>
      </c>
      <c r="J442" s="61">
        <v>45256.0</v>
      </c>
      <c r="K442" s="19">
        <v>6.0</v>
      </c>
      <c r="L442" s="19" t="s">
        <v>33</v>
      </c>
      <c r="M442" s="9"/>
      <c r="N442" s="9"/>
    </row>
    <row r="443" outlineLevel="1">
      <c r="A443" s="58" t="s">
        <v>2610</v>
      </c>
      <c r="B443" s="54" t="s">
        <v>1210</v>
      </c>
      <c r="C443" s="58" t="s">
        <v>2297</v>
      </c>
      <c r="D443" s="9"/>
      <c r="E443" s="9" t="s">
        <v>53</v>
      </c>
      <c r="F443" s="9" t="s">
        <v>2298</v>
      </c>
      <c r="G443" s="9" t="s">
        <v>40</v>
      </c>
      <c r="H443" s="61">
        <v>45369.0</v>
      </c>
      <c r="I443" s="61">
        <v>45373.0</v>
      </c>
      <c r="J443" s="61">
        <v>45379.0</v>
      </c>
      <c r="K443" s="19">
        <v>6.0</v>
      </c>
      <c r="L443" s="19" t="s">
        <v>41</v>
      </c>
      <c r="M443" s="9" t="s">
        <v>42</v>
      </c>
      <c r="N443" s="9" t="s">
        <v>42</v>
      </c>
    </row>
    <row r="444" outlineLevel="1">
      <c r="A444" s="58" t="s">
        <v>2744</v>
      </c>
      <c r="B444" s="54" t="s">
        <v>1584</v>
      </c>
      <c r="C444" s="58" t="s">
        <v>2297</v>
      </c>
      <c r="D444" s="9"/>
      <c r="E444" s="9" t="s">
        <v>39</v>
      </c>
      <c r="F444" s="9" t="s">
        <v>2298</v>
      </c>
      <c r="G444" s="9" t="s">
        <v>40</v>
      </c>
      <c r="H444" s="61">
        <v>45110.0</v>
      </c>
      <c r="I444" s="61">
        <v>45111.0</v>
      </c>
      <c r="J444" s="61">
        <v>45117.0</v>
      </c>
      <c r="K444" s="19">
        <v>6.0</v>
      </c>
      <c r="L444" s="19" t="s">
        <v>41</v>
      </c>
      <c r="M444" s="9">
        <v>12.0</v>
      </c>
      <c r="N444" s="9">
        <v>68.0</v>
      </c>
    </row>
    <row r="445" outlineLevel="1">
      <c r="A445" s="58" t="s">
        <v>2745</v>
      </c>
      <c r="B445" s="54" t="s">
        <v>1172</v>
      </c>
      <c r="C445" s="58" t="s">
        <v>2297</v>
      </c>
      <c r="D445" s="9"/>
      <c r="E445" s="9" t="s">
        <v>39</v>
      </c>
      <c r="F445" s="9" t="s">
        <v>2298</v>
      </c>
      <c r="G445" s="9" t="s">
        <v>40</v>
      </c>
      <c r="H445" s="61">
        <v>45224.0</v>
      </c>
      <c r="I445" s="61">
        <v>45226.0</v>
      </c>
      <c r="J445" s="61">
        <v>45232.0</v>
      </c>
      <c r="K445" s="19">
        <v>6.0</v>
      </c>
      <c r="L445" s="19" t="s">
        <v>41</v>
      </c>
      <c r="M445" s="9"/>
      <c r="N445" s="9"/>
    </row>
    <row r="446" outlineLevel="1">
      <c r="A446" s="58" t="s">
        <v>2746</v>
      </c>
      <c r="B446" s="54" t="s">
        <v>1998</v>
      </c>
      <c r="C446" s="58" t="s">
        <v>2297</v>
      </c>
      <c r="D446" s="9"/>
      <c r="E446" s="9" t="s">
        <v>39</v>
      </c>
      <c r="F446" s="9" t="s">
        <v>2298</v>
      </c>
      <c r="G446" s="9" t="s">
        <v>40</v>
      </c>
      <c r="H446" s="61">
        <v>45350.0</v>
      </c>
      <c r="I446" s="61">
        <v>45351.0</v>
      </c>
      <c r="J446" s="61">
        <v>45357.0</v>
      </c>
      <c r="K446" s="19">
        <v>6.0</v>
      </c>
      <c r="L446" s="19" t="s">
        <v>41</v>
      </c>
      <c r="M446" s="9" t="s">
        <v>42</v>
      </c>
      <c r="N446" s="9" t="s">
        <v>42</v>
      </c>
    </row>
    <row r="447" outlineLevel="1">
      <c r="A447" s="58" t="s">
        <v>2747</v>
      </c>
      <c r="B447" s="54" t="s">
        <v>1036</v>
      </c>
      <c r="C447" s="58" t="s">
        <v>2297</v>
      </c>
      <c r="D447" s="9"/>
      <c r="E447" s="9" t="s">
        <v>39</v>
      </c>
      <c r="F447" s="9" t="s">
        <v>2298</v>
      </c>
      <c r="G447" s="9" t="s">
        <v>40</v>
      </c>
      <c r="H447" s="61">
        <v>45352.0</v>
      </c>
      <c r="I447" s="61">
        <v>45352.0</v>
      </c>
      <c r="J447" s="61">
        <v>45358.0</v>
      </c>
      <c r="K447" s="19">
        <v>6.0</v>
      </c>
      <c r="L447" s="19" t="s">
        <v>41</v>
      </c>
      <c r="M447" s="9" t="s">
        <v>42</v>
      </c>
      <c r="N447" s="9" t="s">
        <v>42</v>
      </c>
    </row>
    <row r="448" outlineLevel="1">
      <c r="A448" s="58" t="s">
        <v>2748</v>
      </c>
      <c r="B448" s="54" t="s">
        <v>1137</v>
      </c>
      <c r="C448" s="58" t="s">
        <v>2297</v>
      </c>
      <c r="D448" s="9"/>
      <c r="E448" s="9" t="s">
        <v>39</v>
      </c>
      <c r="F448" s="9" t="s">
        <v>2298</v>
      </c>
      <c r="G448" s="9" t="s">
        <v>31</v>
      </c>
      <c r="H448" s="61">
        <v>44900.0</v>
      </c>
      <c r="I448" s="61">
        <v>44900.0</v>
      </c>
      <c r="J448" s="61">
        <v>44906.0</v>
      </c>
      <c r="K448" s="19">
        <v>6.0</v>
      </c>
      <c r="L448" s="19" t="s">
        <v>33</v>
      </c>
      <c r="M448" s="9">
        <v>10.0</v>
      </c>
      <c r="N448" s="9">
        <v>43.0</v>
      </c>
    </row>
    <row r="449" outlineLevel="1">
      <c r="A449" s="58" t="s">
        <v>2749</v>
      </c>
      <c r="B449" s="54" t="s">
        <v>1539</v>
      </c>
      <c r="C449" s="58" t="s">
        <v>2297</v>
      </c>
      <c r="D449" s="9"/>
      <c r="E449" s="9" t="s">
        <v>68</v>
      </c>
      <c r="F449" s="9" t="s">
        <v>2298</v>
      </c>
      <c r="G449" s="9" t="s">
        <v>31</v>
      </c>
      <c r="H449" s="61">
        <v>45457.0</v>
      </c>
      <c r="I449" s="61">
        <v>45458.0</v>
      </c>
      <c r="J449" s="61">
        <v>45464.0</v>
      </c>
      <c r="K449" s="19">
        <v>6.0</v>
      </c>
      <c r="L449" s="19" t="s">
        <v>41</v>
      </c>
      <c r="M449" s="9">
        <v>19.0</v>
      </c>
      <c r="N449" s="9">
        <v>67.0</v>
      </c>
    </row>
    <row r="450" outlineLevel="1">
      <c r="A450" s="58" t="s">
        <v>2750</v>
      </c>
      <c r="B450" s="54" t="s">
        <v>1052</v>
      </c>
      <c r="C450" s="58" t="s">
        <v>2297</v>
      </c>
      <c r="D450" s="9"/>
      <c r="E450" s="9" t="s">
        <v>68</v>
      </c>
      <c r="F450" s="9" t="s">
        <v>2298</v>
      </c>
      <c r="G450" s="9" t="s">
        <v>40</v>
      </c>
      <c r="H450" s="61">
        <v>45328.0</v>
      </c>
      <c r="I450" s="61">
        <v>45328.0</v>
      </c>
      <c r="J450" s="61">
        <v>45334.0</v>
      </c>
      <c r="K450" s="19">
        <v>6.0</v>
      </c>
      <c r="L450" s="19" t="s">
        <v>41</v>
      </c>
      <c r="M450" s="9">
        <v>10.0</v>
      </c>
      <c r="N450" s="9">
        <v>41.0</v>
      </c>
    </row>
    <row r="451" outlineLevel="1">
      <c r="A451" s="58" t="s">
        <v>2751</v>
      </c>
      <c r="B451" s="54" t="s">
        <v>2144</v>
      </c>
      <c r="C451" s="58" t="s">
        <v>2297</v>
      </c>
      <c r="D451" s="9"/>
      <c r="E451" s="9" t="s">
        <v>48</v>
      </c>
      <c r="F451" s="9" t="s">
        <v>2298</v>
      </c>
      <c r="G451" s="9" t="s">
        <v>36</v>
      </c>
      <c r="H451" s="61">
        <v>45135.0</v>
      </c>
      <c r="I451" s="61">
        <v>45141.0</v>
      </c>
      <c r="J451" s="61">
        <v>45148.0</v>
      </c>
      <c r="K451" s="19">
        <v>7.0</v>
      </c>
      <c r="L451" s="19" t="s">
        <v>33</v>
      </c>
      <c r="M451" s="9">
        <v>13.0</v>
      </c>
      <c r="N451" s="9">
        <v>56.0</v>
      </c>
    </row>
    <row r="452" outlineLevel="1">
      <c r="A452" s="58" t="s">
        <v>2752</v>
      </c>
      <c r="B452" s="54" t="s">
        <v>2185</v>
      </c>
      <c r="C452" s="58" t="s">
        <v>2297</v>
      </c>
      <c r="D452" s="9"/>
      <c r="E452" s="9" t="s">
        <v>48</v>
      </c>
      <c r="F452" s="9" t="s">
        <v>2704</v>
      </c>
      <c r="G452" s="9" t="s">
        <v>36</v>
      </c>
      <c r="H452" s="61">
        <v>45471.0</v>
      </c>
      <c r="I452" s="61">
        <v>45483.0</v>
      </c>
      <c r="J452" s="61">
        <v>45490.0</v>
      </c>
      <c r="K452" s="19">
        <v>7.0</v>
      </c>
      <c r="L452" s="19" t="s">
        <v>33</v>
      </c>
      <c r="M452" s="9">
        <v>21.0</v>
      </c>
      <c r="N452" s="9">
        <v>100.0</v>
      </c>
    </row>
    <row r="453" outlineLevel="1">
      <c r="A453" s="58" t="s">
        <v>2753</v>
      </c>
      <c r="B453" s="54" t="s">
        <v>1785</v>
      </c>
      <c r="C453" s="58" t="s">
        <v>2297</v>
      </c>
      <c r="D453" s="9"/>
      <c r="E453" s="9" t="s">
        <v>48</v>
      </c>
      <c r="F453" s="9" t="s">
        <v>2298</v>
      </c>
      <c r="G453" s="9" t="s">
        <v>31</v>
      </c>
      <c r="H453" s="61">
        <v>45147.0</v>
      </c>
      <c r="I453" s="61">
        <v>45147.0</v>
      </c>
      <c r="J453" s="61">
        <v>45154.0</v>
      </c>
      <c r="K453" s="19">
        <v>7.0</v>
      </c>
      <c r="L453" s="19" t="s">
        <v>33</v>
      </c>
      <c r="M453" s="9">
        <v>17.0</v>
      </c>
      <c r="N453" s="9" t="s">
        <v>42</v>
      </c>
    </row>
    <row r="454" outlineLevel="1">
      <c r="A454" s="58" t="s">
        <v>2754</v>
      </c>
      <c r="B454" s="54" t="s">
        <v>1525</v>
      </c>
      <c r="C454" s="58" t="s">
        <v>2297</v>
      </c>
      <c r="D454" s="9"/>
      <c r="E454" s="9" t="s">
        <v>48</v>
      </c>
      <c r="F454" s="9" t="s">
        <v>2298</v>
      </c>
      <c r="G454" s="9" t="s">
        <v>31</v>
      </c>
      <c r="H454" s="61">
        <v>45176.0</v>
      </c>
      <c r="I454" s="61">
        <v>45178.0</v>
      </c>
      <c r="J454" s="61">
        <v>45185.0</v>
      </c>
      <c r="K454" s="19">
        <v>7.0</v>
      </c>
      <c r="L454" s="19" t="s">
        <v>33</v>
      </c>
      <c r="M454" s="9">
        <v>26.0</v>
      </c>
      <c r="N454" s="9">
        <v>42.0</v>
      </c>
    </row>
    <row r="455" outlineLevel="1">
      <c r="A455" s="58" t="s">
        <v>2755</v>
      </c>
      <c r="B455" s="54" t="s">
        <v>1996</v>
      </c>
      <c r="C455" s="58" t="s">
        <v>2297</v>
      </c>
      <c r="D455" s="9"/>
      <c r="E455" s="9" t="s">
        <v>48</v>
      </c>
      <c r="F455" s="9" t="s">
        <v>2298</v>
      </c>
      <c r="G455" s="9" t="s">
        <v>31</v>
      </c>
      <c r="H455" s="61">
        <v>45325.0</v>
      </c>
      <c r="I455" s="61">
        <v>45325.0</v>
      </c>
      <c r="J455" s="61">
        <v>45332.0</v>
      </c>
      <c r="K455" s="19">
        <v>7.0</v>
      </c>
      <c r="L455" s="19" t="s">
        <v>41</v>
      </c>
      <c r="M455" s="9" t="s">
        <v>42</v>
      </c>
      <c r="N455" s="9" t="s">
        <v>42</v>
      </c>
    </row>
    <row r="456" outlineLevel="1">
      <c r="A456" s="58" t="s">
        <v>2756</v>
      </c>
      <c r="B456" s="54" t="s">
        <v>1163</v>
      </c>
      <c r="C456" s="58" t="s">
        <v>2297</v>
      </c>
      <c r="D456" s="9"/>
      <c r="E456" s="9" t="s">
        <v>48</v>
      </c>
      <c r="F456" s="9" t="s">
        <v>2298</v>
      </c>
      <c r="G456" s="9" t="s">
        <v>31</v>
      </c>
      <c r="H456" s="61">
        <v>45400.0</v>
      </c>
      <c r="I456" s="61">
        <v>45400.0</v>
      </c>
      <c r="J456" s="61">
        <v>45407.0</v>
      </c>
      <c r="K456" s="19">
        <v>7.0</v>
      </c>
      <c r="L456" s="19" t="s">
        <v>33</v>
      </c>
      <c r="M456" s="9">
        <v>26.0</v>
      </c>
      <c r="N456" s="9">
        <v>67.0</v>
      </c>
    </row>
    <row r="457" outlineLevel="1">
      <c r="A457" s="58" t="s">
        <v>2757</v>
      </c>
      <c r="B457" s="54" t="s">
        <v>1965</v>
      </c>
      <c r="C457" s="58" t="s">
        <v>2297</v>
      </c>
      <c r="D457" s="9"/>
      <c r="E457" s="9" t="s">
        <v>48</v>
      </c>
      <c r="F457" s="9" t="s">
        <v>2298</v>
      </c>
      <c r="G457" s="9" t="s">
        <v>31</v>
      </c>
      <c r="H457" s="61">
        <v>45457.0</v>
      </c>
      <c r="I457" s="61">
        <v>45458.0</v>
      </c>
      <c r="J457" s="61">
        <v>45465.0</v>
      </c>
      <c r="K457" s="19">
        <v>7.0</v>
      </c>
      <c r="L457" s="19" t="s">
        <v>33</v>
      </c>
      <c r="M457" s="9"/>
      <c r="N457" s="9"/>
    </row>
    <row r="458" outlineLevel="1">
      <c r="A458" s="58" t="s">
        <v>2758</v>
      </c>
      <c r="B458" s="54" t="s">
        <v>1034</v>
      </c>
      <c r="C458" s="58" t="s">
        <v>2297</v>
      </c>
      <c r="D458" s="9"/>
      <c r="E458" s="9" t="s">
        <v>68</v>
      </c>
      <c r="F458" s="9" t="s">
        <v>2298</v>
      </c>
      <c r="G458" s="9" t="s">
        <v>36</v>
      </c>
      <c r="H458" s="61">
        <v>44994.0</v>
      </c>
      <c r="I458" s="61">
        <v>44999.0</v>
      </c>
      <c r="J458" s="61">
        <v>45006.0</v>
      </c>
      <c r="K458" s="19">
        <v>7.0</v>
      </c>
      <c r="L458" s="19" t="s">
        <v>33</v>
      </c>
      <c r="M458" s="9">
        <v>5.0</v>
      </c>
      <c r="N458" s="9">
        <v>31.0</v>
      </c>
    </row>
    <row r="459" outlineLevel="1">
      <c r="A459" s="58" t="s">
        <v>2759</v>
      </c>
      <c r="B459" s="54" t="s">
        <v>1058</v>
      </c>
      <c r="C459" s="58" t="s">
        <v>2297</v>
      </c>
      <c r="D459" s="9"/>
      <c r="E459" s="9" t="s">
        <v>68</v>
      </c>
      <c r="F459" s="9" t="s">
        <v>2298</v>
      </c>
      <c r="G459" s="9" t="s">
        <v>40</v>
      </c>
      <c r="H459" s="61">
        <v>44900.0</v>
      </c>
      <c r="I459" s="61">
        <v>44901.0</v>
      </c>
      <c r="J459" s="61">
        <v>44908.0</v>
      </c>
      <c r="K459" s="19">
        <v>7.0</v>
      </c>
      <c r="L459" s="19" t="s">
        <v>33</v>
      </c>
      <c r="M459" s="9" t="s">
        <v>42</v>
      </c>
      <c r="N459" s="9" t="s">
        <v>42</v>
      </c>
    </row>
    <row r="460" outlineLevel="1">
      <c r="A460" s="58" t="s">
        <v>2719</v>
      </c>
      <c r="B460" s="54" t="s">
        <v>1320</v>
      </c>
      <c r="C460" s="58" t="s">
        <v>2297</v>
      </c>
      <c r="D460" s="9"/>
      <c r="E460" s="9" t="s">
        <v>68</v>
      </c>
      <c r="F460" s="9" t="s">
        <v>2298</v>
      </c>
      <c r="G460" s="9" t="s">
        <v>40</v>
      </c>
      <c r="H460" s="61">
        <v>45406.0</v>
      </c>
      <c r="I460" s="61">
        <v>45407.0</v>
      </c>
      <c r="J460" s="61">
        <v>45414.0</v>
      </c>
      <c r="K460" s="19">
        <v>7.0</v>
      </c>
      <c r="L460" s="19" t="s">
        <v>41</v>
      </c>
      <c r="M460" s="9">
        <v>21.0</v>
      </c>
      <c r="N460" s="9" t="s">
        <v>42</v>
      </c>
    </row>
    <row r="461" outlineLevel="1">
      <c r="A461" s="58" t="s">
        <v>2760</v>
      </c>
      <c r="B461" s="54" t="s">
        <v>2111</v>
      </c>
      <c r="C461" s="58" t="s">
        <v>2297</v>
      </c>
      <c r="D461" s="9"/>
      <c r="E461" s="9" t="s">
        <v>68</v>
      </c>
      <c r="F461" s="9" t="s">
        <v>2298</v>
      </c>
      <c r="G461" s="9" t="s">
        <v>31</v>
      </c>
      <c r="H461" s="61">
        <v>45004.0</v>
      </c>
      <c r="I461" s="61">
        <v>45004.0</v>
      </c>
      <c r="J461" s="61">
        <v>45011.0</v>
      </c>
      <c r="K461" s="19">
        <v>7.0</v>
      </c>
      <c r="L461" s="19" t="s">
        <v>33</v>
      </c>
      <c r="M461" s="9" t="s">
        <v>42</v>
      </c>
      <c r="N461" s="9" t="s">
        <v>42</v>
      </c>
    </row>
    <row r="462" outlineLevel="1">
      <c r="A462" s="58" t="s">
        <v>2761</v>
      </c>
      <c r="B462" s="54" t="s">
        <v>1184</v>
      </c>
      <c r="C462" s="58" t="s">
        <v>2297</v>
      </c>
      <c r="D462" s="9"/>
      <c r="E462" s="9" t="s">
        <v>68</v>
      </c>
      <c r="F462" s="9" t="s">
        <v>2298</v>
      </c>
      <c r="G462" s="9" t="s">
        <v>31</v>
      </c>
      <c r="H462" s="61">
        <v>45100.0</v>
      </c>
      <c r="I462" s="61">
        <v>45100.0</v>
      </c>
      <c r="J462" s="61">
        <v>45107.0</v>
      </c>
      <c r="K462" s="19">
        <v>7.0</v>
      </c>
      <c r="L462" s="19" t="s">
        <v>41</v>
      </c>
      <c r="M462" s="9">
        <v>18.0</v>
      </c>
      <c r="N462" s="9">
        <v>72.0</v>
      </c>
    </row>
    <row r="463" outlineLevel="1">
      <c r="A463" s="58" t="s">
        <v>2762</v>
      </c>
      <c r="B463" s="54" t="s">
        <v>1987</v>
      </c>
      <c r="C463" s="58" t="s">
        <v>2297</v>
      </c>
      <c r="D463" s="9"/>
      <c r="E463" s="9" t="s">
        <v>68</v>
      </c>
      <c r="F463" s="9" t="s">
        <v>2298</v>
      </c>
      <c r="G463" s="9" t="s">
        <v>31</v>
      </c>
      <c r="H463" s="61">
        <v>45167.0</v>
      </c>
      <c r="I463" s="61">
        <v>45167.0</v>
      </c>
      <c r="J463" s="61">
        <v>45174.0</v>
      </c>
      <c r="K463" s="19">
        <v>7.0</v>
      </c>
      <c r="L463" s="19" t="s">
        <v>33</v>
      </c>
      <c r="M463" s="9">
        <v>14.0</v>
      </c>
      <c r="N463" s="9">
        <v>52.0</v>
      </c>
    </row>
    <row r="464" outlineLevel="1">
      <c r="A464" s="58" t="s">
        <v>2763</v>
      </c>
      <c r="B464" s="54" t="s">
        <v>950</v>
      </c>
      <c r="C464" s="58" t="s">
        <v>2297</v>
      </c>
      <c r="D464" s="9"/>
      <c r="E464" s="9" t="s">
        <v>107</v>
      </c>
      <c r="F464" s="9" t="s">
        <v>2298</v>
      </c>
      <c r="G464" s="9" t="s">
        <v>31</v>
      </c>
      <c r="H464" s="61">
        <v>44848.0</v>
      </c>
      <c r="I464" s="61">
        <v>44849.0</v>
      </c>
      <c r="J464" s="61">
        <v>44856.0</v>
      </c>
      <c r="K464" s="19">
        <v>7.0</v>
      </c>
      <c r="L464" s="19" t="s">
        <v>41</v>
      </c>
      <c r="M464" s="9">
        <v>11.0</v>
      </c>
      <c r="N464" s="9">
        <v>34.0</v>
      </c>
    </row>
    <row r="465" outlineLevel="1">
      <c r="A465" s="58" t="s">
        <v>2764</v>
      </c>
      <c r="B465" s="54" t="s">
        <v>1351</v>
      </c>
      <c r="C465" s="58" t="s">
        <v>2297</v>
      </c>
      <c r="D465" s="9"/>
      <c r="E465" s="9" t="s">
        <v>30</v>
      </c>
      <c r="F465" s="9" t="s">
        <v>2298</v>
      </c>
      <c r="G465" s="9" t="s">
        <v>31</v>
      </c>
      <c r="H465" s="61">
        <v>45093.0</v>
      </c>
      <c r="I465" s="61">
        <v>45093.0</v>
      </c>
      <c r="J465" s="61">
        <v>45100.0</v>
      </c>
      <c r="K465" s="19">
        <v>7.0</v>
      </c>
      <c r="L465" s="19" t="s">
        <v>41</v>
      </c>
      <c r="M465" s="9">
        <v>24.0</v>
      </c>
      <c r="N465" s="9">
        <v>63.0</v>
      </c>
    </row>
    <row r="466" outlineLevel="1">
      <c r="A466" s="58" t="s">
        <v>2765</v>
      </c>
      <c r="B466" s="54" t="s">
        <v>905</v>
      </c>
      <c r="C466" s="58" t="s">
        <v>2297</v>
      </c>
      <c r="D466" s="9"/>
      <c r="E466" s="9" t="s">
        <v>50</v>
      </c>
      <c r="F466" s="9" t="s">
        <v>2298</v>
      </c>
      <c r="G466" s="9" t="s">
        <v>44</v>
      </c>
      <c r="H466" s="61">
        <v>45198.0</v>
      </c>
      <c r="I466" s="61">
        <v>45198.0</v>
      </c>
      <c r="J466" s="61">
        <v>45205.0</v>
      </c>
      <c r="K466" s="19">
        <v>7.0</v>
      </c>
      <c r="L466" s="19" t="s">
        <v>41</v>
      </c>
      <c r="M466" s="9">
        <v>27.0</v>
      </c>
      <c r="N466" s="9">
        <v>68.0</v>
      </c>
    </row>
    <row r="467" ht="21.0" customHeight="1" outlineLevel="1">
      <c r="A467" s="58" t="s">
        <v>2766</v>
      </c>
      <c r="B467" s="54" t="s">
        <v>805</v>
      </c>
      <c r="C467" s="58" t="s">
        <v>2310</v>
      </c>
      <c r="D467" s="9"/>
      <c r="E467" s="9" t="s">
        <v>50</v>
      </c>
      <c r="F467" s="9" t="s">
        <v>2298</v>
      </c>
      <c r="G467" s="9" t="s">
        <v>40</v>
      </c>
      <c r="H467" s="61">
        <v>45014.0</v>
      </c>
      <c r="I467" s="61">
        <v>45014.0</v>
      </c>
      <c r="J467" s="61">
        <v>45021.0</v>
      </c>
      <c r="K467" s="19">
        <v>7.0</v>
      </c>
      <c r="L467" s="19" t="s">
        <v>41</v>
      </c>
      <c r="M467" s="9" t="s">
        <v>42</v>
      </c>
      <c r="N467" s="9" t="s">
        <v>42</v>
      </c>
    </row>
    <row r="468" outlineLevel="1">
      <c r="A468" s="58" t="s">
        <v>2767</v>
      </c>
      <c r="B468" s="54" t="s">
        <v>855</v>
      </c>
      <c r="C468" s="58" t="s">
        <v>2297</v>
      </c>
      <c r="D468" s="9"/>
      <c r="E468" s="9" t="s">
        <v>97</v>
      </c>
      <c r="F468" s="9" t="s">
        <v>2298</v>
      </c>
      <c r="G468" s="9" t="s">
        <v>40</v>
      </c>
      <c r="H468" s="61">
        <v>45220.0</v>
      </c>
      <c r="I468" s="61">
        <v>45220.0</v>
      </c>
      <c r="J468" s="61">
        <v>45227.0</v>
      </c>
      <c r="K468" s="19">
        <v>7.0</v>
      </c>
      <c r="L468" s="19" t="s">
        <v>41</v>
      </c>
      <c r="M468" s="9"/>
      <c r="N468" s="9"/>
    </row>
    <row r="469" ht="21.0" customHeight="1" outlineLevel="1">
      <c r="A469" s="58" t="s">
        <v>2768</v>
      </c>
      <c r="B469" s="54" t="s">
        <v>2151</v>
      </c>
      <c r="C469" s="58" t="s">
        <v>2297</v>
      </c>
      <c r="D469" s="9"/>
      <c r="E469" s="9" t="s">
        <v>97</v>
      </c>
      <c r="F469" s="9" t="s">
        <v>2298</v>
      </c>
      <c r="G469" s="9" t="s">
        <v>40</v>
      </c>
      <c r="H469" s="61">
        <v>45471.0</v>
      </c>
      <c r="I469" s="61">
        <v>45472.0</v>
      </c>
      <c r="J469" s="61">
        <v>45479.0</v>
      </c>
      <c r="K469" s="19">
        <v>7.0</v>
      </c>
      <c r="L469" s="19" t="s">
        <v>41</v>
      </c>
      <c r="M469" s="9">
        <v>19.0</v>
      </c>
      <c r="N469" s="9"/>
    </row>
    <row r="470" ht="21.0" customHeight="1" outlineLevel="1">
      <c r="A470" s="58" t="s">
        <v>2769</v>
      </c>
      <c r="B470" s="54" t="s">
        <v>1156</v>
      </c>
      <c r="C470" s="58" t="s">
        <v>2297</v>
      </c>
      <c r="D470" s="9"/>
      <c r="E470" s="9" t="s">
        <v>97</v>
      </c>
      <c r="F470" s="9" t="s">
        <v>2298</v>
      </c>
      <c r="G470" s="9" t="s">
        <v>31</v>
      </c>
      <c r="H470" s="61">
        <v>45124.0</v>
      </c>
      <c r="I470" s="61">
        <v>45124.0</v>
      </c>
      <c r="J470" s="61">
        <v>45131.0</v>
      </c>
      <c r="K470" s="19">
        <v>7.0</v>
      </c>
      <c r="L470" s="19" t="s">
        <v>33</v>
      </c>
      <c r="M470" s="9">
        <v>28.0</v>
      </c>
      <c r="N470" s="9">
        <v>66.0</v>
      </c>
    </row>
    <row r="471" ht="21.0" customHeight="1" outlineLevel="1">
      <c r="A471" s="58" t="s">
        <v>2770</v>
      </c>
      <c r="B471" s="54" t="s">
        <v>1245</v>
      </c>
      <c r="C471" s="58" t="s">
        <v>2620</v>
      </c>
      <c r="D471" s="9"/>
      <c r="E471" s="9" t="s">
        <v>53</v>
      </c>
      <c r="F471" s="9" t="s">
        <v>2298</v>
      </c>
      <c r="G471" s="9" t="s">
        <v>36</v>
      </c>
      <c r="H471" s="61">
        <v>45079.0</v>
      </c>
      <c r="I471" s="61">
        <v>45111.0</v>
      </c>
      <c r="J471" s="61">
        <v>45118.0</v>
      </c>
      <c r="K471" s="19">
        <v>7.0</v>
      </c>
      <c r="L471" s="19" t="s">
        <v>41</v>
      </c>
      <c r="M471" s="9" t="s">
        <v>42</v>
      </c>
      <c r="N471" s="9" t="s">
        <v>42</v>
      </c>
    </row>
    <row r="472" outlineLevel="1">
      <c r="A472" s="58" t="s">
        <v>2771</v>
      </c>
      <c r="B472" s="54" t="s">
        <v>1331</v>
      </c>
      <c r="C472" s="58" t="s">
        <v>2297</v>
      </c>
      <c r="D472" s="9"/>
      <c r="E472" s="9" t="s">
        <v>53</v>
      </c>
      <c r="F472" s="9" t="s">
        <v>2298</v>
      </c>
      <c r="G472" s="9" t="s">
        <v>44</v>
      </c>
      <c r="H472" s="61">
        <v>45131.0</v>
      </c>
      <c r="I472" s="61">
        <v>45131.0</v>
      </c>
      <c r="J472" s="61">
        <v>45138.0</v>
      </c>
      <c r="K472" s="19">
        <v>7.0</v>
      </c>
      <c r="L472" s="19" t="s">
        <v>33</v>
      </c>
      <c r="M472" s="9" t="s">
        <v>42</v>
      </c>
      <c r="N472" s="9" t="s">
        <v>42</v>
      </c>
    </row>
    <row r="473" ht="21.0" customHeight="1" outlineLevel="1">
      <c r="A473" s="58" t="s">
        <v>2772</v>
      </c>
      <c r="B473" s="54" t="s">
        <v>1451</v>
      </c>
      <c r="C473" s="58" t="s">
        <v>2297</v>
      </c>
      <c r="D473" s="9"/>
      <c r="E473" s="9" t="s">
        <v>53</v>
      </c>
      <c r="F473" s="9" t="s">
        <v>2298</v>
      </c>
      <c r="G473" s="9" t="s">
        <v>40</v>
      </c>
      <c r="H473" s="61">
        <v>45179.0</v>
      </c>
      <c r="I473" s="61">
        <v>45191.0</v>
      </c>
      <c r="J473" s="61">
        <v>45198.0</v>
      </c>
      <c r="K473" s="19">
        <v>7.0</v>
      </c>
      <c r="L473" s="19" t="s">
        <v>41</v>
      </c>
      <c r="M473" s="9" t="s">
        <v>42</v>
      </c>
      <c r="N473" s="9" t="s">
        <v>42</v>
      </c>
    </row>
    <row r="474" ht="21.0" customHeight="1" outlineLevel="1">
      <c r="A474" s="58" t="s">
        <v>2773</v>
      </c>
      <c r="B474" s="54" t="s">
        <v>2774</v>
      </c>
      <c r="C474" s="58" t="s">
        <v>2297</v>
      </c>
      <c r="D474" s="9"/>
      <c r="E474" s="9" t="s">
        <v>53</v>
      </c>
      <c r="F474" s="9" t="s">
        <v>2298</v>
      </c>
      <c r="G474" s="9" t="s">
        <v>40</v>
      </c>
      <c r="H474" s="61">
        <v>45316.0</v>
      </c>
      <c r="I474" s="61">
        <v>45316.0</v>
      </c>
      <c r="J474" s="61">
        <v>45323.0</v>
      </c>
      <c r="K474" s="19">
        <v>7.0</v>
      </c>
      <c r="L474" s="19" t="s">
        <v>41</v>
      </c>
      <c r="M474" s="9">
        <v>10.0</v>
      </c>
      <c r="N474" s="9">
        <v>43.0</v>
      </c>
    </row>
    <row r="475" ht="21.0" customHeight="1" outlineLevel="1">
      <c r="A475" s="58" t="s">
        <v>2775</v>
      </c>
      <c r="B475" s="54" t="s">
        <v>2289</v>
      </c>
      <c r="C475" s="58" t="s">
        <v>2297</v>
      </c>
      <c r="D475" s="9"/>
      <c r="E475" s="9" t="s">
        <v>53</v>
      </c>
      <c r="F475" s="9" t="s">
        <v>2298</v>
      </c>
      <c r="G475" s="9" t="s">
        <v>40</v>
      </c>
      <c r="H475" s="61">
        <v>45371.0</v>
      </c>
      <c r="I475" s="61">
        <v>45372.0</v>
      </c>
      <c r="J475" s="61">
        <v>45379.0</v>
      </c>
      <c r="K475" s="19">
        <v>7.0</v>
      </c>
      <c r="L475" s="19" t="s">
        <v>33</v>
      </c>
      <c r="M475" s="9">
        <v>25.0</v>
      </c>
      <c r="N475" s="9">
        <v>89.0</v>
      </c>
    </row>
    <row r="476" ht="21.0" customHeight="1" outlineLevel="1">
      <c r="A476" s="58" t="s">
        <v>2776</v>
      </c>
      <c r="B476" s="54" t="s">
        <v>1746</v>
      </c>
      <c r="C476" s="58" t="s">
        <v>2297</v>
      </c>
      <c r="D476" s="9"/>
      <c r="E476" s="9" t="s">
        <v>53</v>
      </c>
      <c r="F476" s="9" t="s">
        <v>2298</v>
      </c>
      <c r="G476" s="9" t="s">
        <v>40</v>
      </c>
      <c r="H476" s="61">
        <v>45433.0</v>
      </c>
      <c r="I476" s="61">
        <v>45434.0</v>
      </c>
      <c r="J476" s="61">
        <v>45441.0</v>
      </c>
      <c r="K476" s="19">
        <v>7.0</v>
      </c>
      <c r="L476" s="19" t="s">
        <v>33</v>
      </c>
      <c r="M476" s="9"/>
      <c r="N476" s="9"/>
    </row>
    <row r="477" ht="21.0" customHeight="1" outlineLevel="1">
      <c r="A477" s="58" t="s">
        <v>2777</v>
      </c>
      <c r="B477" s="54" t="s">
        <v>2266</v>
      </c>
      <c r="C477" s="58" t="s">
        <v>2297</v>
      </c>
      <c r="D477" s="9"/>
      <c r="E477" s="9" t="s">
        <v>39</v>
      </c>
      <c r="F477" s="9" t="s">
        <v>2298</v>
      </c>
      <c r="G477" s="9" t="s">
        <v>44</v>
      </c>
      <c r="H477" s="61">
        <v>45420.0</v>
      </c>
      <c r="I477" s="61">
        <v>45420.0</v>
      </c>
      <c r="J477" s="61">
        <v>45427.0</v>
      </c>
      <c r="K477" s="19">
        <v>7.0</v>
      </c>
      <c r="L477" s="19" t="s">
        <v>33</v>
      </c>
      <c r="M477" s="9" t="s">
        <v>42</v>
      </c>
      <c r="N477" s="9" t="s">
        <v>42</v>
      </c>
    </row>
    <row r="478" ht="21.0" customHeight="1" outlineLevel="1">
      <c r="A478" s="58" t="s">
        <v>2778</v>
      </c>
      <c r="B478" s="54" t="s">
        <v>2043</v>
      </c>
      <c r="C478" s="58" t="s">
        <v>2297</v>
      </c>
      <c r="D478" s="9"/>
      <c r="E478" s="9" t="s">
        <v>39</v>
      </c>
      <c r="F478" s="9" t="s">
        <v>2298</v>
      </c>
      <c r="G478" s="9" t="s">
        <v>40</v>
      </c>
      <c r="H478" s="61">
        <v>44930.0</v>
      </c>
      <c r="I478" s="61">
        <v>44930.0</v>
      </c>
      <c r="J478" s="61">
        <v>44937.0</v>
      </c>
      <c r="K478" s="19">
        <v>7.0</v>
      </c>
      <c r="L478" s="19" t="s">
        <v>41</v>
      </c>
      <c r="M478" s="9" t="s">
        <v>42</v>
      </c>
      <c r="N478" s="9" t="s">
        <v>42</v>
      </c>
    </row>
    <row r="479" ht="21.0" customHeight="1" outlineLevel="1">
      <c r="A479" s="58" t="s">
        <v>2779</v>
      </c>
      <c r="B479" s="54" t="s">
        <v>2074</v>
      </c>
      <c r="C479" s="58" t="s">
        <v>2297</v>
      </c>
      <c r="D479" s="9"/>
      <c r="E479" s="9" t="s">
        <v>39</v>
      </c>
      <c r="F479" s="9" t="s">
        <v>2298</v>
      </c>
      <c r="G479" s="9" t="s">
        <v>40</v>
      </c>
      <c r="H479" s="61">
        <v>44981.0</v>
      </c>
      <c r="I479" s="61">
        <v>44983.0</v>
      </c>
      <c r="J479" s="61">
        <v>44990.0</v>
      </c>
      <c r="K479" s="19">
        <v>7.0</v>
      </c>
      <c r="L479" s="19" t="s">
        <v>33</v>
      </c>
      <c r="M479" s="9">
        <v>27.0</v>
      </c>
      <c r="N479" s="9">
        <v>48.0</v>
      </c>
    </row>
    <row r="480" ht="21.0" customHeight="1" outlineLevel="1">
      <c r="A480" s="58" t="s">
        <v>2780</v>
      </c>
      <c r="B480" s="54" t="s">
        <v>1892</v>
      </c>
      <c r="C480" s="58" t="s">
        <v>2297</v>
      </c>
      <c r="D480" s="9"/>
      <c r="E480" s="9" t="s">
        <v>170</v>
      </c>
      <c r="F480" s="9" t="s">
        <v>2298</v>
      </c>
      <c r="G480" s="9" t="s">
        <v>31</v>
      </c>
      <c r="H480" s="61">
        <v>45257.0</v>
      </c>
      <c r="I480" s="61">
        <v>45257.0</v>
      </c>
      <c r="J480" s="61">
        <v>45265.0</v>
      </c>
      <c r="K480" s="19">
        <v>8.0</v>
      </c>
      <c r="L480" s="19" t="s">
        <v>33</v>
      </c>
      <c r="M480" s="9"/>
      <c r="N480" s="9"/>
    </row>
    <row r="481" outlineLevel="1">
      <c r="A481" s="58" t="s">
        <v>2781</v>
      </c>
      <c r="B481" s="54" t="s">
        <v>851</v>
      </c>
      <c r="C481" s="58" t="s">
        <v>2297</v>
      </c>
      <c r="D481" s="9"/>
      <c r="E481" s="9" t="s">
        <v>64</v>
      </c>
      <c r="F481" s="9" t="s">
        <v>2298</v>
      </c>
      <c r="G481" s="9" t="s">
        <v>31</v>
      </c>
      <c r="H481" s="61">
        <v>45099.0</v>
      </c>
      <c r="I481" s="61">
        <v>45099.0</v>
      </c>
      <c r="J481" s="61">
        <v>45107.0</v>
      </c>
      <c r="K481" s="19">
        <v>8.0</v>
      </c>
      <c r="L481" s="19" t="s">
        <v>41</v>
      </c>
      <c r="M481" s="9">
        <v>25.0</v>
      </c>
      <c r="N481" s="9">
        <v>64.0</v>
      </c>
    </row>
    <row r="482" outlineLevel="1">
      <c r="A482" s="58" t="s">
        <v>2782</v>
      </c>
      <c r="B482" s="54" t="s">
        <v>1251</v>
      </c>
      <c r="C482" s="58" t="s">
        <v>2297</v>
      </c>
      <c r="D482" s="9"/>
      <c r="E482" s="9" t="s">
        <v>48</v>
      </c>
      <c r="F482" s="9" t="s">
        <v>2298</v>
      </c>
      <c r="G482" s="9" t="s">
        <v>31</v>
      </c>
      <c r="H482" s="61">
        <v>44949.0</v>
      </c>
      <c r="I482" s="61">
        <v>44949.0</v>
      </c>
      <c r="J482" s="61">
        <v>44957.0</v>
      </c>
      <c r="K482" s="19">
        <v>8.0</v>
      </c>
      <c r="L482" s="19" t="s">
        <v>33</v>
      </c>
      <c r="M482" s="9"/>
      <c r="N482" s="9"/>
    </row>
    <row r="483" ht="21.0" customHeight="1" outlineLevel="1">
      <c r="A483" s="58" t="s">
        <v>2783</v>
      </c>
      <c r="B483" s="54" t="s">
        <v>1479</v>
      </c>
      <c r="C483" s="58" t="s">
        <v>2297</v>
      </c>
      <c r="D483" s="9"/>
      <c r="E483" s="9" t="s">
        <v>48</v>
      </c>
      <c r="F483" s="9" t="s">
        <v>2298</v>
      </c>
      <c r="G483" s="9" t="s">
        <v>31</v>
      </c>
      <c r="H483" s="61">
        <v>45068.0</v>
      </c>
      <c r="I483" s="61">
        <v>45069.0</v>
      </c>
      <c r="J483" s="61">
        <v>45077.0</v>
      </c>
      <c r="K483" s="19">
        <v>8.0</v>
      </c>
      <c r="L483" s="19" t="s">
        <v>33</v>
      </c>
      <c r="M483" s="9" t="s">
        <v>42</v>
      </c>
      <c r="N483" s="9" t="s">
        <v>42</v>
      </c>
    </row>
    <row r="484" outlineLevel="1">
      <c r="A484" s="58" t="s">
        <v>2784</v>
      </c>
      <c r="B484" s="54" t="s">
        <v>1900</v>
      </c>
      <c r="C484" s="58" t="s">
        <v>2297</v>
      </c>
      <c r="D484" s="9"/>
      <c r="E484" s="9" t="s">
        <v>68</v>
      </c>
      <c r="F484" s="9" t="s">
        <v>2298</v>
      </c>
      <c r="G484" s="9" t="s">
        <v>36</v>
      </c>
      <c r="H484" s="61">
        <v>45358.0</v>
      </c>
      <c r="I484" s="61">
        <v>45362.0</v>
      </c>
      <c r="J484" s="61">
        <v>45370.0</v>
      </c>
      <c r="K484" s="19">
        <v>8.0</v>
      </c>
      <c r="L484" s="19" t="s">
        <v>33</v>
      </c>
      <c r="M484" s="9">
        <v>17.0</v>
      </c>
      <c r="N484" s="9">
        <v>54.0</v>
      </c>
    </row>
    <row r="485" ht="21.0" customHeight="1" outlineLevel="1">
      <c r="A485" s="58" t="s">
        <v>2785</v>
      </c>
      <c r="B485" s="54" t="s">
        <v>952</v>
      </c>
      <c r="C485" s="58" t="s">
        <v>2297</v>
      </c>
      <c r="D485" s="9"/>
      <c r="E485" s="9" t="s">
        <v>68</v>
      </c>
      <c r="F485" s="9" t="s">
        <v>2298</v>
      </c>
      <c r="G485" s="9" t="s">
        <v>40</v>
      </c>
      <c r="H485" s="61">
        <v>44851.0</v>
      </c>
      <c r="I485" s="61">
        <v>44852.0</v>
      </c>
      <c r="J485" s="61">
        <v>44860.0</v>
      </c>
      <c r="K485" s="19">
        <v>8.0</v>
      </c>
      <c r="L485" s="19" t="s">
        <v>33</v>
      </c>
      <c r="M485" s="9">
        <v>17.0</v>
      </c>
      <c r="N485" s="9">
        <v>34.0</v>
      </c>
    </row>
    <row r="486" outlineLevel="1">
      <c r="A486" s="58" t="s">
        <v>2786</v>
      </c>
      <c r="B486" s="54" t="s">
        <v>1056</v>
      </c>
      <c r="C486" s="58" t="s">
        <v>2297</v>
      </c>
      <c r="D486" s="9"/>
      <c r="E486" s="9" t="s">
        <v>68</v>
      </c>
      <c r="F486" s="9" t="s">
        <v>2298</v>
      </c>
      <c r="G486" s="9" t="s">
        <v>31</v>
      </c>
      <c r="H486" s="61">
        <v>44887.0</v>
      </c>
      <c r="I486" s="61">
        <v>44888.0</v>
      </c>
      <c r="J486" s="61">
        <v>44896.0</v>
      </c>
      <c r="K486" s="19">
        <v>8.0</v>
      </c>
      <c r="L486" s="19" t="s">
        <v>33</v>
      </c>
      <c r="M486" s="9">
        <v>11.0</v>
      </c>
      <c r="N486" s="9">
        <v>56.0</v>
      </c>
    </row>
    <row r="487" outlineLevel="1">
      <c r="A487" s="58" t="s">
        <v>2787</v>
      </c>
      <c r="B487" s="54" t="s">
        <v>1557</v>
      </c>
      <c r="C487" s="58" t="s">
        <v>2297</v>
      </c>
      <c r="D487" s="9"/>
      <c r="E487" s="9" t="s">
        <v>68</v>
      </c>
      <c r="F487" s="9" t="s">
        <v>2298</v>
      </c>
      <c r="G487" s="9" t="s">
        <v>31</v>
      </c>
      <c r="H487" s="61">
        <v>44944.0</v>
      </c>
      <c r="I487" s="61">
        <v>44944.0</v>
      </c>
      <c r="J487" s="61">
        <v>44952.0</v>
      </c>
      <c r="K487" s="19">
        <v>8.0</v>
      </c>
      <c r="L487" s="19" t="s">
        <v>33</v>
      </c>
      <c r="M487" s="9" t="s">
        <v>42</v>
      </c>
      <c r="N487" s="9" t="s">
        <v>42</v>
      </c>
    </row>
    <row r="488" ht="21.0" customHeight="1" outlineLevel="1">
      <c r="A488" s="58" t="s">
        <v>2788</v>
      </c>
      <c r="B488" s="54" t="s">
        <v>1915</v>
      </c>
      <c r="C488" s="58" t="s">
        <v>2297</v>
      </c>
      <c r="D488" s="9"/>
      <c r="E488" s="9" t="s">
        <v>30</v>
      </c>
      <c r="F488" s="9" t="s">
        <v>2298</v>
      </c>
      <c r="G488" s="9" t="s">
        <v>36</v>
      </c>
      <c r="H488" s="61">
        <v>44999.0</v>
      </c>
      <c r="I488" s="61">
        <v>45003.0</v>
      </c>
      <c r="J488" s="61">
        <v>45011.0</v>
      </c>
      <c r="K488" s="19">
        <v>8.0</v>
      </c>
      <c r="L488" s="19" t="s">
        <v>33</v>
      </c>
      <c r="M488" s="9">
        <v>12.0</v>
      </c>
      <c r="N488" s="9">
        <v>69.0</v>
      </c>
    </row>
    <row r="489" ht="21.0" customHeight="1" outlineLevel="1">
      <c r="A489" s="58" t="s">
        <v>2789</v>
      </c>
      <c r="B489" s="54" t="s">
        <v>2098</v>
      </c>
      <c r="C489" s="58" t="s">
        <v>2297</v>
      </c>
      <c r="D489" s="9"/>
      <c r="E489" s="9" t="s">
        <v>30</v>
      </c>
      <c r="F489" s="9" t="s">
        <v>2298</v>
      </c>
      <c r="G489" s="9" t="s">
        <v>36</v>
      </c>
      <c r="H489" s="61">
        <v>45351.0</v>
      </c>
      <c r="I489" s="61">
        <v>45354.0</v>
      </c>
      <c r="J489" s="61">
        <v>45362.0</v>
      </c>
      <c r="K489" s="19">
        <v>8.0</v>
      </c>
      <c r="L489" s="19" t="s">
        <v>33</v>
      </c>
      <c r="M489" s="9">
        <v>28.0</v>
      </c>
      <c r="N489" s="9">
        <v>63.0</v>
      </c>
    </row>
    <row r="490" ht="21.0" customHeight="1" outlineLevel="1">
      <c r="A490" s="58" t="s">
        <v>2790</v>
      </c>
      <c r="B490" s="54" t="s">
        <v>1465</v>
      </c>
      <c r="C490" s="58" t="s">
        <v>2297</v>
      </c>
      <c r="D490" s="9"/>
      <c r="E490" s="9" t="s">
        <v>30</v>
      </c>
      <c r="F490" s="9" t="s">
        <v>2298</v>
      </c>
      <c r="G490" s="9" t="s">
        <v>36</v>
      </c>
      <c r="H490" s="61">
        <v>45427.0</v>
      </c>
      <c r="I490" s="61">
        <v>45431.0</v>
      </c>
      <c r="J490" s="61">
        <v>45439.0</v>
      </c>
      <c r="K490" s="19">
        <v>8.0</v>
      </c>
      <c r="L490" s="19" t="s">
        <v>41</v>
      </c>
      <c r="M490" s="9"/>
      <c r="N490" s="9"/>
    </row>
    <row r="491" ht="21.0" customHeight="1" outlineLevel="1">
      <c r="A491" s="58" t="s">
        <v>2791</v>
      </c>
      <c r="B491" s="54" t="s">
        <v>1504</v>
      </c>
      <c r="C491" s="58" t="s">
        <v>2297</v>
      </c>
      <c r="D491" s="9"/>
      <c r="E491" s="9" t="s">
        <v>30</v>
      </c>
      <c r="F491" s="9" t="s">
        <v>2298</v>
      </c>
      <c r="G491" s="9" t="s">
        <v>31</v>
      </c>
      <c r="H491" s="61">
        <v>44838.0</v>
      </c>
      <c r="I491" s="61">
        <v>44838.0</v>
      </c>
      <c r="J491" s="61">
        <v>44846.0</v>
      </c>
      <c r="K491" s="19">
        <v>8.0</v>
      </c>
      <c r="L491" s="19" t="s">
        <v>41</v>
      </c>
      <c r="M491" s="9">
        <v>19.0</v>
      </c>
      <c r="N491" s="9">
        <v>70.0</v>
      </c>
    </row>
    <row r="492" ht="21.0" customHeight="1" outlineLevel="1">
      <c r="A492" s="58" t="s">
        <v>2792</v>
      </c>
      <c r="B492" s="54" t="s">
        <v>1729</v>
      </c>
      <c r="C492" s="58" t="s">
        <v>2297</v>
      </c>
      <c r="D492" s="9"/>
      <c r="E492" s="9" t="s">
        <v>30</v>
      </c>
      <c r="F492" s="9" t="s">
        <v>2298</v>
      </c>
      <c r="G492" s="9" t="s">
        <v>31</v>
      </c>
      <c r="H492" s="61">
        <v>44887.0</v>
      </c>
      <c r="I492" s="61">
        <v>44888.0</v>
      </c>
      <c r="J492" s="61">
        <v>44896.0</v>
      </c>
      <c r="K492" s="19">
        <v>8.0</v>
      </c>
      <c r="L492" s="19" t="s">
        <v>33</v>
      </c>
      <c r="M492" s="9">
        <v>19.0</v>
      </c>
      <c r="N492" s="9">
        <v>61.0</v>
      </c>
    </row>
    <row r="493" ht="21.0" customHeight="1" outlineLevel="1">
      <c r="A493" s="58" t="s">
        <v>2793</v>
      </c>
      <c r="B493" s="54" t="s">
        <v>823</v>
      </c>
      <c r="C493" s="58" t="s">
        <v>2297</v>
      </c>
      <c r="D493" s="9"/>
      <c r="E493" s="9" t="s">
        <v>30</v>
      </c>
      <c r="F493" s="9" t="s">
        <v>2298</v>
      </c>
      <c r="G493" s="9" t="s">
        <v>31</v>
      </c>
      <c r="H493" s="61">
        <v>45407.0</v>
      </c>
      <c r="I493" s="61">
        <v>45407.0</v>
      </c>
      <c r="J493" s="61">
        <v>45415.0</v>
      </c>
      <c r="K493" s="19">
        <v>8.0</v>
      </c>
      <c r="L493" s="19" t="s">
        <v>41</v>
      </c>
      <c r="M493" s="9">
        <v>9.0</v>
      </c>
      <c r="N493" s="9" t="s">
        <v>42</v>
      </c>
    </row>
    <row r="494" ht="21.0" customHeight="1" outlineLevel="1">
      <c r="A494" s="58" t="s">
        <v>2794</v>
      </c>
      <c r="B494" s="54" t="s">
        <v>1884</v>
      </c>
      <c r="C494" s="58" t="s">
        <v>2297</v>
      </c>
      <c r="D494" s="9"/>
      <c r="E494" s="9" t="s">
        <v>97</v>
      </c>
      <c r="F494" s="9" t="s">
        <v>2298</v>
      </c>
      <c r="G494" s="9" t="s">
        <v>31</v>
      </c>
      <c r="H494" s="61">
        <v>45120.0</v>
      </c>
      <c r="I494" s="61">
        <v>45120.0</v>
      </c>
      <c r="J494" s="61">
        <v>45128.0</v>
      </c>
      <c r="K494" s="19">
        <v>8.0</v>
      </c>
      <c r="L494" s="19" t="s">
        <v>33</v>
      </c>
      <c r="M494" s="9">
        <v>12.0</v>
      </c>
      <c r="N494" s="9">
        <v>55.0</v>
      </c>
    </row>
    <row r="495" ht="21.0" customHeight="1" outlineLevel="1">
      <c r="A495" s="58" t="s">
        <v>2795</v>
      </c>
      <c r="B495" s="54" t="s">
        <v>847</v>
      </c>
      <c r="C495" s="58" t="s">
        <v>2297</v>
      </c>
      <c r="D495" s="9"/>
      <c r="E495" s="9" t="s">
        <v>97</v>
      </c>
      <c r="F495" s="9" t="s">
        <v>2298</v>
      </c>
      <c r="G495" s="9" t="s">
        <v>31</v>
      </c>
      <c r="H495" s="61">
        <v>45250.0</v>
      </c>
      <c r="I495" s="61">
        <v>45251.0</v>
      </c>
      <c r="J495" s="61">
        <v>45259.0</v>
      </c>
      <c r="K495" s="19">
        <v>8.0</v>
      </c>
      <c r="L495" s="19" t="s">
        <v>41</v>
      </c>
      <c r="M495" s="9"/>
      <c r="N495" s="9"/>
    </row>
    <row r="496" ht="21.0" customHeight="1" outlineLevel="1">
      <c r="A496" s="58" t="s">
        <v>2755</v>
      </c>
      <c r="B496" s="54" t="s">
        <v>1996</v>
      </c>
      <c r="C496" s="58" t="s">
        <v>2297</v>
      </c>
      <c r="D496" s="9"/>
      <c r="E496" s="9" t="s">
        <v>97</v>
      </c>
      <c r="F496" s="9" t="s">
        <v>2298</v>
      </c>
      <c r="G496" s="9" t="s">
        <v>31</v>
      </c>
      <c r="H496" s="61">
        <v>45325.0</v>
      </c>
      <c r="I496" s="61">
        <v>45325.0</v>
      </c>
      <c r="J496" s="61">
        <v>45333.0</v>
      </c>
      <c r="K496" s="19">
        <v>8.0</v>
      </c>
      <c r="L496" s="19" t="s">
        <v>41</v>
      </c>
      <c r="M496" s="9" t="s">
        <v>42</v>
      </c>
      <c r="N496" s="9" t="s">
        <v>42</v>
      </c>
    </row>
    <row r="497" ht="21.0" customHeight="1" outlineLevel="1">
      <c r="A497" s="58" t="s">
        <v>2796</v>
      </c>
      <c r="B497" s="54" t="s">
        <v>875</v>
      </c>
      <c r="C497" s="58" t="s">
        <v>2297</v>
      </c>
      <c r="D497" s="9"/>
      <c r="E497" s="9" t="s">
        <v>97</v>
      </c>
      <c r="F497" s="9" t="s">
        <v>2298</v>
      </c>
      <c r="G497" s="9" t="s">
        <v>31</v>
      </c>
      <c r="H497" s="61">
        <v>45348.0</v>
      </c>
      <c r="I497" s="61">
        <v>45348.0</v>
      </c>
      <c r="J497" s="61">
        <v>45356.0</v>
      </c>
      <c r="K497" s="19">
        <v>8.0</v>
      </c>
      <c r="L497" s="19" t="s">
        <v>33</v>
      </c>
      <c r="M497" s="9">
        <v>19.0</v>
      </c>
      <c r="N497" s="9">
        <v>69.0</v>
      </c>
    </row>
    <row r="498" ht="21.0" customHeight="1" outlineLevel="1">
      <c r="A498" s="58" t="s">
        <v>2797</v>
      </c>
      <c r="B498" s="54" t="s">
        <v>1261</v>
      </c>
      <c r="C498" s="58" t="s">
        <v>2297</v>
      </c>
      <c r="D498" s="9"/>
      <c r="E498" s="9" t="s">
        <v>53</v>
      </c>
      <c r="F498" s="9" t="s">
        <v>2298</v>
      </c>
      <c r="G498" s="9" t="s">
        <v>40</v>
      </c>
      <c r="H498" s="61">
        <v>44834.0</v>
      </c>
      <c r="I498" s="61">
        <v>44835.0</v>
      </c>
      <c r="J498" s="61">
        <v>44843.0</v>
      </c>
      <c r="K498" s="19">
        <v>8.0</v>
      </c>
      <c r="L498" s="19" t="s">
        <v>41</v>
      </c>
      <c r="M498" s="9" t="s">
        <v>42</v>
      </c>
      <c r="N498" s="9" t="s">
        <v>42</v>
      </c>
    </row>
    <row r="499" ht="21.0" customHeight="1" outlineLevel="1">
      <c r="A499" s="58" t="s">
        <v>2798</v>
      </c>
      <c r="B499" s="54" t="s">
        <v>2041</v>
      </c>
      <c r="C499" s="58" t="s">
        <v>2297</v>
      </c>
      <c r="D499" s="9"/>
      <c r="E499" s="9" t="s">
        <v>53</v>
      </c>
      <c r="F499" s="9" t="s">
        <v>2298</v>
      </c>
      <c r="G499" s="9" t="s">
        <v>40</v>
      </c>
      <c r="H499" s="61">
        <v>44907.0</v>
      </c>
      <c r="I499" s="61">
        <v>44910.0</v>
      </c>
      <c r="J499" s="61">
        <v>44918.0</v>
      </c>
      <c r="K499" s="19">
        <v>8.0</v>
      </c>
      <c r="L499" s="19" t="s">
        <v>41</v>
      </c>
      <c r="M499" s="9">
        <v>20.0</v>
      </c>
      <c r="N499" s="9">
        <v>67.0</v>
      </c>
    </row>
    <row r="500" ht="21.0" customHeight="1" outlineLevel="1">
      <c r="A500" s="58" t="s">
        <v>2799</v>
      </c>
      <c r="B500" s="54" t="s">
        <v>1697</v>
      </c>
      <c r="C500" s="58" t="s">
        <v>2297</v>
      </c>
      <c r="D500" s="9"/>
      <c r="E500" s="9" t="s">
        <v>53</v>
      </c>
      <c r="F500" s="9" t="s">
        <v>2298</v>
      </c>
      <c r="G500" s="9" t="s">
        <v>40</v>
      </c>
      <c r="H500" s="61">
        <v>45025.0</v>
      </c>
      <c r="I500" s="61">
        <v>45033.0</v>
      </c>
      <c r="J500" s="61">
        <v>45041.0</v>
      </c>
      <c r="K500" s="19">
        <v>8.0</v>
      </c>
      <c r="L500" s="19" t="s">
        <v>41</v>
      </c>
      <c r="M500" s="9">
        <v>12.0</v>
      </c>
      <c r="N500" s="9">
        <v>74.0</v>
      </c>
    </row>
    <row r="501" ht="21.0" customHeight="1" outlineLevel="1">
      <c r="A501" s="58" t="s">
        <v>2800</v>
      </c>
      <c r="B501" s="54" t="s">
        <v>2152</v>
      </c>
      <c r="C501" s="58" t="s">
        <v>2310</v>
      </c>
      <c r="D501" s="9"/>
      <c r="E501" s="9" t="s">
        <v>53</v>
      </c>
      <c r="F501" s="9" t="s">
        <v>2298</v>
      </c>
      <c r="G501" s="9" t="s">
        <v>40</v>
      </c>
      <c r="H501" s="61">
        <v>45453.0</v>
      </c>
      <c r="I501" s="61">
        <v>45481.0</v>
      </c>
      <c r="J501" s="61">
        <v>45489.0</v>
      </c>
      <c r="K501" s="19">
        <v>8.0</v>
      </c>
      <c r="L501" s="19" t="s">
        <v>41</v>
      </c>
      <c r="M501" s="9">
        <v>19.0</v>
      </c>
      <c r="N501" s="9"/>
    </row>
    <row r="502" ht="21.0" customHeight="1" outlineLevel="1">
      <c r="A502" s="58" t="s">
        <v>2801</v>
      </c>
      <c r="B502" s="54" t="s">
        <v>1279</v>
      </c>
      <c r="C502" s="58" t="s">
        <v>2297</v>
      </c>
      <c r="D502" s="9"/>
      <c r="E502" s="9" t="s">
        <v>39</v>
      </c>
      <c r="F502" s="9" t="s">
        <v>2298</v>
      </c>
      <c r="G502" s="9" t="s">
        <v>40</v>
      </c>
      <c r="H502" s="61">
        <v>45384.0</v>
      </c>
      <c r="I502" s="61">
        <v>45385.0</v>
      </c>
      <c r="J502" s="61">
        <v>45393.0</v>
      </c>
      <c r="K502" s="19">
        <v>8.0</v>
      </c>
      <c r="L502" s="19" t="s">
        <v>41</v>
      </c>
      <c r="M502" s="9">
        <v>10.0</v>
      </c>
      <c r="N502" s="9" t="s">
        <v>42</v>
      </c>
    </row>
    <row r="503" ht="21.0" customHeight="1" outlineLevel="1">
      <c r="A503" s="58" t="s">
        <v>2802</v>
      </c>
      <c r="B503" s="54" t="s">
        <v>937</v>
      </c>
      <c r="C503" s="58" t="s">
        <v>2297</v>
      </c>
      <c r="D503" s="9"/>
      <c r="E503" s="9" t="s">
        <v>64</v>
      </c>
      <c r="F503" s="9" t="s">
        <v>2298</v>
      </c>
      <c r="G503" s="9" t="s">
        <v>36</v>
      </c>
      <c r="H503" s="61">
        <v>45085.0</v>
      </c>
      <c r="I503" s="61">
        <v>45085.0</v>
      </c>
      <c r="J503" s="61">
        <v>45094.0</v>
      </c>
      <c r="K503" s="19">
        <v>9.0</v>
      </c>
      <c r="L503" s="19" t="s">
        <v>41</v>
      </c>
      <c r="M503" s="9" t="s">
        <v>42</v>
      </c>
      <c r="N503" s="9" t="s">
        <v>42</v>
      </c>
    </row>
    <row r="504" ht="21.0" customHeight="1" outlineLevel="1">
      <c r="A504" s="58" t="s">
        <v>2803</v>
      </c>
      <c r="B504" s="54" t="s">
        <v>1097</v>
      </c>
      <c r="C504" s="58" t="s">
        <v>2310</v>
      </c>
      <c r="D504" s="9"/>
      <c r="E504" s="9" t="s">
        <v>68</v>
      </c>
      <c r="F504" s="9" t="s">
        <v>2298</v>
      </c>
      <c r="G504" s="9" t="s">
        <v>44</v>
      </c>
      <c r="H504" s="61">
        <v>45098.0</v>
      </c>
      <c r="I504" s="61">
        <v>45098.0</v>
      </c>
      <c r="J504" s="61">
        <v>45107.0</v>
      </c>
      <c r="K504" s="19">
        <v>9.0</v>
      </c>
      <c r="L504" s="19" t="s">
        <v>41</v>
      </c>
      <c r="M504" s="9">
        <v>21.0</v>
      </c>
      <c r="N504" s="9">
        <v>83.0</v>
      </c>
    </row>
    <row r="505" ht="21.0" customHeight="1" outlineLevel="1">
      <c r="A505" s="58" t="s">
        <v>2804</v>
      </c>
      <c r="B505" s="54" t="s">
        <v>1818</v>
      </c>
      <c r="C505" s="58" t="s">
        <v>2297</v>
      </c>
      <c r="D505" s="9"/>
      <c r="E505" s="9" t="s">
        <v>68</v>
      </c>
      <c r="F505" s="9" t="s">
        <v>2298</v>
      </c>
      <c r="G505" s="9" t="s">
        <v>31</v>
      </c>
      <c r="H505" s="61">
        <v>45242.0</v>
      </c>
      <c r="I505" s="61">
        <v>45242.0</v>
      </c>
      <c r="J505" s="61">
        <v>45251.0</v>
      </c>
      <c r="K505" s="19">
        <v>9.0</v>
      </c>
      <c r="L505" s="19" t="s">
        <v>33</v>
      </c>
      <c r="M505" s="9"/>
      <c r="N505" s="9"/>
    </row>
    <row r="506" ht="21.0" customHeight="1" outlineLevel="1">
      <c r="A506" s="58" t="s">
        <v>2805</v>
      </c>
      <c r="B506" s="54" t="s">
        <v>1629</v>
      </c>
      <c r="C506" s="58" t="s">
        <v>2310</v>
      </c>
      <c r="D506" s="9"/>
      <c r="E506" s="9" t="s">
        <v>2806</v>
      </c>
      <c r="F506" s="9" t="s">
        <v>2298</v>
      </c>
      <c r="G506" s="9" t="s">
        <v>40</v>
      </c>
      <c r="H506" s="61">
        <v>44980.0</v>
      </c>
      <c r="I506" s="61">
        <v>44982.0</v>
      </c>
      <c r="J506" s="61">
        <v>44991.0</v>
      </c>
      <c r="K506" s="19">
        <v>9.0</v>
      </c>
      <c r="L506" s="19" t="s">
        <v>33</v>
      </c>
      <c r="M506" s="9">
        <v>22.0</v>
      </c>
      <c r="N506" s="9">
        <v>68.0</v>
      </c>
    </row>
    <row r="507" ht="21.0" customHeight="1" outlineLevel="1">
      <c r="A507" s="58" t="s">
        <v>2807</v>
      </c>
      <c r="B507" s="54" t="s">
        <v>2240</v>
      </c>
      <c r="C507" s="58" t="s">
        <v>2297</v>
      </c>
      <c r="D507" s="9"/>
      <c r="E507" s="9" t="s">
        <v>30</v>
      </c>
      <c r="F507" s="9" t="s">
        <v>2298</v>
      </c>
      <c r="G507" s="9" t="s">
        <v>36</v>
      </c>
      <c r="H507" s="61">
        <v>44936.0</v>
      </c>
      <c r="I507" s="61">
        <v>44952.0</v>
      </c>
      <c r="J507" s="61">
        <v>44961.0</v>
      </c>
      <c r="K507" s="19">
        <v>9.0</v>
      </c>
      <c r="L507" s="19" t="s">
        <v>33</v>
      </c>
      <c r="M507" s="9">
        <v>32.0</v>
      </c>
      <c r="N507" s="9">
        <v>63.0</v>
      </c>
    </row>
    <row r="508" ht="21.0" customHeight="1" outlineLevel="1">
      <c r="A508" s="58" t="s">
        <v>2808</v>
      </c>
      <c r="B508" s="54" t="s">
        <v>2055</v>
      </c>
      <c r="C508" s="58" t="s">
        <v>2297</v>
      </c>
      <c r="D508" s="9"/>
      <c r="E508" s="9" t="s">
        <v>30</v>
      </c>
      <c r="F508" s="9" t="s">
        <v>2298</v>
      </c>
      <c r="G508" s="9" t="s">
        <v>36</v>
      </c>
      <c r="H508" s="61">
        <v>45377.0</v>
      </c>
      <c r="I508" s="61">
        <v>45391.0</v>
      </c>
      <c r="J508" s="61">
        <v>45400.0</v>
      </c>
      <c r="K508" s="19">
        <v>9.0</v>
      </c>
      <c r="L508" s="19" t="s">
        <v>33</v>
      </c>
      <c r="M508" s="9" t="s">
        <v>42</v>
      </c>
      <c r="N508" s="9" t="s">
        <v>42</v>
      </c>
    </row>
    <row r="509" ht="21.0" customHeight="1" outlineLevel="1">
      <c r="A509" s="58" t="s">
        <v>2809</v>
      </c>
      <c r="B509" s="54" t="s">
        <v>1711</v>
      </c>
      <c r="C509" s="58" t="s">
        <v>2297</v>
      </c>
      <c r="D509" s="9"/>
      <c r="E509" s="9" t="s">
        <v>30</v>
      </c>
      <c r="F509" s="9" t="s">
        <v>2298</v>
      </c>
      <c r="G509" s="9" t="s">
        <v>36</v>
      </c>
      <c r="H509" s="61">
        <v>45340.0</v>
      </c>
      <c r="I509" s="61">
        <v>45395.0</v>
      </c>
      <c r="J509" s="61">
        <v>45404.0</v>
      </c>
      <c r="K509" s="19">
        <v>9.0</v>
      </c>
      <c r="L509" s="19" t="s">
        <v>33</v>
      </c>
      <c r="M509" s="9">
        <v>21.0</v>
      </c>
      <c r="N509" s="9">
        <v>89.0</v>
      </c>
    </row>
    <row r="510" ht="21.0" customHeight="1" outlineLevel="1">
      <c r="A510" s="58" t="s">
        <v>2810</v>
      </c>
      <c r="B510" s="54" t="s">
        <v>1044</v>
      </c>
      <c r="C510" s="58" t="s">
        <v>2297</v>
      </c>
      <c r="D510" s="9"/>
      <c r="E510" s="9" t="s">
        <v>30</v>
      </c>
      <c r="F510" s="9" t="s">
        <v>2298</v>
      </c>
      <c r="G510" s="9" t="s">
        <v>44</v>
      </c>
      <c r="H510" s="61">
        <v>44865.0</v>
      </c>
      <c r="I510" s="61">
        <v>44865.0</v>
      </c>
      <c r="J510" s="61">
        <v>44874.0</v>
      </c>
      <c r="K510" s="19">
        <v>9.0</v>
      </c>
      <c r="L510" s="19" t="s">
        <v>41</v>
      </c>
      <c r="M510" s="9" t="s">
        <v>42</v>
      </c>
      <c r="N510" s="9" t="s">
        <v>42</v>
      </c>
    </row>
    <row r="511" ht="21.0" customHeight="1" outlineLevel="1">
      <c r="A511" s="58" t="s">
        <v>2811</v>
      </c>
      <c r="B511" s="54" t="s">
        <v>1799</v>
      </c>
      <c r="C511" s="58" t="s">
        <v>2297</v>
      </c>
      <c r="D511" s="9"/>
      <c r="E511" s="9" t="s">
        <v>30</v>
      </c>
      <c r="F511" s="9" t="s">
        <v>2298</v>
      </c>
      <c r="G511" s="9" t="s">
        <v>31</v>
      </c>
      <c r="H511" s="61">
        <v>44872.0</v>
      </c>
      <c r="I511" s="61">
        <v>44872.0</v>
      </c>
      <c r="J511" s="61">
        <v>44881.0</v>
      </c>
      <c r="K511" s="19">
        <v>9.0</v>
      </c>
      <c r="L511" s="19" t="s">
        <v>33</v>
      </c>
      <c r="M511" s="9" t="s">
        <v>42</v>
      </c>
      <c r="N511" s="9" t="s">
        <v>42</v>
      </c>
    </row>
    <row r="512" ht="21.0" customHeight="1" outlineLevel="1">
      <c r="A512" s="58" t="s">
        <v>2812</v>
      </c>
      <c r="B512" s="54" t="s">
        <v>863</v>
      </c>
      <c r="C512" s="58" t="s">
        <v>2297</v>
      </c>
      <c r="D512" s="9"/>
      <c r="E512" s="9" t="s">
        <v>30</v>
      </c>
      <c r="F512" s="9" t="s">
        <v>2298</v>
      </c>
      <c r="G512" s="9" t="s">
        <v>31</v>
      </c>
      <c r="H512" s="61">
        <v>44886.0</v>
      </c>
      <c r="I512" s="61">
        <v>44886.0</v>
      </c>
      <c r="J512" s="61">
        <v>44895.0</v>
      </c>
      <c r="K512" s="19">
        <v>9.0</v>
      </c>
      <c r="L512" s="19" t="s">
        <v>33</v>
      </c>
      <c r="M512" s="9" t="s">
        <v>42</v>
      </c>
      <c r="N512" s="9" t="s">
        <v>42</v>
      </c>
    </row>
    <row r="513" ht="21.0" customHeight="1" outlineLevel="1">
      <c r="A513" s="58" t="s">
        <v>2813</v>
      </c>
      <c r="B513" s="54" t="s">
        <v>1793</v>
      </c>
      <c r="C513" s="58" t="s">
        <v>2297</v>
      </c>
      <c r="D513" s="9"/>
      <c r="E513" s="9" t="s">
        <v>30</v>
      </c>
      <c r="F513" s="9" t="s">
        <v>2298</v>
      </c>
      <c r="G513" s="9" t="s">
        <v>31</v>
      </c>
      <c r="H513" s="61">
        <v>45365.0</v>
      </c>
      <c r="I513" s="61">
        <v>45366.0</v>
      </c>
      <c r="J513" s="61">
        <v>45375.0</v>
      </c>
      <c r="K513" s="19">
        <v>9.0</v>
      </c>
      <c r="L513" s="19" t="s">
        <v>33</v>
      </c>
      <c r="M513" s="9" t="s">
        <v>42</v>
      </c>
      <c r="N513" s="9" t="s">
        <v>42</v>
      </c>
    </row>
    <row r="514" ht="21.0" customHeight="1" outlineLevel="1">
      <c r="A514" s="58" t="s">
        <v>2814</v>
      </c>
      <c r="B514" s="54" t="s">
        <v>1318</v>
      </c>
      <c r="C514" s="58" t="s">
        <v>2297</v>
      </c>
      <c r="D514" s="9"/>
      <c r="E514" s="9" t="s">
        <v>30</v>
      </c>
      <c r="F514" s="9" t="s">
        <v>2298</v>
      </c>
      <c r="G514" s="9" t="s">
        <v>31</v>
      </c>
      <c r="H514" s="61">
        <v>45384.0</v>
      </c>
      <c r="I514" s="61">
        <v>45384.0</v>
      </c>
      <c r="J514" s="61">
        <v>45393.0</v>
      </c>
      <c r="K514" s="19">
        <v>9.0</v>
      </c>
      <c r="L514" s="19" t="s">
        <v>41</v>
      </c>
      <c r="M514" s="9">
        <v>33.0</v>
      </c>
      <c r="N514" s="9" t="s">
        <v>42</v>
      </c>
    </row>
    <row r="515" ht="21.0" customHeight="1" outlineLevel="1">
      <c r="A515" s="58" t="s">
        <v>2815</v>
      </c>
      <c r="B515" s="54" t="s">
        <v>2239</v>
      </c>
      <c r="C515" s="58" t="s">
        <v>2297</v>
      </c>
      <c r="D515" s="9"/>
      <c r="E515" s="9" t="s">
        <v>50</v>
      </c>
      <c r="F515" s="9" t="s">
        <v>2298</v>
      </c>
      <c r="G515" s="9" t="s">
        <v>31</v>
      </c>
      <c r="H515" s="61">
        <v>44838.0</v>
      </c>
      <c r="I515" s="61">
        <v>44838.0</v>
      </c>
      <c r="J515" s="61">
        <v>44847.0</v>
      </c>
      <c r="K515" s="19">
        <v>9.0</v>
      </c>
      <c r="L515" s="19" t="s">
        <v>41</v>
      </c>
      <c r="M515" s="9">
        <v>19.0</v>
      </c>
      <c r="N515" s="9">
        <v>80.0</v>
      </c>
    </row>
    <row r="516" ht="21.0" customHeight="1" outlineLevel="1">
      <c r="A516" s="58" t="s">
        <v>2816</v>
      </c>
      <c r="B516" s="54" t="s">
        <v>1101</v>
      </c>
      <c r="C516" s="58" t="s">
        <v>2297</v>
      </c>
      <c r="D516" s="9"/>
      <c r="E516" s="9" t="s">
        <v>97</v>
      </c>
      <c r="F516" s="9" t="s">
        <v>2298</v>
      </c>
      <c r="G516" s="9" t="s">
        <v>40</v>
      </c>
      <c r="H516" s="61">
        <v>45294.0</v>
      </c>
      <c r="I516" s="61">
        <v>45294.0</v>
      </c>
      <c r="J516" s="61">
        <v>45303.0</v>
      </c>
      <c r="K516" s="19">
        <v>9.0</v>
      </c>
      <c r="L516" s="19" t="s">
        <v>33</v>
      </c>
      <c r="M516" s="9">
        <v>7.0</v>
      </c>
      <c r="N516" s="9">
        <v>59.0</v>
      </c>
    </row>
    <row r="517" ht="21.0" customHeight="1" outlineLevel="1">
      <c r="A517" s="58" t="s">
        <v>2817</v>
      </c>
      <c r="B517" s="54" t="s">
        <v>853</v>
      </c>
      <c r="C517" s="58" t="s">
        <v>2297</v>
      </c>
      <c r="D517" s="9"/>
      <c r="E517" s="9" t="s">
        <v>97</v>
      </c>
      <c r="F517" s="9" t="s">
        <v>2298</v>
      </c>
      <c r="G517" s="9" t="s">
        <v>31</v>
      </c>
      <c r="H517" s="61">
        <v>45185.0</v>
      </c>
      <c r="I517" s="61">
        <v>45186.0</v>
      </c>
      <c r="J517" s="61">
        <v>45195.0</v>
      </c>
      <c r="K517" s="19">
        <v>9.0</v>
      </c>
      <c r="L517" s="19" t="s">
        <v>41</v>
      </c>
      <c r="M517" s="9" t="s">
        <v>42</v>
      </c>
      <c r="N517" s="9" t="s">
        <v>42</v>
      </c>
    </row>
    <row r="518" ht="21.0" customHeight="1" outlineLevel="1">
      <c r="A518" s="58" t="s">
        <v>2818</v>
      </c>
      <c r="B518" s="54" t="s">
        <v>1115</v>
      </c>
      <c r="C518" s="58" t="s">
        <v>2297</v>
      </c>
      <c r="D518" s="9"/>
      <c r="E518" s="9" t="s">
        <v>97</v>
      </c>
      <c r="F518" s="9" t="s">
        <v>2298</v>
      </c>
      <c r="G518" s="9" t="s">
        <v>31</v>
      </c>
      <c r="H518" s="61">
        <v>45389.0</v>
      </c>
      <c r="I518" s="61">
        <v>45389.0</v>
      </c>
      <c r="J518" s="61">
        <v>45398.0</v>
      </c>
      <c r="K518" s="19">
        <v>9.0</v>
      </c>
      <c r="L518" s="19" t="s">
        <v>41</v>
      </c>
      <c r="M518" s="9">
        <v>7.0</v>
      </c>
      <c r="N518" s="9" t="s">
        <v>42</v>
      </c>
    </row>
    <row r="519" ht="21.0" customHeight="1" outlineLevel="1">
      <c r="A519" s="58" t="s">
        <v>2819</v>
      </c>
      <c r="B519" s="54" t="s">
        <v>2158</v>
      </c>
      <c r="C519" s="58" t="s">
        <v>2310</v>
      </c>
      <c r="D519" s="9"/>
      <c r="E519" s="9" t="s">
        <v>53</v>
      </c>
      <c r="F519" s="9" t="s">
        <v>2298</v>
      </c>
      <c r="G519" s="9" t="s">
        <v>36</v>
      </c>
      <c r="H519" s="61">
        <v>45366.0</v>
      </c>
      <c r="I519" s="61">
        <v>45366.0</v>
      </c>
      <c r="J519" s="61">
        <v>45375.0</v>
      </c>
      <c r="K519" s="19">
        <v>9.0</v>
      </c>
      <c r="L519" s="19" t="s">
        <v>33</v>
      </c>
      <c r="M519" s="9" t="s">
        <v>42</v>
      </c>
      <c r="N519" s="9" t="s">
        <v>42</v>
      </c>
    </row>
    <row r="520" ht="21.0" customHeight="1" outlineLevel="1">
      <c r="A520" s="58" t="s">
        <v>2820</v>
      </c>
      <c r="B520" s="54" t="s">
        <v>2121</v>
      </c>
      <c r="C520" s="58" t="s">
        <v>2297</v>
      </c>
      <c r="D520" s="9"/>
      <c r="E520" s="9" t="s">
        <v>53</v>
      </c>
      <c r="F520" s="9" t="s">
        <v>2298</v>
      </c>
      <c r="G520" s="9" t="s">
        <v>40</v>
      </c>
      <c r="H520" s="61">
        <v>45202.0</v>
      </c>
      <c r="I520" s="61">
        <v>45203.0</v>
      </c>
      <c r="J520" s="61">
        <v>45212.0</v>
      </c>
      <c r="K520" s="19">
        <v>9.0</v>
      </c>
      <c r="L520" s="19" t="s">
        <v>41</v>
      </c>
      <c r="M520" s="9">
        <v>20.0</v>
      </c>
      <c r="N520" s="9">
        <v>65.0</v>
      </c>
    </row>
    <row r="521" ht="21.0" customHeight="1" outlineLevel="1">
      <c r="A521" s="58" t="s">
        <v>2651</v>
      </c>
      <c r="B521" s="54" t="s">
        <v>1018</v>
      </c>
      <c r="C521" s="58" t="s">
        <v>2297</v>
      </c>
      <c r="D521" s="9"/>
      <c r="E521" s="9" t="s">
        <v>53</v>
      </c>
      <c r="F521" s="9" t="s">
        <v>2298</v>
      </c>
      <c r="G521" s="9" t="s">
        <v>40</v>
      </c>
      <c r="H521" s="61">
        <v>45285.0</v>
      </c>
      <c r="I521" s="61">
        <v>45285.0</v>
      </c>
      <c r="J521" s="61">
        <v>45294.0</v>
      </c>
      <c r="K521" s="19">
        <v>9.0</v>
      </c>
      <c r="L521" s="19" t="s">
        <v>41</v>
      </c>
      <c r="M521" s="9">
        <v>12.0</v>
      </c>
      <c r="N521" s="9">
        <v>39.0</v>
      </c>
    </row>
    <row r="522" ht="21.0" customHeight="1" outlineLevel="1">
      <c r="A522" s="58" t="s">
        <v>2821</v>
      </c>
      <c r="B522" s="54" t="s">
        <v>1569</v>
      </c>
      <c r="C522" s="58" t="s">
        <v>2297</v>
      </c>
      <c r="D522" s="9"/>
      <c r="E522" s="9" t="s">
        <v>39</v>
      </c>
      <c r="F522" s="9" t="s">
        <v>2298</v>
      </c>
      <c r="G522" s="9" t="s">
        <v>36</v>
      </c>
      <c r="H522" s="61">
        <v>44864.0</v>
      </c>
      <c r="I522" s="61">
        <v>44866.0</v>
      </c>
      <c r="J522" s="61">
        <v>44875.0</v>
      </c>
      <c r="K522" s="19">
        <v>9.0</v>
      </c>
      <c r="L522" s="19" t="s">
        <v>41</v>
      </c>
      <c r="M522" s="9">
        <v>16.0</v>
      </c>
      <c r="N522" s="9">
        <v>44.0</v>
      </c>
    </row>
    <row r="523" ht="21.0" customHeight="1" outlineLevel="1">
      <c r="A523" s="58" t="s">
        <v>2822</v>
      </c>
      <c r="B523" s="54" t="s">
        <v>2105</v>
      </c>
      <c r="C523" s="58" t="s">
        <v>2297</v>
      </c>
      <c r="D523" s="9"/>
      <c r="E523" s="9" t="s">
        <v>39</v>
      </c>
      <c r="F523" s="9" t="s">
        <v>2298</v>
      </c>
      <c r="G523" s="9" t="s">
        <v>40</v>
      </c>
      <c r="H523" s="61">
        <v>44894.0</v>
      </c>
      <c r="I523" s="61">
        <v>44897.0</v>
      </c>
      <c r="J523" s="61">
        <v>44906.0</v>
      </c>
      <c r="K523" s="19">
        <v>9.0</v>
      </c>
      <c r="L523" s="19" t="s">
        <v>33</v>
      </c>
      <c r="M523" s="9" t="s">
        <v>42</v>
      </c>
      <c r="N523" s="9" t="s">
        <v>42</v>
      </c>
    </row>
    <row r="524" ht="21.0" customHeight="1" outlineLevel="1">
      <c r="A524" s="58" t="s">
        <v>2823</v>
      </c>
      <c r="B524" s="54" t="s">
        <v>1289</v>
      </c>
      <c r="C524" s="58" t="s">
        <v>2297</v>
      </c>
      <c r="D524" s="9"/>
      <c r="E524" s="9" t="s">
        <v>39</v>
      </c>
      <c r="F524" s="9" t="s">
        <v>2298</v>
      </c>
      <c r="G524" s="9" t="s">
        <v>40</v>
      </c>
      <c r="H524" s="61">
        <v>45153.0</v>
      </c>
      <c r="I524" s="61">
        <v>45153.0</v>
      </c>
      <c r="J524" s="61">
        <v>45162.0</v>
      </c>
      <c r="K524" s="19">
        <v>9.0</v>
      </c>
      <c r="L524" s="19" t="s">
        <v>41</v>
      </c>
      <c r="M524" s="9">
        <v>4.0</v>
      </c>
      <c r="N524" s="9">
        <v>54.0</v>
      </c>
    </row>
    <row r="525" ht="21.0" customHeight="1" outlineLevel="1">
      <c r="A525" s="58" t="s">
        <v>2824</v>
      </c>
      <c r="B525" s="54" t="s">
        <v>1090</v>
      </c>
      <c r="C525" s="58" t="s">
        <v>2297</v>
      </c>
      <c r="D525" s="9"/>
      <c r="E525" s="9" t="s">
        <v>64</v>
      </c>
      <c r="F525" s="9" t="s">
        <v>2298</v>
      </c>
      <c r="G525" s="9" t="s">
        <v>31</v>
      </c>
      <c r="H525" s="61">
        <v>44823.0</v>
      </c>
      <c r="I525" s="61">
        <v>44824.0</v>
      </c>
      <c r="J525" s="61">
        <v>44834.0</v>
      </c>
      <c r="K525" s="19">
        <v>10.0</v>
      </c>
      <c r="L525" s="19" t="s">
        <v>41</v>
      </c>
      <c r="M525" s="9">
        <v>20.0</v>
      </c>
      <c r="N525" s="9" t="s">
        <v>42</v>
      </c>
    </row>
    <row r="526" ht="21.0" customHeight="1" outlineLevel="1">
      <c r="A526" s="58" t="s">
        <v>2825</v>
      </c>
      <c r="B526" s="54" t="s">
        <v>1403</v>
      </c>
      <c r="C526" s="58" t="s">
        <v>2297</v>
      </c>
      <c r="D526" s="9"/>
      <c r="E526" s="9" t="s">
        <v>48</v>
      </c>
      <c r="F526" s="9" t="s">
        <v>2298</v>
      </c>
      <c r="G526" s="9" t="s">
        <v>36</v>
      </c>
      <c r="H526" s="61">
        <v>44846.0</v>
      </c>
      <c r="I526" s="61">
        <v>44849.0</v>
      </c>
      <c r="J526" s="61">
        <v>44859.0</v>
      </c>
      <c r="K526" s="19">
        <v>10.0</v>
      </c>
      <c r="L526" s="19" t="s">
        <v>41</v>
      </c>
      <c r="M526" s="9" t="s">
        <v>42</v>
      </c>
      <c r="N526" s="9" t="s">
        <v>42</v>
      </c>
    </row>
    <row r="527" ht="21.0" customHeight="1" outlineLevel="1">
      <c r="A527" s="58" t="s">
        <v>2826</v>
      </c>
      <c r="B527" s="54" t="s">
        <v>956</v>
      </c>
      <c r="C527" s="58" t="s">
        <v>2297</v>
      </c>
      <c r="D527" s="9"/>
      <c r="E527" s="9" t="s">
        <v>48</v>
      </c>
      <c r="F527" s="9" t="s">
        <v>2298</v>
      </c>
      <c r="G527" s="9" t="s">
        <v>36</v>
      </c>
      <c r="H527" s="61">
        <v>45009.0</v>
      </c>
      <c r="I527" s="61">
        <v>45009.0</v>
      </c>
      <c r="J527" s="61">
        <v>45019.0</v>
      </c>
      <c r="K527" s="19">
        <v>10.0</v>
      </c>
      <c r="L527" s="19" t="s">
        <v>33</v>
      </c>
      <c r="M527" s="9" t="s">
        <v>42</v>
      </c>
      <c r="N527" s="9" t="s">
        <v>42</v>
      </c>
    </row>
    <row r="528" ht="21.0" customHeight="1" outlineLevel="1">
      <c r="A528" s="58" t="s">
        <v>2827</v>
      </c>
      <c r="B528" s="54" t="s">
        <v>1641</v>
      </c>
      <c r="C528" s="58" t="s">
        <v>2297</v>
      </c>
      <c r="D528" s="9"/>
      <c r="E528" s="9" t="s">
        <v>48</v>
      </c>
      <c r="F528" s="9" t="s">
        <v>2298</v>
      </c>
      <c r="G528" s="9" t="s">
        <v>36</v>
      </c>
      <c r="H528" s="61">
        <v>45348.0</v>
      </c>
      <c r="I528" s="61">
        <v>45350.0</v>
      </c>
      <c r="J528" s="61">
        <v>45360.0</v>
      </c>
      <c r="K528" s="19">
        <v>10.0</v>
      </c>
      <c r="L528" s="19" t="s">
        <v>41</v>
      </c>
      <c r="M528" s="9" t="s">
        <v>42</v>
      </c>
      <c r="N528" s="9" t="s">
        <v>42</v>
      </c>
    </row>
    <row r="529" ht="21.0" customHeight="1" outlineLevel="1">
      <c r="A529" s="58" t="s">
        <v>2828</v>
      </c>
      <c r="B529" s="54" t="s">
        <v>2117</v>
      </c>
      <c r="C529" s="58" t="s">
        <v>2297</v>
      </c>
      <c r="D529" s="9"/>
      <c r="E529" s="9" t="s">
        <v>48</v>
      </c>
      <c r="F529" s="9" t="s">
        <v>2298</v>
      </c>
      <c r="G529" s="9" t="s">
        <v>31</v>
      </c>
      <c r="H529" s="61">
        <v>45053.0</v>
      </c>
      <c r="I529" s="61">
        <v>45053.0</v>
      </c>
      <c r="J529" s="61">
        <v>45063.0</v>
      </c>
      <c r="K529" s="19">
        <v>10.0</v>
      </c>
      <c r="L529" s="19" t="s">
        <v>41</v>
      </c>
      <c r="M529" s="9" t="s">
        <v>42</v>
      </c>
      <c r="N529" s="9" t="s">
        <v>42</v>
      </c>
    </row>
    <row r="530" ht="21.0" customHeight="1" outlineLevel="1">
      <c r="A530" s="58" t="s">
        <v>2829</v>
      </c>
      <c r="B530" s="54" t="s">
        <v>1587</v>
      </c>
      <c r="C530" s="58" t="s">
        <v>2297</v>
      </c>
      <c r="D530" s="9"/>
      <c r="E530" s="9" t="s">
        <v>48</v>
      </c>
      <c r="F530" s="9" t="s">
        <v>2298</v>
      </c>
      <c r="G530" s="9" t="s">
        <v>31</v>
      </c>
      <c r="H530" s="61">
        <v>45239.0</v>
      </c>
      <c r="I530" s="61">
        <v>45240.0</v>
      </c>
      <c r="J530" s="61">
        <v>45250.0</v>
      </c>
      <c r="K530" s="19">
        <v>10.0</v>
      </c>
      <c r="L530" s="19" t="s">
        <v>33</v>
      </c>
      <c r="M530" s="9"/>
      <c r="N530" s="9"/>
    </row>
    <row r="531" ht="21.0" customHeight="1" outlineLevel="1">
      <c r="A531" s="58" t="s">
        <v>2830</v>
      </c>
      <c r="B531" s="54" t="s">
        <v>2831</v>
      </c>
      <c r="C531" s="58" t="s">
        <v>2297</v>
      </c>
      <c r="D531" s="9"/>
      <c r="E531" s="9" t="s">
        <v>48</v>
      </c>
      <c r="F531" s="9" t="s">
        <v>2298</v>
      </c>
      <c r="G531" s="9" t="s">
        <v>31</v>
      </c>
      <c r="H531" s="61">
        <v>45290.0</v>
      </c>
      <c r="I531" s="61">
        <v>45260.0</v>
      </c>
      <c r="J531" s="61">
        <v>45270.0</v>
      </c>
      <c r="K531" s="19">
        <v>10.0</v>
      </c>
      <c r="L531" s="19" t="s">
        <v>33</v>
      </c>
      <c r="M531" s="9"/>
      <c r="N531" s="9"/>
    </row>
    <row r="532" ht="21.0" customHeight="1" outlineLevel="1">
      <c r="A532" s="58" t="s">
        <v>2832</v>
      </c>
      <c r="B532" s="54" t="s">
        <v>2271</v>
      </c>
      <c r="C532" s="58" t="s">
        <v>2297</v>
      </c>
      <c r="D532" s="9"/>
      <c r="E532" s="9" t="s">
        <v>48</v>
      </c>
      <c r="F532" s="9" t="s">
        <v>2298</v>
      </c>
      <c r="G532" s="9" t="s">
        <v>31</v>
      </c>
      <c r="H532" s="61">
        <v>45463.0</v>
      </c>
      <c r="I532" s="61">
        <v>45463.0</v>
      </c>
      <c r="J532" s="61">
        <v>45473.0</v>
      </c>
      <c r="K532" s="19">
        <v>10.0</v>
      </c>
      <c r="L532" s="19" t="s">
        <v>33</v>
      </c>
      <c r="M532" s="9"/>
      <c r="N532" s="9"/>
    </row>
    <row r="533" ht="21.0" customHeight="1" outlineLevel="1">
      <c r="A533" s="58" t="s">
        <v>2833</v>
      </c>
      <c r="B533" s="54" t="s">
        <v>2215</v>
      </c>
      <c r="C533" s="58" t="s">
        <v>2297</v>
      </c>
      <c r="D533" s="9"/>
      <c r="E533" s="9" t="s">
        <v>68</v>
      </c>
      <c r="F533" s="9" t="s">
        <v>2298</v>
      </c>
      <c r="G533" s="9" t="s">
        <v>36</v>
      </c>
      <c r="H533" s="61">
        <v>45091.0</v>
      </c>
      <c r="I533" s="61">
        <v>45094.0</v>
      </c>
      <c r="J533" s="61">
        <v>45104.0</v>
      </c>
      <c r="K533" s="19">
        <v>10.0</v>
      </c>
      <c r="L533" s="19" t="s">
        <v>33</v>
      </c>
      <c r="M533" s="9" t="s">
        <v>42</v>
      </c>
      <c r="N533" s="9" t="s">
        <v>42</v>
      </c>
    </row>
    <row r="534" ht="21.0" customHeight="1" outlineLevel="1">
      <c r="A534" s="58" t="s">
        <v>2833</v>
      </c>
      <c r="B534" s="54" t="s">
        <v>2215</v>
      </c>
      <c r="C534" s="58" t="s">
        <v>2297</v>
      </c>
      <c r="D534" s="9"/>
      <c r="E534" s="9" t="s">
        <v>68</v>
      </c>
      <c r="F534" s="9" t="s">
        <v>2298</v>
      </c>
      <c r="G534" s="9" t="s">
        <v>36</v>
      </c>
      <c r="H534" s="61">
        <v>45091.0</v>
      </c>
      <c r="I534" s="61">
        <v>45094.0</v>
      </c>
      <c r="J534" s="61">
        <v>45104.0</v>
      </c>
      <c r="K534" s="19">
        <v>10.0</v>
      </c>
      <c r="L534" s="19" t="s">
        <v>33</v>
      </c>
      <c r="M534" s="9" t="s">
        <v>42</v>
      </c>
      <c r="N534" s="9" t="s">
        <v>42</v>
      </c>
    </row>
    <row r="535" ht="21.0" customHeight="1" outlineLevel="1">
      <c r="A535" s="58" t="s">
        <v>2834</v>
      </c>
      <c r="B535" s="54" t="s">
        <v>1822</v>
      </c>
      <c r="C535" s="58" t="s">
        <v>2297</v>
      </c>
      <c r="D535" s="9"/>
      <c r="E535" s="9" t="s">
        <v>68</v>
      </c>
      <c r="F535" s="9" t="s">
        <v>2298</v>
      </c>
      <c r="G535" s="9" t="s">
        <v>31</v>
      </c>
      <c r="H535" s="61">
        <v>45383.0</v>
      </c>
      <c r="I535" s="61">
        <v>45383.0</v>
      </c>
      <c r="J535" s="61">
        <v>45393.0</v>
      </c>
      <c r="K535" s="19">
        <v>10.0</v>
      </c>
      <c r="L535" s="19" t="s">
        <v>33</v>
      </c>
      <c r="M535" s="9">
        <v>23.0</v>
      </c>
      <c r="N535" s="9" t="s">
        <v>42</v>
      </c>
    </row>
    <row r="536" ht="21.0" customHeight="1" outlineLevel="1">
      <c r="A536" s="58" t="s">
        <v>2835</v>
      </c>
      <c r="B536" s="54" t="s">
        <v>1006</v>
      </c>
      <c r="C536" s="58" t="s">
        <v>2297</v>
      </c>
      <c r="D536" s="9"/>
      <c r="E536" s="9" t="s">
        <v>68</v>
      </c>
      <c r="F536" s="9" t="s">
        <v>2298</v>
      </c>
      <c r="G536" s="9" t="s">
        <v>31</v>
      </c>
      <c r="H536" s="61">
        <v>45404.0</v>
      </c>
      <c r="I536" s="61">
        <v>45404.0</v>
      </c>
      <c r="J536" s="61">
        <v>45414.0</v>
      </c>
      <c r="K536" s="19">
        <v>10.0</v>
      </c>
      <c r="L536" s="19" t="s">
        <v>33</v>
      </c>
      <c r="M536" s="9">
        <v>10.0</v>
      </c>
      <c r="N536" s="9">
        <v>51.0</v>
      </c>
    </row>
    <row r="537" ht="21.0" customHeight="1" outlineLevel="1">
      <c r="A537" s="58" t="s">
        <v>2836</v>
      </c>
      <c r="B537" s="54" t="s">
        <v>2278</v>
      </c>
      <c r="C537" s="58" t="s">
        <v>2297</v>
      </c>
      <c r="D537" s="9"/>
      <c r="E537" s="9" t="s">
        <v>68</v>
      </c>
      <c r="F537" s="9" t="s">
        <v>2298</v>
      </c>
      <c r="G537" s="9" t="s">
        <v>31</v>
      </c>
      <c r="H537" s="61">
        <v>45407.0</v>
      </c>
      <c r="I537" s="61">
        <v>45408.0</v>
      </c>
      <c r="J537" s="61">
        <v>45418.0</v>
      </c>
      <c r="K537" s="19">
        <v>10.0</v>
      </c>
      <c r="L537" s="19" t="s">
        <v>41</v>
      </c>
      <c r="M537" s="9">
        <v>21.0</v>
      </c>
      <c r="N537" s="9" t="s">
        <v>42</v>
      </c>
    </row>
    <row r="538" ht="21.0" customHeight="1" outlineLevel="1">
      <c r="A538" s="58" t="s">
        <v>2837</v>
      </c>
      <c r="B538" s="54" t="s">
        <v>2038</v>
      </c>
      <c r="C538" s="58" t="s">
        <v>2297</v>
      </c>
      <c r="D538" s="9"/>
      <c r="E538" s="9" t="s">
        <v>68</v>
      </c>
      <c r="F538" s="9" t="s">
        <v>2298</v>
      </c>
      <c r="G538" s="9" t="s">
        <v>31</v>
      </c>
      <c r="H538" s="61">
        <v>45469.0</v>
      </c>
      <c r="I538" s="61">
        <v>45470.0</v>
      </c>
      <c r="J538" s="61">
        <v>45480.0</v>
      </c>
      <c r="K538" s="19">
        <v>10.0</v>
      </c>
      <c r="L538" s="19" t="s">
        <v>41</v>
      </c>
      <c r="M538" s="9"/>
      <c r="N538" s="9"/>
    </row>
    <row r="539" ht="21.0" customHeight="1" outlineLevel="1">
      <c r="A539" s="58" t="s">
        <v>2838</v>
      </c>
      <c r="B539" s="54" t="s">
        <v>1396</v>
      </c>
      <c r="C539" s="58" t="s">
        <v>2297</v>
      </c>
      <c r="D539" s="9"/>
      <c r="E539" s="9" t="s">
        <v>30</v>
      </c>
      <c r="F539" s="9" t="s">
        <v>2298</v>
      </c>
      <c r="G539" s="9" t="s">
        <v>31</v>
      </c>
      <c r="H539" s="61">
        <v>45305.0</v>
      </c>
      <c r="I539" s="61">
        <v>45305.0</v>
      </c>
      <c r="J539" s="61">
        <v>45315.0</v>
      </c>
      <c r="K539" s="19">
        <v>10.0</v>
      </c>
      <c r="L539" s="19" t="s">
        <v>41</v>
      </c>
      <c r="M539" s="9">
        <v>18.0</v>
      </c>
      <c r="N539" s="9">
        <v>58.0</v>
      </c>
    </row>
    <row r="540" ht="21.0" customHeight="1" outlineLevel="1">
      <c r="A540" s="58" t="s">
        <v>2839</v>
      </c>
      <c r="B540" s="54" t="s">
        <v>1082</v>
      </c>
      <c r="C540" s="58" t="s">
        <v>2297</v>
      </c>
      <c r="D540" s="9"/>
      <c r="E540" s="9" t="s">
        <v>50</v>
      </c>
      <c r="F540" s="9" t="s">
        <v>2298</v>
      </c>
      <c r="G540" s="9" t="s">
        <v>31</v>
      </c>
      <c r="H540" s="61">
        <v>45174.0</v>
      </c>
      <c r="I540" s="61">
        <v>45174.0</v>
      </c>
      <c r="J540" s="61">
        <v>45184.0</v>
      </c>
      <c r="K540" s="19">
        <v>10.0</v>
      </c>
      <c r="L540" s="19" t="s">
        <v>41</v>
      </c>
      <c r="M540" s="9" t="s">
        <v>42</v>
      </c>
      <c r="N540" s="9" t="s">
        <v>42</v>
      </c>
    </row>
    <row r="541" outlineLevel="1">
      <c r="A541" s="58" t="s">
        <v>2840</v>
      </c>
      <c r="B541" s="54" t="s">
        <v>1046</v>
      </c>
      <c r="C541" s="58" t="s">
        <v>2297</v>
      </c>
      <c r="D541" s="9"/>
      <c r="E541" s="9" t="s">
        <v>97</v>
      </c>
      <c r="F541" s="9" t="s">
        <v>2298</v>
      </c>
      <c r="G541" s="9" t="s">
        <v>31</v>
      </c>
      <c r="H541" s="61">
        <v>44842.0</v>
      </c>
      <c r="I541" s="61">
        <v>44842.0</v>
      </c>
      <c r="J541" s="61">
        <v>44852.0</v>
      </c>
      <c r="K541" s="19">
        <v>10.0</v>
      </c>
      <c r="L541" s="19" t="s">
        <v>41</v>
      </c>
      <c r="M541" s="9" t="s">
        <v>42</v>
      </c>
      <c r="N541" s="9" t="s">
        <v>42</v>
      </c>
    </row>
    <row r="542" ht="21.0" customHeight="1" outlineLevel="1">
      <c r="A542" s="58" t="s">
        <v>2841</v>
      </c>
      <c r="B542" s="54" t="s">
        <v>1008</v>
      </c>
      <c r="C542" s="58" t="s">
        <v>2297</v>
      </c>
      <c r="D542" s="9"/>
      <c r="E542" s="9" t="s">
        <v>97</v>
      </c>
      <c r="F542" s="9" t="s">
        <v>2298</v>
      </c>
      <c r="G542" s="9" t="s">
        <v>31</v>
      </c>
      <c r="H542" s="61">
        <v>44870.0</v>
      </c>
      <c r="I542" s="61">
        <v>44871.0</v>
      </c>
      <c r="J542" s="61">
        <v>44881.0</v>
      </c>
      <c r="K542" s="19">
        <v>10.0</v>
      </c>
      <c r="L542" s="19" t="s">
        <v>41</v>
      </c>
      <c r="M542" s="9">
        <v>13.0</v>
      </c>
      <c r="N542" s="9">
        <v>33.0</v>
      </c>
    </row>
    <row r="543" ht="21.0" customHeight="1" outlineLevel="1">
      <c r="A543" s="58" t="s">
        <v>2842</v>
      </c>
      <c r="B543" s="54" t="s">
        <v>817</v>
      </c>
      <c r="C543" s="58" t="s">
        <v>2297</v>
      </c>
      <c r="D543" s="9"/>
      <c r="E543" s="9" t="s">
        <v>97</v>
      </c>
      <c r="F543" s="9" t="s">
        <v>2298</v>
      </c>
      <c r="G543" s="9" t="s">
        <v>31</v>
      </c>
      <c r="H543" s="61">
        <v>45248.0</v>
      </c>
      <c r="I543" s="61">
        <v>45248.0</v>
      </c>
      <c r="J543" s="61">
        <v>45258.0</v>
      </c>
      <c r="K543" s="19">
        <v>10.0</v>
      </c>
      <c r="L543" s="19" t="s">
        <v>41</v>
      </c>
      <c r="M543" s="9"/>
      <c r="N543" s="9"/>
    </row>
    <row r="544" ht="21.0" customHeight="1" outlineLevel="1">
      <c r="A544" s="58" t="s">
        <v>2843</v>
      </c>
      <c r="B544" s="54" t="s">
        <v>2069</v>
      </c>
      <c r="C544" s="58" t="s">
        <v>2297</v>
      </c>
      <c r="D544" s="9"/>
      <c r="E544" s="9" t="s">
        <v>53</v>
      </c>
      <c r="F544" s="9" t="s">
        <v>2298</v>
      </c>
      <c r="G544" s="9" t="s">
        <v>40</v>
      </c>
      <c r="H544" s="61">
        <v>44814.0</v>
      </c>
      <c r="I544" s="61">
        <v>44817.0</v>
      </c>
      <c r="J544" s="61">
        <v>44827.0</v>
      </c>
      <c r="K544" s="19">
        <v>10.0</v>
      </c>
      <c r="L544" s="19" t="s">
        <v>41</v>
      </c>
      <c r="M544" s="9">
        <v>14.0</v>
      </c>
      <c r="N544" s="9">
        <v>45.0</v>
      </c>
    </row>
    <row r="545" ht="21.0" customHeight="1" outlineLevel="1">
      <c r="A545" s="58" t="s">
        <v>2844</v>
      </c>
      <c r="B545" s="54" t="s">
        <v>1245</v>
      </c>
      <c r="C545" s="58" t="s">
        <v>2297</v>
      </c>
      <c r="D545" s="9"/>
      <c r="E545" s="9" t="s">
        <v>53</v>
      </c>
      <c r="F545" s="9" t="s">
        <v>2298</v>
      </c>
      <c r="G545" s="9" t="s">
        <v>40</v>
      </c>
      <c r="H545" s="61">
        <v>45079.0</v>
      </c>
      <c r="I545" s="61">
        <v>45083.0</v>
      </c>
      <c r="J545" s="61">
        <v>45093.0</v>
      </c>
      <c r="K545" s="19">
        <v>10.0</v>
      </c>
      <c r="L545" s="19" t="s">
        <v>41</v>
      </c>
      <c r="M545" s="9">
        <v>18.0</v>
      </c>
      <c r="N545" s="9">
        <v>54.0</v>
      </c>
    </row>
    <row r="546" ht="21.0" customHeight="1" outlineLevel="1">
      <c r="A546" s="58" t="s">
        <v>2845</v>
      </c>
      <c r="B546" s="54" t="s">
        <v>1446</v>
      </c>
      <c r="C546" s="58" t="s">
        <v>2310</v>
      </c>
      <c r="D546" s="9"/>
      <c r="E546" s="9" t="s">
        <v>39</v>
      </c>
      <c r="F546" s="9" t="s">
        <v>2298</v>
      </c>
      <c r="G546" s="9" t="s">
        <v>40</v>
      </c>
      <c r="H546" s="61">
        <v>44973.0</v>
      </c>
      <c r="I546" s="61">
        <v>44974.0</v>
      </c>
      <c r="J546" s="61">
        <v>44984.0</v>
      </c>
      <c r="K546" s="19">
        <v>10.0</v>
      </c>
      <c r="L546" s="19" t="s">
        <v>33</v>
      </c>
      <c r="M546" s="9">
        <v>26.0</v>
      </c>
      <c r="N546" s="9">
        <v>68.0</v>
      </c>
    </row>
    <row r="547" ht="21.0" customHeight="1" outlineLevel="1">
      <c r="A547" s="58" t="s">
        <v>2846</v>
      </c>
      <c r="B547" s="54" t="s">
        <v>1572</v>
      </c>
      <c r="C547" s="58" t="s">
        <v>2297</v>
      </c>
      <c r="D547" s="9"/>
      <c r="E547" s="9" t="s">
        <v>39</v>
      </c>
      <c r="F547" s="9" t="s">
        <v>2298</v>
      </c>
      <c r="G547" s="9" t="s">
        <v>40</v>
      </c>
      <c r="H547" s="61">
        <v>45431.0</v>
      </c>
      <c r="I547" s="61">
        <v>45431.0</v>
      </c>
      <c r="J547" s="61">
        <v>45441.0</v>
      </c>
      <c r="K547" s="19">
        <v>10.0</v>
      </c>
      <c r="L547" s="19" t="s">
        <v>41</v>
      </c>
      <c r="M547" s="9" t="s">
        <v>42</v>
      </c>
      <c r="N547" s="9" t="s">
        <v>42</v>
      </c>
    </row>
    <row r="548" ht="21.0" customHeight="1" outlineLevel="1">
      <c r="A548" s="58" t="s">
        <v>2847</v>
      </c>
      <c r="B548" s="54" t="s">
        <v>1333</v>
      </c>
      <c r="C548" s="58" t="s">
        <v>2297</v>
      </c>
      <c r="D548" s="9"/>
      <c r="E548" s="9" t="s">
        <v>103</v>
      </c>
      <c r="F548" s="9" t="s">
        <v>2298</v>
      </c>
      <c r="G548" s="9" t="s">
        <v>31</v>
      </c>
      <c r="H548" s="61">
        <v>45186.0</v>
      </c>
      <c r="I548" s="61">
        <v>45186.0</v>
      </c>
      <c r="J548" s="61">
        <v>45196.0</v>
      </c>
      <c r="K548" s="19">
        <v>10.0</v>
      </c>
      <c r="L548" s="19" t="s">
        <v>33</v>
      </c>
      <c r="M548" s="9">
        <v>30.0</v>
      </c>
      <c r="N548" s="9">
        <v>48.0</v>
      </c>
    </row>
    <row r="549" ht="21.0" customHeight="1" outlineLevel="1">
      <c r="A549" s="58" t="s">
        <v>2848</v>
      </c>
      <c r="B549" s="54" t="s">
        <v>2048</v>
      </c>
      <c r="C549" s="58" t="s">
        <v>2297</v>
      </c>
      <c r="D549" s="9"/>
      <c r="E549" s="9" t="s">
        <v>48</v>
      </c>
      <c r="F549" s="9" t="s">
        <v>2298</v>
      </c>
      <c r="G549" s="9" t="s">
        <v>31</v>
      </c>
      <c r="H549" s="61">
        <v>45107.0</v>
      </c>
      <c r="I549" s="61">
        <v>45107.0</v>
      </c>
      <c r="J549" s="61">
        <v>45118.0</v>
      </c>
      <c r="K549" s="19">
        <v>11.0</v>
      </c>
      <c r="L549" s="19" t="s">
        <v>41</v>
      </c>
      <c r="M549" s="9">
        <v>57.0</v>
      </c>
      <c r="N549" s="9">
        <v>15.0</v>
      </c>
    </row>
    <row r="550" ht="21.0" customHeight="1" outlineLevel="1">
      <c r="A550" s="58" t="s">
        <v>2849</v>
      </c>
      <c r="B550" s="54" t="s">
        <v>1222</v>
      </c>
      <c r="C550" s="58" t="s">
        <v>2310</v>
      </c>
      <c r="D550" s="9"/>
      <c r="E550" s="9" t="s">
        <v>68</v>
      </c>
      <c r="F550" s="9" t="s">
        <v>2298</v>
      </c>
      <c r="G550" s="9" t="s">
        <v>40</v>
      </c>
      <c r="H550" s="61">
        <v>44886.0</v>
      </c>
      <c r="I550" s="61">
        <v>44892.0</v>
      </c>
      <c r="J550" s="61">
        <v>44903.0</v>
      </c>
      <c r="K550" s="19">
        <v>11.0</v>
      </c>
      <c r="L550" s="19" t="s">
        <v>41</v>
      </c>
      <c r="M550" s="9">
        <v>29.0</v>
      </c>
      <c r="N550" s="9">
        <v>68.0</v>
      </c>
    </row>
    <row r="551" ht="21.0" customHeight="1" outlineLevel="1">
      <c r="A551" s="58" t="s">
        <v>2850</v>
      </c>
      <c r="B551" s="54" t="s">
        <v>1157</v>
      </c>
      <c r="C551" s="58" t="s">
        <v>2297</v>
      </c>
      <c r="D551" s="9"/>
      <c r="E551" s="9" t="s">
        <v>68</v>
      </c>
      <c r="F551" s="9" t="s">
        <v>2298</v>
      </c>
      <c r="G551" s="9" t="s">
        <v>40</v>
      </c>
      <c r="H551" s="61">
        <v>45150.0</v>
      </c>
      <c r="I551" s="61">
        <v>45150.0</v>
      </c>
      <c r="J551" s="61">
        <v>45161.0</v>
      </c>
      <c r="K551" s="19">
        <v>11.0</v>
      </c>
      <c r="L551" s="19" t="s">
        <v>41</v>
      </c>
      <c r="M551" s="9" t="s">
        <v>42</v>
      </c>
      <c r="N551" s="9" t="s">
        <v>42</v>
      </c>
    </row>
    <row r="552" ht="21.0" customHeight="1" outlineLevel="1">
      <c r="A552" s="58" t="s">
        <v>2851</v>
      </c>
      <c r="B552" s="54" t="s">
        <v>1103</v>
      </c>
      <c r="C552" s="58" t="s">
        <v>2297</v>
      </c>
      <c r="D552" s="9"/>
      <c r="E552" s="9" t="s">
        <v>68</v>
      </c>
      <c r="F552" s="9" t="s">
        <v>2298</v>
      </c>
      <c r="G552" s="9" t="s">
        <v>31</v>
      </c>
      <c r="H552" s="61">
        <v>45362.0</v>
      </c>
      <c r="I552" s="61">
        <v>45362.0</v>
      </c>
      <c r="J552" s="61">
        <v>45373.0</v>
      </c>
      <c r="K552" s="19">
        <v>11.0</v>
      </c>
      <c r="L552" s="19" t="s">
        <v>41</v>
      </c>
      <c r="M552" s="9" t="s">
        <v>42</v>
      </c>
      <c r="N552" s="9" t="s">
        <v>42</v>
      </c>
    </row>
    <row r="553" ht="21.0" customHeight="1" outlineLevel="1">
      <c r="A553" s="58" t="s">
        <v>2852</v>
      </c>
      <c r="B553" s="54" t="s">
        <v>843</v>
      </c>
      <c r="C553" s="58" t="s">
        <v>2297</v>
      </c>
      <c r="D553" s="9"/>
      <c r="E553" s="9" t="s">
        <v>107</v>
      </c>
      <c r="F553" s="9" t="s">
        <v>2298</v>
      </c>
      <c r="G553" s="9" t="s">
        <v>36</v>
      </c>
      <c r="H553" s="61">
        <v>44894.0</v>
      </c>
      <c r="I553" s="61">
        <v>44900.0</v>
      </c>
      <c r="J553" s="61">
        <v>44911.0</v>
      </c>
      <c r="K553" s="19">
        <v>11.0</v>
      </c>
      <c r="L553" s="19" t="s">
        <v>41</v>
      </c>
      <c r="M553" s="9">
        <v>11.0</v>
      </c>
      <c r="N553" s="9">
        <v>70.0</v>
      </c>
    </row>
    <row r="554" ht="21.0" customHeight="1" outlineLevel="1">
      <c r="A554" s="58" t="s">
        <v>2853</v>
      </c>
      <c r="B554" s="54" t="s">
        <v>2045</v>
      </c>
      <c r="C554" s="58" t="s">
        <v>2297</v>
      </c>
      <c r="D554" s="9"/>
      <c r="E554" s="9" t="s">
        <v>30</v>
      </c>
      <c r="F554" s="9" t="s">
        <v>2298</v>
      </c>
      <c r="G554" s="9" t="s">
        <v>36</v>
      </c>
      <c r="H554" s="61">
        <v>44934.0</v>
      </c>
      <c r="I554" s="61">
        <v>44938.0</v>
      </c>
      <c r="J554" s="61">
        <v>44949.0</v>
      </c>
      <c r="K554" s="19">
        <v>11.0</v>
      </c>
      <c r="L554" s="19" t="s">
        <v>33</v>
      </c>
      <c r="M554" s="9">
        <v>31.0</v>
      </c>
      <c r="N554" s="9">
        <v>86.0</v>
      </c>
    </row>
    <row r="555" ht="21.0" customHeight="1" outlineLevel="1">
      <c r="A555" s="58" t="s">
        <v>2854</v>
      </c>
      <c r="B555" s="54" t="s">
        <v>1119</v>
      </c>
      <c r="C555" s="58" t="s">
        <v>2297</v>
      </c>
      <c r="D555" s="9"/>
      <c r="E555" s="9" t="s">
        <v>97</v>
      </c>
      <c r="F555" s="9" t="s">
        <v>2298</v>
      </c>
      <c r="G555" s="9" t="s">
        <v>44</v>
      </c>
      <c r="H555" s="61">
        <v>44969.0</v>
      </c>
      <c r="I555" s="61">
        <v>44969.0</v>
      </c>
      <c r="J555" s="61">
        <v>44980.0</v>
      </c>
      <c r="K555" s="19">
        <v>11.0</v>
      </c>
      <c r="L555" s="19" t="s">
        <v>33</v>
      </c>
      <c r="M555" s="9">
        <v>43.0</v>
      </c>
      <c r="N555" s="9">
        <v>50.0</v>
      </c>
    </row>
    <row r="556" ht="21.0" customHeight="1" outlineLevel="1">
      <c r="A556" s="58" t="s">
        <v>2855</v>
      </c>
      <c r="B556" s="54" t="s">
        <v>1475</v>
      </c>
      <c r="C556" s="58" t="s">
        <v>2297</v>
      </c>
      <c r="D556" s="9"/>
      <c r="E556" s="9" t="s">
        <v>97</v>
      </c>
      <c r="F556" s="9" t="s">
        <v>2298</v>
      </c>
      <c r="G556" s="9" t="s">
        <v>31</v>
      </c>
      <c r="H556" s="61">
        <v>44904.0</v>
      </c>
      <c r="I556" s="61">
        <v>44904.0</v>
      </c>
      <c r="J556" s="61">
        <v>44915.0</v>
      </c>
      <c r="K556" s="19">
        <v>11.0</v>
      </c>
      <c r="L556" s="19" t="s">
        <v>33</v>
      </c>
      <c r="M556" s="9">
        <v>17.0</v>
      </c>
      <c r="N556" s="9">
        <v>62.0</v>
      </c>
    </row>
    <row r="557" ht="21.0" customHeight="1" outlineLevel="1">
      <c r="A557" s="58" t="s">
        <v>2856</v>
      </c>
      <c r="B557" s="54" t="s">
        <v>978</v>
      </c>
      <c r="C557" s="58" t="s">
        <v>2297</v>
      </c>
      <c r="D557" s="9"/>
      <c r="E557" s="9" t="s">
        <v>97</v>
      </c>
      <c r="F557" s="9" t="s">
        <v>2298</v>
      </c>
      <c r="G557" s="9" t="s">
        <v>31</v>
      </c>
      <c r="H557" s="61">
        <v>44976.0</v>
      </c>
      <c r="I557" s="61">
        <v>44976.0</v>
      </c>
      <c r="J557" s="61">
        <v>44987.0</v>
      </c>
      <c r="K557" s="19">
        <v>11.0</v>
      </c>
      <c r="L557" s="19" t="s">
        <v>41</v>
      </c>
      <c r="M557" s="9">
        <v>15.0</v>
      </c>
      <c r="N557" s="9">
        <v>47.0</v>
      </c>
    </row>
    <row r="558" ht="21.0" customHeight="1" outlineLevel="1">
      <c r="A558" s="58" t="s">
        <v>2857</v>
      </c>
      <c r="B558" s="54" t="s">
        <v>970</v>
      </c>
      <c r="C558" s="58" t="s">
        <v>2297</v>
      </c>
      <c r="D558" s="9"/>
      <c r="E558" s="9" t="s">
        <v>97</v>
      </c>
      <c r="F558" s="9" t="s">
        <v>2298</v>
      </c>
      <c r="G558" s="9" t="s">
        <v>31</v>
      </c>
      <c r="H558" s="61">
        <v>45432.0</v>
      </c>
      <c r="I558" s="61">
        <v>45432.0</v>
      </c>
      <c r="J558" s="61">
        <v>45443.0</v>
      </c>
      <c r="K558" s="19">
        <v>11.0</v>
      </c>
      <c r="L558" s="19" t="s">
        <v>41</v>
      </c>
      <c r="M558" s="9"/>
      <c r="N558" s="9"/>
    </row>
    <row r="559" ht="21.0" customHeight="1" outlineLevel="1">
      <c r="A559" s="58" t="s">
        <v>2858</v>
      </c>
      <c r="B559" s="54" t="s">
        <v>1586</v>
      </c>
      <c r="C559" s="58" t="s">
        <v>2620</v>
      </c>
      <c r="D559" s="9"/>
      <c r="E559" s="9" t="s">
        <v>53</v>
      </c>
      <c r="F559" s="9" t="s">
        <v>2298</v>
      </c>
      <c r="G559" s="9" t="s">
        <v>36</v>
      </c>
      <c r="H559" s="61">
        <v>45097.0</v>
      </c>
      <c r="I559" s="61">
        <v>45157.0</v>
      </c>
      <c r="J559" s="61">
        <v>45168.0</v>
      </c>
      <c r="K559" s="19">
        <v>11.0</v>
      </c>
      <c r="L559" s="19" t="s">
        <v>33</v>
      </c>
      <c r="M559" s="9" t="s">
        <v>42</v>
      </c>
      <c r="N559" s="9" t="s">
        <v>42</v>
      </c>
    </row>
    <row r="560" ht="21.0" customHeight="1" outlineLevel="1">
      <c r="A560" s="58" t="s">
        <v>2859</v>
      </c>
      <c r="B560" s="54" t="s">
        <v>1668</v>
      </c>
      <c r="C560" s="58" t="s">
        <v>2297</v>
      </c>
      <c r="D560" s="9"/>
      <c r="E560" s="9" t="s">
        <v>53</v>
      </c>
      <c r="F560" s="9" t="s">
        <v>2298</v>
      </c>
      <c r="G560" s="9" t="s">
        <v>40</v>
      </c>
      <c r="H560" s="61">
        <v>45086.0</v>
      </c>
      <c r="I560" s="61">
        <v>45087.0</v>
      </c>
      <c r="J560" s="61">
        <v>45098.0</v>
      </c>
      <c r="K560" s="19">
        <v>11.0</v>
      </c>
      <c r="L560" s="19" t="s">
        <v>33</v>
      </c>
      <c r="M560" s="9">
        <v>18.0</v>
      </c>
      <c r="N560" s="9">
        <v>72.0</v>
      </c>
    </row>
    <row r="561" ht="21.0" customHeight="1" outlineLevel="1">
      <c r="A561" s="58" t="s">
        <v>2860</v>
      </c>
      <c r="B561" s="54" t="s">
        <v>1586</v>
      </c>
      <c r="C561" s="58" t="s">
        <v>2297</v>
      </c>
      <c r="D561" s="9"/>
      <c r="E561" s="9" t="s">
        <v>53</v>
      </c>
      <c r="F561" s="9" t="s">
        <v>2298</v>
      </c>
      <c r="G561" s="9" t="s">
        <v>40</v>
      </c>
      <c r="H561" s="61">
        <v>45101.0</v>
      </c>
      <c r="I561" s="61">
        <v>45103.0</v>
      </c>
      <c r="J561" s="61">
        <v>45114.0</v>
      </c>
      <c r="K561" s="19">
        <v>11.0</v>
      </c>
      <c r="L561" s="19" t="s">
        <v>41</v>
      </c>
      <c r="M561" s="9">
        <v>22.0</v>
      </c>
      <c r="N561" s="9">
        <v>66.0</v>
      </c>
    </row>
    <row r="562" ht="21.0" customHeight="1" outlineLevel="1">
      <c r="A562" s="58" t="s">
        <v>2861</v>
      </c>
      <c r="B562" s="54" t="s">
        <v>1786</v>
      </c>
      <c r="C562" s="58" t="s">
        <v>2297</v>
      </c>
      <c r="D562" s="9"/>
      <c r="E562" s="9" t="s">
        <v>53</v>
      </c>
      <c r="F562" s="9" t="s">
        <v>2298</v>
      </c>
      <c r="G562" s="9" t="s">
        <v>40</v>
      </c>
      <c r="H562" s="61">
        <v>45168.0</v>
      </c>
      <c r="I562" s="61">
        <v>45169.0</v>
      </c>
      <c r="J562" s="61">
        <v>45180.0</v>
      </c>
      <c r="K562" s="19">
        <v>11.0</v>
      </c>
      <c r="L562" s="19" t="s">
        <v>41</v>
      </c>
      <c r="M562" s="9">
        <v>14.0</v>
      </c>
      <c r="N562" s="9">
        <v>52.0</v>
      </c>
    </row>
    <row r="563" ht="21.0" customHeight="1" outlineLevel="1">
      <c r="A563" s="58" t="s">
        <v>2862</v>
      </c>
      <c r="B563" s="54" t="s">
        <v>1188</v>
      </c>
      <c r="C563" s="58" t="s">
        <v>2297</v>
      </c>
      <c r="D563" s="9"/>
      <c r="E563" s="9" t="s">
        <v>53</v>
      </c>
      <c r="F563" s="9" t="s">
        <v>2298</v>
      </c>
      <c r="G563" s="9" t="s">
        <v>40</v>
      </c>
      <c r="H563" s="61">
        <v>45646.0</v>
      </c>
      <c r="I563" s="61">
        <v>45307.0</v>
      </c>
      <c r="J563" s="61">
        <v>45318.0</v>
      </c>
      <c r="K563" s="19">
        <v>11.0</v>
      </c>
      <c r="L563" s="19" t="s">
        <v>41</v>
      </c>
      <c r="M563" s="9">
        <v>17.0</v>
      </c>
      <c r="N563" s="9">
        <v>55.0</v>
      </c>
    </row>
    <row r="564" ht="21.0" customHeight="1" outlineLevel="1">
      <c r="A564" s="58" t="s">
        <v>2863</v>
      </c>
      <c r="B564" s="54" t="s">
        <v>1188</v>
      </c>
      <c r="C564" s="58" t="s">
        <v>2310</v>
      </c>
      <c r="D564" s="9"/>
      <c r="E564" s="9" t="s">
        <v>53</v>
      </c>
      <c r="F564" s="9" t="s">
        <v>2298</v>
      </c>
      <c r="G564" s="9" t="s">
        <v>40</v>
      </c>
      <c r="H564" s="61">
        <v>45342.0</v>
      </c>
      <c r="I564" s="61">
        <v>45326.0</v>
      </c>
      <c r="J564" s="61">
        <v>45337.0</v>
      </c>
      <c r="K564" s="19">
        <v>11.0</v>
      </c>
      <c r="L564" s="19" t="s">
        <v>41</v>
      </c>
      <c r="M564" s="9" t="s">
        <v>42</v>
      </c>
      <c r="N564" s="9" t="s">
        <v>42</v>
      </c>
    </row>
    <row r="565" ht="21.0" customHeight="1" outlineLevel="1">
      <c r="A565" s="58" t="s">
        <v>2864</v>
      </c>
      <c r="B565" s="54" t="s">
        <v>1494</v>
      </c>
      <c r="C565" s="58" t="s">
        <v>2297</v>
      </c>
      <c r="D565" s="9"/>
      <c r="E565" s="9" t="s">
        <v>53</v>
      </c>
      <c r="F565" s="9" t="s">
        <v>2298</v>
      </c>
      <c r="G565" s="9" t="s">
        <v>40</v>
      </c>
      <c r="H565" s="61">
        <v>45421.0</v>
      </c>
      <c r="I565" s="61">
        <v>45422.0</v>
      </c>
      <c r="J565" s="61">
        <v>45433.0</v>
      </c>
      <c r="K565" s="19">
        <v>11.0</v>
      </c>
      <c r="L565" s="19" t="s">
        <v>41</v>
      </c>
      <c r="M565" s="9">
        <v>33.0</v>
      </c>
      <c r="N565" s="9" t="s">
        <v>42</v>
      </c>
    </row>
    <row r="566" ht="21.0" customHeight="1" outlineLevel="1">
      <c r="A566" s="58" t="s">
        <v>2865</v>
      </c>
      <c r="B566" s="54" t="s">
        <v>1363</v>
      </c>
      <c r="C566" s="58" t="s">
        <v>2297</v>
      </c>
      <c r="D566" s="9"/>
      <c r="E566" s="9" t="s">
        <v>68</v>
      </c>
      <c r="F566" s="9" t="s">
        <v>2298</v>
      </c>
      <c r="G566" s="9" t="s">
        <v>36</v>
      </c>
      <c r="H566" s="61">
        <v>45282.0</v>
      </c>
      <c r="I566" s="61">
        <v>45283.0</v>
      </c>
      <c r="J566" s="61">
        <v>45294.0</v>
      </c>
      <c r="K566" s="19">
        <v>11.0</v>
      </c>
      <c r="L566" s="19" t="s">
        <v>33</v>
      </c>
      <c r="M566" s="9" t="s">
        <v>42</v>
      </c>
      <c r="N566" s="9" t="s">
        <v>42</v>
      </c>
    </row>
    <row r="567" ht="21.0" customHeight="1" outlineLevel="1">
      <c r="A567" s="58" t="s">
        <v>2866</v>
      </c>
      <c r="B567" s="54" t="s">
        <v>996</v>
      </c>
      <c r="C567" s="58" t="s">
        <v>2297</v>
      </c>
      <c r="D567" s="9"/>
      <c r="E567" s="9" t="s">
        <v>48</v>
      </c>
      <c r="F567" s="9" t="s">
        <v>2298</v>
      </c>
      <c r="G567" s="9" t="s">
        <v>36</v>
      </c>
      <c r="H567" s="61">
        <v>44889.0</v>
      </c>
      <c r="I567" s="61">
        <v>44892.0</v>
      </c>
      <c r="J567" s="61">
        <v>44904.0</v>
      </c>
      <c r="K567" s="19">
        <v>12.0</v>
      </c>
      <c r="L567" s="19" t="s">
        <v>41</v>
      </c>
      <c r="M567" s="9">
        <v>6.0</v>
      </c>
      <c r="N567" s="9">
        <v>57.0</v>
      </c>
    </row>
    <row r="568" ht="21.0" customHeight="1" outlineLevel="1">
      <c r="A568" s="58" t="s">
        <v>2867</v>
      </c>
      <c r="B568" s="54" t="s">
        <v>1200</v>
      </c>
      <c r="C568" s="58" t="s">
        <v>2310</v>
      </c>
      <c r="D568" s="9"/>
      <c r="E568" s="9" t="s">
        <v>48</v>
      </c>
      <c r="F568" s="9" t="s">
        <v>2298</v>
      </c>
      <c r="G568" s="9" t="s">
        <v>36</v>
      </c>
      <c r="H568" s="61">
        <v>45087.0</v>
      </c>
      <c r="I568" s="61">
        <v>45097.0</v>
      </c>
      <c r="J568" s="61">
        <v>45109.0</v>
      </c>
      <c r="K568" s="19">
        <v>12.0</v>
      </c>
      <c r="L568" s="19" t="s">
        <v>33</v>
      </c>
      <c r="M568" s="9">
        <v>10.0</v>
      </c>
      <c r="N568" s="9">
        <v>45.0</v>
      </c>
    </row>
    <row r="569" ht="21.0" customHeight="1" outlineLevel="1">
      <c r="A569" s="58" t="s">
        <v>2868</v>
      </c>
      <c r="B569" s="54" t="s">
        <v>1541</v>
      </c>
      <c r="C569" s="58" t="s">
        <v>2297</v>
      </c>
      <c r="D569" s="9"/>
      <c r="E569" s="9" t="s">
        <v>48</v>
      </c>
      <c r="F569" s="9" t="s">
        <v>2298</v>
      </c>
      <c r="G569" s="9" t="s">
        <v>36</v>
      </c>
      <c r="H569" s="61">
        <v>45094.0</v>
      </c>
      <c r="I569" s="61">
        <v>45098.0</v>
      </c>
      <c r="J569" s="61">
        <v>45110.0</v>
      </c>
      <c r="K569" s="19">
        <v>12.0</v>
      </c>
      <c r="L569" s="19" t="s">
        <v>33</v>
      </c>
      <c r="M569" s="9" t="s">
        <v>42</v>
      </c>
      <c r="N569" s="9" t="s">
        <v>42</v>
      </c>
    </row>
    <row r="570" ht="21.0" customHeight="1" outlineLevel="1">
      <c r="A570" s="58" t="s">
        <v>2869</v>
      </c>
      <c r="B570" s="54" t="s">
        <v>1821</v>
      </c>
      <c r="C570" s="58" t="s">
        <v>2297</v>
      </c>
      <c r="D570" s="9"/>
      <c r="E570" s="9" t="s">
        <v>48</v>
      </c>
      <c r="F570" s="9" t="s">
        <v>2298</v>
      </c>
      <c r="G570" s="9" t="s">
        <v>36</v>
      </c>
      <c r="H570" s="61">
        <v>45332.0</v>
      </c>
      <c r="I570" s="61">
        <v>45334.0</v>
      </c>
      <c r="J570" s="61">
        <v>45346.0</v>
      </c>
      <c r="K570" s="19">
        <v>12.0</v>
      </c>
      <c r="L570" s="19" t="s">
        <v>33</v>
      </c>
      <c r="M570" s="9">
        <v>10.0</v>
      </c>
      <c r="N570" s="9">
        <v>56.0</v>
      </c>
    </row>
    <row r="571" ht="21.0" customHeight="1" outlineLevel="1">
      <c r="A571" s="58" t="s">
        <v>2870</v>
      </c>
      <c r="B571" s="54" t="s">
        <v>1868</v>
      </c>
      <c r="C571" s="58" t="s">
        <v>2297</v>
      </c>
      <c r="D571" s="9"/>
      <c r="E571" s="9" t="s">
        <v>48</v>
      </c>
      <c r="F571" s="9" t="s">
        <v>2298</v>
      </c>
      <c r="G571" s="9" t="s">
        <v>31</v>
      </c>
      <c r="H571" s="61">
        <v>44810.0</v>
      </c>
      <c r="I571" s="61">
        <v>44811.0</v>
      </c>
      <c r="J571" s="61">
        <v>44823.0</v>
      </c>
      <c r="K571" s="19">
        <v>12.0</v>
      </c>
      <c r="L571" s="19" t="s">
        <v>41</v>
      </c>
      <c r="M571" s="9">
        <v>24.0</v>
      </c>
      <c r="N571" s="9">
        <v>49.0</v>
      </c>
    </row>
    <row r="572" ht="21.0" customHeight="1" outlineLevel="1">
      <c r="A572" s="58" t="s">
        <v>2871</v>
      </c>
      <c r="B572" s="54" t="s">
        <v>1438</v>
      </c>
      <c r="C572" s="58" t="s">
        <v>2297</v>
      </c>
      <c r="D572" s="9"/>
      <c r="E572" s="9" t="s">
        <v>68</v>
      </c>
      <c r="F572" s="9" t="s">
        <v>2298</v>
      </c>
      <c r="G572" s="9" t="s">
        <v>40</v>
      </c>
      <c r="H572" s="61">
        <v>45469.0</v>
      </c>
      <c r="I572" s="61">
        <v>45469.0</v>
      </c>
      <c r="J572" s="61">
        <v>45481.0</v>
      </c>
      <c r="K572" s="19">
        <v>12.0</v>
      </c>
      <c r="L572" s="19" t="s">
        <v>41</v>
      </c>
      <c r="M572" s="9"/>
      <c r="N572" s="9"/>
    </row>
    <row r="573" ht="21.0" customHeight="1" outlineLevel="1">
      <c r="A573" s="58" t="s">
        <v>2872</v>
      </c>
      <c r="B573" s="54" t="s">
        <v>1597</v>
      </c>
      <c r="C573" s="58" t="s">
        <v>2297</v>
      </c>
      <c r="D573" s="9"/>
      <c r="E573" s="9" t="s">
        <v>30</v>
      </c>
      <c r="F573" s="9" t="s">
        <v>2298</v>
      </c>
      <c r="G573" s="9" t="s">
        <v>44</v>
      </c>
      <c r="H573" s="61">
        <v>45456.0</v>
      </c>
      <c r="I573" s="61">
        <v>45456.0</v>
      </c>
      <c r="J573" s="61">
        <v>45468.0</v>
      </c>
      <c r="K573" s="19">
        <v>12.0</v>
      </c>
      <c r="L573" s="19" t="s">
        <v>80</v>
      </c>
      <c r="M573" s="9"/>
      <c r="N573" s="9"/>
    </row>
    <row r="574" ht="21.0" customHeight="1" outlineLevel="1">
      <c r="A574" s="58" t="s">
        <v>2873</v>
      </c>
      <c r="B574" s="54" t="s">
        <v>1228</v>
      </c>
      <c r="C574" s="58" t="s">
        <v>2297</v>
      </c>
      <c r="D574" s="9"/>
      <c r="E574" s="9" t="s">
        <v>30</v>
      </c>
      <c r="F574" s="9" t="s">
        <v>2298</v>
      </c>
      <c r="G574" s="9" t="s">
        <v>31</v>
      </c>
      <c r="H574" s="61">
        <v>45151.0</v>
      </c>
      <c r="I574" s="61">
        <v>45152.0</v>
      </c>
      <c r="J574" s="61">
        <v>45164.0</v>
      </c>
      <c r="K574" s="19">
        <v>12.0</v>
      </c>
      <c r="L574" s="19" t="s">
        <v>33</v>
      </c>
      <c r="M574" s="9" t="s">
        <v>42</v>
      </c>
      <c r="N574" s="9" t="s">
        <v>42</v>
      </c>
    </row>
    <row r="575" ht="21.0" customHeight="1" outlineLevel="1">
      <c r="A575" s="58" t="s">
        <v>2874</v>
      </c>
      <c r="B575" s="54" t="s">
        <v>1198</v>
      </c>
      <c r="C575" s="58" t="s">
        <v>2297</v>
      </c>
      <c r="D575" s="9"/>
      <c r="E575" s="9" t="s">
        <v>97</v>
      </c>
      <c r="F575" s="9" t="s">
        <v>2298</v>
      </c>
      <c r="G575" s="9" t="s">
        <v>40</v>
      </c>
      <c r="H575" s="61">
        <v>44963.0</v>
      </c>
      <c r="I575" s="61">
        <v>44963.0</v>
      </c>
      <c r="J575" s="61">
        <v>44975.0</v>
      </c>
      <c r="K575" s="19">
        <v>12.0</v>
      </c>
      <c r="L575" s="19" t="s">
        <v>41</v>
      </c>
      <c r="M575" s="9">
        <v>26.0</v>
      </c>
      <c r="N575" s="9">
        <v>59.0</v>
      </c>
    </row>
    <row r="576" ht="21.0" customHeight="1" outlineLevel="1">
      <c r="A576" s="58" t="s">
        <v>2875</v>
      </c>
      <c r="B576" s="54" t="s">
        <v>1376</v>
      </c>
      <c r="C576" s="58" t="s">
        <v>2297</v>
      </c>
      <c r="D576" s="9"/>
      <c r="E576" s="9" t="s">
        <v>53</v>
      </c>
      <c r="F576" s="9" t="s">
        <v>2298</v>
      </c>
      <c r="G576" s="9" t="s">
        <v>40</v>
      </c>
      <c r="H576" s="61">
        <v>44842.0</v>
      </c>
      <c r="I576" s="61">
        <v>44848.0</v>
      </c>
      <c r="J576" s="61">
        <v>44860.0</v>
      </c>
      <c r="K576" s="19">
        <v>12.0</v>
      </c>
      <c r="L576" s="19" t="s">
        <v>41</v>
      </c>
      <c r="M576" s="9">
        <v>7.0</v>
      </c>
      <c r="N576" s="9">
        <v>59.0</v>
      </c>
    </row>
    <row r="577" ht="21.0" customHeight="1" outlineLevel="1">
      <c r="A577" s="58" t="s">
        <v>2876</v>
      </c>
      <c r="B577" s="54" t="s">
        <v>1708</v>
      </c>
      <c r="C577" s="58" t="s">
        <v>2297</v>
      </c>
      <c r="D577" s="9"/>
      <c r="E577" s="9" t="s">
        <v>53</v>
      </c>
      <c r="F577" s="9" t="s">
        <v>2298</v>
      </c>
      <c r="G577" s="9" t="s">
        <v>40</v>
      </c>
      <c r="H577" s="61">
        <v>45262.0</v>
      </c>
      <c r="I577" s="61">
        <v>45275.0</v>
      </c>
      <c r="J577" s="61">
        <v>45287.0</v>
      </c>
      <c r="K577" s="19">
        <v>12.0</v>
      </c>
      <c r="L577" s="19" t="s">
        <v>41</v>
      </c>
      <c r="M577" s="9"/>
      <c r="N577" s="9"/>
    </row>
    <row r="578" ht="21.0" customHeight="1" outlineLevel="1">
      <c r="A578" s="58" t="s">
        <v>2877</v>
      </c>
      <c r="B578" s="54" t="s">
        <v>2122</v>
      </c>
      <c r="C578" s="58" t="s">
        <v>2297</v>
      </c>
      <c r="D578" s="9"/>
      <c r="E578" s="9" t="s">
        <v>39</v>
      </c>
      <c r="F578" s="9" t="s">
        <v>2298</v>
      </c>
      <c r="G578" s="9" t="s">
        <v>40</v>
      </c>
      <c r="H578" s="61">
        <v>45275.0</v>
      </c>
      <c r="I578" s="61">
        <v>45275.0</v>
      </c>
      <c r="J578" s="61">
        <v>45287.0</v>
      </c>
      <c r="K578" s="19">
        <v>12.0</v>
      </c>
      <c r="L578" s="19" t="s">
        <v>41</v>
      </c>
      <c r="M578" s="9"/>
      <c r="N578" s="9"/>
    </row>
    <row r="579" ht="21.0" customHeight="1" outlineLevel="1">
      <c r="A579" s="58" t="s">
        <v>2878</v>
      </c>
      <c r="B579" s="54" t="s">
        <v>1882</v>
      </c>
      <c r="C579" s="58" t="s">
        <v>2297</v>
      </c>
      <c r="D579" s="9"/>
      <c r="E579" s="9" t="s">
        <v>48</v>
      </c>
      <c r="F579" s="9" t="s">
        <v>2298</v>
      </c>
      <c r="G579" s="9" t="s">
        <v>31</v>
      </c>
      <c r="H579" s="61">
        <v>45055.0</v>
      </c>
      <c r="I579" s="61">
        <v>45057.0</v>
      </c>
      <c r="J579" s="61">
        <v>45070.0</v>
      </c>
      <c r="K579" s="19">
        <v>13.0</v>
      </c>
      <c r="L579" s="19" t="s">
        <v>41</v>
      </c>
      <c r="M579" s="9">
        <v>14.0</v>
      </c>
      <c r="N579" s="9">
        <v>65.0</v>
      </c>
    </row>
    <row r="580" ht="21.0" customHeight="1" outlineLevel="1">
      <c r="A580" s="58" t="s">
        <v>2879</v>
      </c>
      <c r="B580" s="54" t="s">
        <v>2204</v>
      </c>
      <c r="C580" s="58" t="s">
        <v>2297</v>
      </c>
      <c r="D580" s="9"/>
      <c r="E580" s="9" t="s">
        <v>48</v>
      </c>
      <c r="F580" s="9" t="s">
        <v>2298</v>
      </c>
      <c r="G580" s="9" t="s">
        <v>31</v>
      </c>
      <c r="H580" s="61">
        <v>45359.0</v>
      </c>
      <c r="I580" s="61">
        <v>45360.0</v>
      </c>
      <c r="J580" s="61">
        <v>45373.0</v>
      </c>
      <c r="K580" s="19">
        <v>13.0</v>
      </c>
      <c r="L580" s="19" t="s">
        <v>41</v>
      </c>
      <c r="M580" s="9" t="s">
        <v>42</v>
      </c>
      <c r="N580" s="9" t="s">
        <v>42</v>
      </c>
    </row>
    <row r="581" ht="21.0" customHeight="1" outlineLevel="1">
      <c r="A581" s="58" t="s">
        <v>2880</v>
      </c>
      <c r="B581" s="54" t="s">
        <v>2002</v>
      </c>
      <c r="C581" s="58" t="s">
        <v>2297</v>
      </c>
      <c r="D581" s="9"/>
      <c r="E581" s="9" t="s">
        <v>48</v>
      </c>
      <c r="F581" s="9" t="s">
        <v>2298</v>
      </c>
      <c r="G581" s="9" t="s">
        <v>31</v>
      </c>
      <c r="H581" s="61">
        <v>45386.0</v>
      </c>
      <c r="I581" s="61">
        <v>45448.0</v>
      </c>
      <c r="J581" s="61">
        <v>45461.0</v>
      </c>
      <c r="K581" s="19">
        <v>13.0</v>
      </c>
      <c r="L581" s="19" t="s">
        <v>41</v>
      </c>
      <c r="M581" s="9" t="s">
        <v>42</v>
      </c>
      <c r="N581" s="9" t="s">
        <v>42</v>
      </c>
    </row>
    <row r="582" ht="21.0" customHeight="1" outlineLevel="1">
      <c r="A582" s="58" t="s">
        <v>2881</v>
      </c>
      <c r="B582" s="54" t="s">
        <v>1917</v>
      </c>
      <c r="C582" s="58" t="s">
        <v>2297</v>
      </c>
      <c r="D582" s="9"/>
      <c r="E582" s="9" t="s">
        <v>68</v>
      </c>
      <c r="F582" s="9" t="s">
        <v>2298</v>
      </c>
      <c r="G582" s="9" t="s">
        <v>31</v>
      </c>
      <c r="H582" s="61">
        <v>45047.0</v>
      </c>
      <c r="I582" s="61">
        <v>45047.0</v>
      </c>
      <c r="J582" s="61">
        <v>45060.0</v>
      </c>
      <c r="K582" s="19">
        <v>13.0</v>
      </c>
      <c r="L582" s="19" t="s">
        <v>33</v>
      </c>
      <c r="M582" s="9">
        <v>16.0</v>
      </c>
      <c r="N582" s="9">
        <v>61.0</v>
      </c>
    </row>
    <row r="583" ht="21.0" customHeight="1" outlineLevel="1">
      <c r="A583" s="58" t="s">
        <v>2882</v>
      </c>
      <c r="B583" s="54" t="s">
        <v>825</v>
      </c>
      <c r="C583" s="58" t="s">
        <v>2297</v>
      </c>
      <c r="D583" s="9"/>
      <c r="E583" s="9" t="s">
        <v>30</v>
      </c>
      <c r="F583" s="9" t="s">
        <v>2298</v>
      </c>
      <c r="G583" s="9" t="s">
        <v>31</v>
      </c>
      <c r="H583" s="61">
        <v>44862.0</v>
      </c>
      <c r="I583" s="61">
        <v>44863.0</v>
      </c>
      <c r="J583" s="61">
        <v>44876.0</v>
      </c>
      <c r="K583" s="19">
        <v>13.0</v>
      </c>
      <c r="L583" s="19" t="s">
        <v>80</v>
      </c>
      <c r="M583" s="9" t="s">
        <v>42</v>
      </c>
      <c r="N583" s="9" t="s">
        <v>42</v>
      </c>
    </row>
    <row r="584" ht="21.0" customHeight="1" outlineLevel="1">
      <c r="A584" s="58" t="s">
        <v>2883</v>
      </c>
      <c r="B584" s="54" t="s">
        <v>1795</v>
      </c>
      <c r="C584" s="58" t="s">
        <v>2297</v>
      </c>
      <c r="D584" s="9"/>
      <c r="E584" s="9" t="s">
        <v>30</v>
      </c>
      <c r="F584" s="9" t="s">
        <v>2298</v>
      </c>
      <c r="G584" s="9" t="s">
        <v>31</v>
      </c>
      <c r="H584" s="61">
        <v>45452.0</v>
      </c>
      <c r="I584" s="61">
        <v>45452.0</v>
      </c>
      <c r="J584" s="61">
        <v>45465.0</v>
      </c>
      <c r="K584" s="19">
        <v>13.0</v>
      </c>
      <c r="L584" s="19" t="s">
        <v>33</v>
      </c>
      <c r="M584" s="9"/>
      <c r="N584" s="9"/>
    </row>
    <row r="585" ht="21.0" customHeight="1" outlineLevel="1">
      <c r="A585" s="58" t="s">
        <v>2884</v>
      </c>
      <c r="B585" s="54" t="s">
        <v>1176</v>
      </c>
      <c r="C585" s="58" t="s">
        <v>2297</v>
      </c>
      <c r="D585" s="9"/>
      <c r="E585" s="9" t="s">
        <v>50</v>
      </c>
      <c r="F585" s="9" t="s">
        <v>2298</v>
      </c>
      <c r="G585" s="9" t="s">
        <v>31</v>
      </c>
      <c r="H585" s="61">
        <v>44961.0</v>
      </c>
      <c r="I585" s="61">
        <v>44961.0</v>
      </c>
      <c r="J585" s="61">
        <v>44974.0</v>
      </c>
      <c r="K585" s="19">
        <v>13.0</v>
      </c>
      <c r="L585" s="19" t="s">
        <v>41</v>
      </c>
      <c r="M585" s="9" t="s">
        <v>42</v>
      </c>
      <c r="N585" s="9" t="s">
        <v>42</v>
      </c>
    </row>
    <row r="586" ht="21.0" customHeight="1" outlineLevel="1">
      <c r="A586" s="58" t="s">
        <v>2885</v>
      </c>
      <c r="B586" s="54" t="s">
        <v>833</v>
      </c>
      <c r="C586" s="58" t="s">
        <v>2297</v>
      </c>
      <c r="D586" s="9"/>
      <c r="E586" s="9" t="s">
        <v>97</v>
      </c>
      <c r="F586" s="9" t="s">
        <v>2298</v>
      </c>
      <c r="G586" s="9" t="s">
        <v>40</v>
      </c>
      <c r="H586" s="61">
        <v>45207.0</v>
      </c>
      <c r="I586" s="61">
        <v>45207.0</v>
      </c>
      <c r="J586" s="61">
        <v>45220.0</v>
      </c>
      <c r="K586" s="19">
        <v>13.0</v>
      </c>
      <c r="L586" s="19" t="s">
        <v>41</v>
      </c>
      <c r="M586" s="9">
        <v>18.0</v>
      </c>
      <c r="N586" s="9">
        <v>55.0</v>
      </c>
    </row>
    <row r="587" ht="21.0" customHeight="1" outlineLevel="1">
      <c r="A587" s="58" t="s">
        <v>2886</v>
      </c>
      <c r="B587" s="54" t="s">
        <v>958</v>
      </c>
      <c r="C587" s="58" t="s">
        <v>2297</v>
      </c>
      <c r="D587" s="9"/>
      <c r="E587" s="9" t="s">
        <v>97</v>
      </c>
      <c r="F587" s="9" t="s">
        <v>2298</v>
      </c>
      <c r="G587" s="9" t="s">
        <v>31</v>
      </c>
      <c r="H587" s="61">
        <v>45098.0</v>
      </c>
      <c r="I587" s="61">
        <v>45099.0</v>
      </c>
      <c r="J587" s="61">
        <v>45112.0</v>
      </c>
      <c r="K587" s="19">
        <v>13.0</v>
      </c>
      <c r="L587" s="19" t="s">
        <v>41</v>
      </c>
      <c r="M587" s="9">
        <v>21.0</v>
      </c>
      <c r="N587" s="9">
        <v>52.0</v>
      </c>
    </row>
    <row r="588" ht="21.0" customHeight="1" outlineLevel="1">
      <c r="A588" s="58" t="s">
        <v>2887</v>
      </c>
      <c r="B588" s="54" t="s">
        <v>1649</v>
      </c>
      <c r="C588" s="58" t="s">
        <v>2297</v>
      </c>
      <c r="D588" s="9"/>
      <c r="E588" s="9" t="s">
        <v>53</v>
      </c>
      <c r="F588" s="9" t="s">
        <v>2298</v>
      </c>
      <c r="G588" s="9" t="s">
        <v>40</v>
      </c>
      <c r="H588" s="61">
        <v>44821.0</v>
      </c>
      <c r="I588" s="61">
        <v>44821.0</v>
      </c>
      <c r="J588" s="61">
        <v>44834.0</v>
      </c>
      <c r="K588" s="19">
        <v>13.0</v>
      </c>
      <c r="L588" s="19" t="s">
        <v>41</v>
      </c>
      <c r="M588" s="9" t="s">
        <v>42</v>
      </c>
      <c r="N588" s="9" t="s">
        <v>42</v>
      </c>
    </row>
    <row r="589" ht="21.0" customHeight="1" outlineLevel="1">
      <c r="A589" s="58" t="s">
        <v>2888</v>
      </c>
      <c r="B589" s="54" t="s">
        <v>1285</v>
      </c>
      <c r="C589" s="58" t="s">
        <v>2310</v>
      </c>
      <c r="D589" s="9"/>
      <c r="E589" s="9" t="s">
        <v>53</v>
      </c>
      <c r="F589" s="9" t="s">
        <v>2298</v>
      </c>
      <c r="G589" s="9" t="s">
        <v>40</v>
      </c>
      <c r="H589" s="61">
        <v>44833.0</v>
      </c>
      <c r="I589" s="61">
        <v>44854.0</v>
      </c>
      <c r="J589" s="61">
        <v>44867.0</v>
      </c>
      <c r="K589" s="19">
        <v>13.0</v>
      </c>
      <c r="L589" s="19" t="s">
        <v>33</v>
      </c>
      <c r="M589" s="9">
        <v>32.0</v>
      </c>
      <c r="N589" s="9">
        <v>105.0</v>
      </c>
    </row>
    <row r="590" ht="21.0" customHeight="1" outlineLevel="1">
      <c r="A590" s="58" t="s">
        <v>2889</v>
      </c>
      <c r="B590" s="54" t="s">
        <v>1245</v>
      </c>
      <c r="C590" s="58" t="s">
        <v>2310</v>
      </c>
      <c r="D590" s="9"/>
      <c r="E590" s="9" t="s">
        <v>53</v>
      </c>
      <c r="F590" s="9" t="s">
        <v>2298</v>
      </c>
      <c r="G590" s="9" t="s">
        <v>40</v>
      </c>
      <c r="H590" s="61">
        <v>45079.0</v>
      </c>
      <c r="I590" s="61">
        <v>45094.0</v>
      </c>
      <c r="J590" s="61">
        <v>45107.0</v>
      </c>
      <c r="K590" s="19">
        <v>13.0</v>
      </c>
      <c r="L590" s="19" t="s">
        <v>41</v>
      </c>
      <c r="M590" s="9" t="s">
        <v>42</v>
      </c>
      <c r="N590" s="9" t="s">
        <v>42</v>
      </c>
    </row>
    <row r="591" ht="21.0" customHeight="1" outlineLevel="1">
      <c r="A591" s="58" t="s">
        <v>2890</v>
      </c>
      <c r="B591" s="54" t="s">
        <v>2094</v>
      </c>
      <c r="C591" s="58" t="s">
        <v>2297</v>
      </c>
      <c r="D591" s="9"/>
      <c r="E591" s="9" t="s">
        <v>53</v>
      </c>
      <c r="F591" s="9" t="s">
        <v>2298</v>
      </c>
      <c r="G591" s="9" t="s">
        <v>40</v>
      </c>
      <c r="H591" s="61">
        <v>45264.0</v>
      </c>
      <c r="I591" s="61">
        <v>45264.0</v>
      </c>
      <c r="J591" s="61">
        <v>45277.0</v>
      </c>
      <c r="K591" s="19">
        <v>13.0</v>
      </c>
      <c r="L591" s="19" t="s">
        <v>33</v>
      </c>
      <c r="M591" s="9"/>
      <c r="N591" s="9"/>
    </row>
    <row r="592" ht="21.0" customHeight="1" outlineLevel="1">
      <c r="A592" s="58" t="s">
        <v>2891</v>
      </c>
      <c r="B592" s="54" t="s">
        <v>1234</v>
      </c>
      <c r="C592" s="58" t="s">
        <v>2297</v>
      </c>
      <c r="D592" s="9"/>
      <c r="E592" s="9" t="s">
        <v>53</v>
      </c>
      <c r="F592" s="9" t="s">
        <v>2298</v>
      </c>
      <c r="G592" s="9" t="s">
        <v>40</v>
      </c>
      <c r="H592" s="61">
        <v>45305.0</v>
      </c>
      <c r="I592" s="61">
        <v>45305.0</v>
      </c>
      <c r="J592" s="61">
        <v>45318.0</v>
      </c>
      <c r="K592" s="19">
        <v>13.0</v>
      </c>
      <c r="L592" s="19" t="s">
        <v>41</v>
      </c>
      <c r="M592" s="9">
        <v>14.0</v>
      </c>
      <c r="N592" s="9">
        <v>50.0</v>
      </c>
    </row>
    <row r="593" ht="21.0" customHeight="1" outlineLevel="1">
      <c r="A593" s="58" t="s">
        <v>2892</v>
      </c>
      <c r="B593" s="54" t="s">
        <v>1224</v>
      </c>
      <c r="C593" s="58" t="s">
        <v>2620</v>
      </c>
      <c r="D593" s="9"/>
      <c r="E593" s="9" t="s">
        <v>48</v>
      </c>
      <c r="F593" s="9" t="s">
        <v>2298</v>
      </c>
      <c r="G593" s="9" t="s">
        <v>36</v>
      </c>
      <c r="H593" s="61">
        <v>45005.0</v>
      </c>
      <c r="I593" s="61">
        <v>45024.0</v>
      </c>
      <c r="J593" s="61">
        <v>45038.0</v>
      </c>
      <c r="K593" s="19">
        <v>14.0</v>
      </c>
      <c r="L593" s="19" t="s">
        <v>33</v>
      </c>
      <c r="M593" s="9" t="s">
        <v>42</v>
      </c>
      <c r="N593" s="9" t="s">
        <v>42</v>
      </c>
    </row>
    <row r="594" ht="21.0" customHeight="1" outlineLevel="1">
      <c r="A594" s="58" t="s">
        <v>2893</v>
      </c>
      <c r="B594" s="54" t="s">
        <v>831</v>
      </c>
      <c r="C594" s="58" t="s">
        <v>2297</v>
      </c>
      <c r="D594" s="9"/>
      <c r="E594" s="9" t="s">
        <v>48</v>
      </c>
      <c r="F594" s="9" t="s">
        <v>2298</v>
      </c>
      <c r="G594" s="9" t="s">
        <v>31</v>
      </c>
      <c r="H594" s="61">
        <v>45121.0</v>
      </c>
      <c r="I594" s="61">
        <v>45121.0</v>
      </c>
      <c r="J594" s="61">
        <v>45135.0</v>
      </c>
      <c r="K594" s="19">
        <v>14.0</v>
      </c>
      <c r="L594" s="19" t="s">
        <v>41</v>
      </c>
      <c r="M594" s="9">
        <v>16.0</v>
      </c>
      <c r="N594" s="9">
        <v>57.0</v>
      </c>
    </row>
    <row r="595" ht="21.0" customHeight="1" outlineLevel="1">
      <c r="A595" s="58" t="s">
        <v>2894</v>
      </c>
      <c r="B595" s="54" t="s">
        <v>1338</v>
      </c>
      <c r="C595" s="58" t="s">
        <v>2297</v>
      </c>
      <c r="D595" s="9"/>
      <c r="E595" s="9" t="s">
        <v>48</v>
      </c>
      <c r="F595" s="9" t="s">
        <v>2298</v>
      </c>
      <c r="G595" s="9" t="s">
        <v>31</v>
      </c>
      <c r="H595" s="61">
        <v>45431.0</v>
      </c>
      <c r="I595" s="61">
        <v>45431.0</v>
      </c>
      <c r="J595" s="61">
        <v>45445.0</v>
      </c>
      <c r="K595" s="19">
        <v>14.0</v>
      </c>
      <c r="L595" s="19" t="s">
        <v>33</v>
      </c>
      <c r="M595" s="9"/>
      <c r="N595" s="9"/>
    </row>
    <row r="596" ht="21.0" customHeight="1" outlineLevel="1">
      <c r="A596" s="58" t="s">
        <v>2895</v>
      </c>
      <c r="B596" s="54" t="s">
        <v>1850</v>
      </c>
      <c r="C596" s="58" t="s">
        <v>2297</v>
      </c>
      <c r="D596" s="9"/>
      <c r="E596" s="9" t="s">
        <v>30</v>
      </c>
      <c r="F596" s="9" t="s">
        <v>2298</v>
      </c>
      <c r="G596" s="9" t="s">
        <v>31</v>
      </c>
      <c r="H596" s="61">
        <v>45089.0</v>
      </c>
      <c r="I596" s="61">
        <v>45089.0</v>
      </c>
      <c r="J596" s="61">
        <v>45103.0</v>
      </c>
      <c r="K596" s="19">
        <v>14.0</v>
      </c>
      <c r="L596" s="19" t="s">
        <v>33</v>
      </c>
      <c r="M596" s="9" t="s">
        <v>42</v>
      </c>
      <c r="N596" s="9" t="s">
        <v>42</v>
      </c>
    </row>
    <row r="597" ht="21.0" customHeight="1" outlineLevel="1">
      <c r="A597" s="58" t="s">
        <v>2896</v>
      </c>
      <c r="B597" s="54" t="s">
        <v>1020</v>
      </c>
      <c r="C597" s="58" t="s">
        <v>2297</v>
      </c>
      <c r="D597" s="9"/>
      <c r="E597" s="9" t="s">
        <v>30</v>
      </c>
      <c r="F597" s="9" t="s">
        <v>2298</v>
      </c>
      <c r="G597" s="9" t="s">
        <v>31</v>
      </c>
      <c r="H597" s="61">
        <v>45422.0</v>
      </c>
      <c r="I597" s="61">
        <v>45422.0</v>
      </c>
      <c r="J597" s="61">
        <v>45436.0</v>
      </c>
      <c r="K597" s="19">
        <v>14.0</v>
      </c>
      <c r="L597" s="19" t="s">
        <v>41</v>
      </c>
      <c r="M597" s="9">
        <v>22.0</v>
      </c>
      <c r="N597" s="9" t="s">
        <v>42</v>
      </c>
    </row>
    <row r="598" ht="21.0" customHeight="1" outlineLevel="1">
      <c r="A598" s="58" t="s">
        <v>2897</v>
      </c>
      <c r="B598" s="54" t="s">
        <v>1701</v>
      </c>
      <c r="C598" s="58" t="s">
        <v>2310</v>
      </c>
      <c r="D598" s="9"/>
      <c r="E598" s="9" t="s">
        <v>30</v>
      </c>
      <c r="F598" s="9" t="s">
        <v>2298</v>
      </c>
      <c r="G598" s="9" t="s">
        <v>40</v>
      </c>
      <c r="H598" s="61">
        <v>44873.0</v>
      </c>
      <c r="I598" s="61">
        <v>44919.0</v>
      </c>
      <c r="J598" s="61">
        <v>44933.0</v>
      </c>
      <c r="K598" s="19">
        <v>14.0</v>
      </c>
      <c r="L598" s="19" t="s">
        <v>33</v>
      </c>
      <c r="M598" s="9">
        <v>7.0</v>
      </c>
      <c r="N598" s="9">
        <v>63.0</v>
      </c>
    </row>
    <row r="599" ht="21.0" customHeight="1" outlineLevel="1">
      <c r="A599" s="58" t="s">
        <v>2898</v>
      </c>
      <c r="B599" s="54" t="s">
        <v>839</v>
      </c>
      <c r="C599" s="58" t="s">
        <v>2297</v>
      </c>
      <c r="D599" s="9"/>
      <c r="E599" s="9" t="s">
        <v>97</v>
      </c>
      <c r="F599" s="9" t="s">
        <v>2298</v>
      </c>
      <c r="G599" s="9" t="s">
        <v>40</v>
      </c>
      <c r="H599" s="61">
        <v>45297.0</v>
      </c>
      <c r="I599" s="61">
        <v>45297.0</v>
      </c>
      <c r="J599" s="61">
        <v>45311.0</v>
      </c>
      <c r="K599" s="19">
        <v>14.0</v>
      </c>
      <c r="L599" s="19" t="s">
        <v>41</v>
      </c>
      <c r="M599" s="9" t="s">
        <v>42</v>
      </c>
      <c r="N599" s="9" t="s">
        <v>42</v>
      </c>
    </row>
    <row r="600" ht="21.0" customHeight="1" outlineLevel="1">
      <c r="A600" s="58" t="s">
        <v>2899</v>
      </c>
      <c r="B600" s="54" t="s">
        <v>1924</v>
      </c>
      <c r="C600" s="58" t="s">
        <v>2297</v>
      </c>
      <c r="D600" s="9"/>
      <c r="E600" s="9" t="s">
        <v>53</v>
      </c>
      <c r="F600" s="9" t="s">
        <v>2298</v>
      </c>
      <c r="G600" s="9" t="s">
        <v>40</v>
      </c>
      <c r="H600" s="61">
        <v>45214.0</v>
      </c>
      <c r="I600" s="61">
        <v>45214.0</v>
      </c>
      <c r="J600" s="61">
        <v>45228.0</v>
      </c>
      <c r="K600" s="19">
        <v>14.0</v>
      </c>
      <c r="L600" s="19" t="s">
        <v>41</v>
      </c>
      <c r="M600" s="9">
        <v>16.0</v>
      </c>
      <c r="N600" s="9">
        <v>80.0</v>
      </c>
    </row>
    <row r="601" ht="21.0" customHeight="1" outlineLevel="1">
      <c r="A601" s="58" t="s">
        <v>2900</v>
      </c>
      <c r="B601" s="54" t="s">
        <v>1353</v>
      </c>
      <c r="C601" s="58" t="s">
        <v>2297</v>
      </c>
      <c r="D601" s="9"/>
      <c r="E601" s="9" t="s">
        <v>39</v>
      </c>
      <c r="F601" s="9" t="s">
        <v>2298</v>
      </c>
      <c r="G601" s="9" t="s">
        <v>40</v>
      </c>
      <c r="H601" s="61">
        <v>45107.0</v>
      </c>
      <c r="I601" s="61">
        <v>45107.0</v>
      </c>
      <c r="J601" s="61">
        <v>45121.0</v>
      </c>
      <c r="K601" s="19">
        <v>14.0</v>
      </c>
      <c r="L601" s="19" t="s">
        <v>41</v>
      </c>
      <c r="M601" s="9" t="s">
        <v>42</v>
      </c>
      <c r="N601" s="9" t="s">
        <v>42</v>
      </c>
    </row>
    <row r="602" ht="21.0" customHeight="1" outlineLevel="1">
      <c r="A602" s="58" t="s">
        <v>2901</v>
      </c>
      <c r="B602" s="54" t="s">
        <v>2202</v>
      </c>
      <c r="C602" s="58" t="s">
        <v>2297</v>
      </c>
      <c r="D602" s="9"/>
      <c r="E602" s="9" t="s">
        <v>39</v>
      </c>
      <c r="F602" s="9" t="s">
        <v>2298</v>
      </c>
      <c r="G602" s="9" t="s">
        <v>40</v>
      </c>
      <c r="H602" s="61">
        <v>45254.0</v>
      </c>
      <c r="I602" s="61">
        <v>45255.0</v>
      </c>
      <c r="J602" s="61">
        <v>45269.0</v>
      </c>
      <c r="K602" s="19">
        <v>14.0</v>
      </c>
      <c r="L602" s="19" t="s">
        <v>33</v>
      </c>
      <c r="M602" s="9"/>
      <c r="N602" s="9"/>
    </row>
    <row r="603" ht="21.0" customHeight="1" outlineLevel="1">
      <c r="A603" s="58" t="s">
        <v>2902</v>
      </c>
      <c r="B603" s="54" t="s">
        <v>1320</v>
      </c>
      <c r="C603" s="58" t="s">
        <v>2310</v>
      </c>
      <c r="D603" s="9"/>
      <c r="E603" s="9" t="s">
        <v>48</v>
      </c>
      <c r="F603" s="9" t="s">
        <v>2298</v>
      </c>
      <c r="G603" s="9" t="s">
        <v>36</v>
      </c>
      <c r="H603" s="61">
        <v>45406.0</v>
      </c>
      <c r="I603" s="61">
        <v>45417.0</v>
      </c>
      <c r="J603" s="61">
        <v>45432.0</v>
      </c>
      <c r="K603" s="19">
        <v>15.0</v>
      </c>
      <c r="L603" s="19" t="s">
        <v>41</v>
      </c>
      <c r="M603" s="9">
        <v>14.0</v>
      </c>
      <c r="N603" s="9"/>
    </row>
    <row r="604" ht="21.0" customHeight="1" outlineLevel="1">
      <c r="A604" s="58" t="s">
        <v>2903</v>
      </c>
      <c r="B604" s="54" t="s">
        <v>889</v>
      </c>
      <c r="C604" s="58" t="s">
        <v>2297</v>
      </c>
      <c r="D604" s="9"/>
      <c r="E604" s="9" t="s">
        <v>48</v>
      </c>
      <c r="F604" s="9" t="s">
        <v>2298</v>
      </c>
      <c r="G604" s="9" t="s">
        <v>36</v>
      </c>
      <c r="H604" s="61">
        <v>45453.0</v>
      </c>
      <c r="I604" s="61">
        <v>45456.0</v>
      </c>
      <c r="J604" s="61">
        <v>45471.0</v>
      </c>
      <c r="K604" s="19">
        <v>15.0</v>
      </c>
      <c r="L604" s="19" t="s">
        <v>41</v>
      </c>
      <c r="M604" s="9"/>
      <c r="N604" s="9"/>
    </row>
    <row r="605" ht="21.0" customHeight="1" outlineLevel="1">
      <c r="A605" s="58" t="s">
        <v>2904</v>
      </c>
      <c r="B605" s="54" t="s">
        <v>1204</v>
      </c>
      <c r="C605" s="58" t="s">
        <v>2297</v>
      </c>
      <c r="D605" s="9"/>
      <c r="E605" s="9" t="s">
        <v>48</v>
      </c>
      <c r="F605" s="9" t="s">
        <v>2298</v>
      </c>
      <c r="G605" s="9" t="s">
        <v>44</v>
      </c>
      <c r="H605" s="61">
        <v>45140.0</v>
      </c>
      <c r="I605" s="61">
        <v>45140.0</v>
      </c>
      <c r="J605" s="61">
        <v>45155.0</v>
      </c>
      <c r="K605" s="19">
        <v>15.0</v>
      </c>
      <c r="L605" s="19" t="s">
        <v>41</v>
      </c>
      <c r="M605" s="9" t="s">
        <v>42</v>
      </c>
      <c r="N605" s="9" t="s">
        <v>42</v>
      </c>
    </row>
    <row r="606" ht="21.0" customHeight="1" outlineLevel="1">
      <c r="A606" s="58" t="s">
        <v>2905</v>
      </c>
      <c r="B606" s="54" t="s">
        <v>1273</v>
      </c>
      <c r="C606" s="58" t="s">
        <v>2297</v>
      </c>
      <c r="D606" s="9"/>
      <c r="E606" s="9" t="s">
        <v>48</v>
      </c>
      <c r="F606" s="9" t="s">
        <v>2298</v>
      </c>
      <c r="G606" s="9" t="s">
        <v>31</v>
      </c>
      <c r="H606" s="61">
        <v>45136.0</v>
      </c>
      <c r="I606" s="61">
        <v>45137.0</v>
      </c>
      <c r="J606" s="61">
        <v>45152.0</v>
      </c>
      <c r="K606" s="19">
        <v>15.0</v>
      </c>
      <c r="L606" s="19" t="s">
        <v>33</v>
      </c>
      <c r="M606" s="9" t="s">
        <v>42</v>
      </c>
      <c r="N606" s="9" t="s">
        <v>42</v>
      </c>
    </row>
    <row r="607" ht="21.0" customHeight="1" outlineLevel="1">
      <c r="A607" s="58" t="s">
        <v>2906</v>
      </c>
      <c r="B607" s="54" t="s">
        <v>1995</v>
      </c>
      <c r="C607" s="58" t="s">
        <v>2297</v>
      </c>
      <c r="D607" s="9"/>
      <c r="E607" s="9" t="s">
        <v>30</v>
      </c>
      <c r="F607" s="9" t="s">
        <v>2298</v>
      </c>
      <c r="G607" s="9" t="s">
        <v>31</v>
      </c>
      <c r="H607" s="61">
        <v>45285.0</v>
      </c>
      <c r="I607" s="61">
        <v>45285.0</v>
      </c>
      <c r="J607" s="61">
        <v>45300.0</v>
      </c>
      <c r="K607" s="19">
        <v>15.0</v>
      </c>
      <c r="L607" s="19" t="s">
        <v>41</v>
      </c>
      <c r="M607" s="9">
        <v>26.0</v>
      </c>
      <c r="N607" s="9">
        <v>74.0</v>
      </c>
    </row>
    <row r="608" ht="21.0" customHeight="1" outlineLevel="1">
      <c r="A608" s="58" t="s">
        <v>2907</v>
      </c>
      <c r="B608" s="54" t="s">
        <v>1296</v>
      </c>
      <c r="C608" s="58" t="s">
        <v>2297</v>
      </c>
      <c r="D608" s="9"/>
      <c r="E608" s="9" t="s">
        <v>50</v>
      </c>
      <c r="F608" s="9" t="s">
        <v>2298</v>
      </c>
      <c r="G608" s="9" t="s">
        <v>31</v>
      </c>
      <c r="H608" s="61">
        <v>44809.0</v>
      </c>
      <c r="I608" s="61">
        <v>44809.0</v>
      </c>
      <c r="J608" s="61">
        <v>44824.0</v>
      </c>
      <c r="K608" s="19">
        <v>15.0</v>
      </c>
      <c r="L608" s="19" t="s">
        <v>41</v>
      </c>
      <c r="M608" s="9">
        <v>15.0</v>
      </c>
      <c r="N608" s="9">
        <v>25.0</v>
      </c>
    </row>
    <row r="609" ht="21.0" customHeight="1" outlineLevel="1">
      <c r="A609" s="58" t="s">
        <v>2908</v>
      </c>
      <c r="B609" s="54" t="s">
        <v>1673</v>
      </c>
      <c r="C609" s="58" t="s">
        <v>2310</v>
      </c>
      <c r="D609" s="9"/>
      <c r="E609" s="9" t="s">
        <v>53</v>
      </c>
      <c r="F609" s="9" t="s">
        <v>2298</v>
      </c>
      <c r="G609" s="9" t="s">
        <v>40</v>
      </c>
      <c r="H609" s="61">
        <v>45208.0</v>
      </c>
      <c r="I609" s="61">
        <v>45213.0</v>
      </c>
      <c r="J609" s="61">
        <v>45228.0</v>
      </c>
      <c r="K609" s="19">
        <v>15.0</v>
      </c>
      <c r="L609" s="19" t="s">
        <v>41</v>
      </c>
      <c r="M609" s="9"/>
      <c r="N609" s="9"/>
    </row>
    <row r="610" ht="21.0" customHeight="1" outlineLevel="1">
      <c r="A610" s="58" t="s">
        <v>2909</v>
      </c>
      <c r="B610" s="54" t="s">
        <v>1791</v>
      </c>
      <c r="C610" s="58" t="s">
        <v>2297</v>
      </c>
      <c r="D610" s="9"/>
      <c r="E610" s="9" t="s">
        <v>53</v>
      </c>
      <c r="F610" s="9" t="s">
        <v>2298</v>
      </c>
      <c r="G610" s="9" t="s">
        <v>40</v>
      </c>
      <c r="H610" s="61">
        <v>45331.0</v>
      </c>
      <c r="I610" s="61">
        <v>45331.0</v>
      </c>
      <c r="J610" s="61">
        <v>45346.0</v>
      </c>
      <c r="K610" s="19">
        <v>15.0</v>
      </c>
      <c r="L610" s="19" t="s">
        <v>41</v>
      </c>
      <c r="M610" s="9">
        <v>13.0</v>
      </c>
      <c r="N610" s="9">
        <v>3.0</v>
      </c>
    </row>
    <row r="611" ht="21.0" customHeight="1" outlineLevel="1">
      <c r="A611" s="58" t="s">
        <v>2910</v>
      </c>
      <c r="B611" s="54" t="s">
        <v>1875</v>
      </c>
      <c r="C611" s="58" t="s">
        <v>2297</v>
      </c>
      <c r="D611" s="9"/>
      <c r="E611" s="9" t="s">
        <v>39</v>
      </c>
      <c r="F611" s="9" t="s">
        <v>2298</v>
      </c>
      <c r="G611" s="9" t="s">
        <v>40</v>
      </c>
      <c r="H611" s="61">
        <v>44871.0</v>
      </c>
      <c r="I611" s="61">
        <v>44872.0</v>
      </c>
      <c r="J611" s="61">
        <v>44887.0</v>
      </c>
      <c r="K611" s="19">
        <v>15.0</v>
      </c>
      <c r="L611" s="19" t="s">
        <v>41</v>
      </c>
      <c r="M611" s="9">
        <v>35.0</v>
      </c>
      <c r="N611" s="9">
        <v>95.0</v>
      </c>
    </row>
    <row r="612" ht="21.0" customHeight="1" outlineLevel="1">
      <c r="A612" s="58" t="s">
        <v>2911</v>
      </c>
      <c r="B612" s="54" t="s">
        <v>1281</v>
      </c>
      <c r="C612" s="58" t="s">
        <v>2297</v>
      </c>
      <c r="D612" s="9"/>
      <c r="E612" s="9" t="s">
        <v>48</v>
      </c>
      <c r="F612" s="9" t="s">
        <v>2298</v>
      </c>
      <c r="G612" s="9" t="s">
        <v>31</v>
      </c>
      <c r="H612" s="61">
        <v>45136.0</v>
      </c>
      <c r="I612" s="61">
        <v>45136.0</v>
      </c>
      <c r="J612" s="61">
        <v>45152.0</v>
      </c>
      <c r="K612" s="19">
        <v>16.0</v>
      </c>
      <c r="L612" s="19" t="s">
        <v>41</v>
      </c>
      <c r="M612" s="9" t="s">
        <v>42</v>
      </c>
      <c r="N612" s="9" t="s">
        <v>42</v>
      </c>
    </row>
    <row r="613" ht="21.0" customHeight="1" outlineLevel="1">
      <c r="A613" s="58" t="s">
        <v>2912</v>
      </c>
      <c r="B613" s="54" t="s">
        <v>1054</v>
      </c>
      <c r="C613" s="58" t="s">
        <v>2297</v>
      </c>
      <c r="D613" s="9"/>
      <c r="E613" s="9" t="s">
        <v>48</v>
      </c>
      <c r="F613" s="9" t="s">
        <v>2298</v>
      </c>
      <c r="G613" s="9" t="s">
        <v>31</v>
      </c>
      <c r="H613" s="61">
        <v>45384.0</v>
      </c>
      <c r="I613" s="61">
        <v>45385.0</v>
      </c>
      <c r="J613" s="61">
        <v>45401.0</v>
      </c>
      <c r="K613" s="19">
        <v>16.0</v>
      </c>
      <c r="L613" s="19" t="s">
        <v>41</v>
      </c>
      <c r="M613" s="9" t="s">
        <v>42</v>
      </c>
      <c r="N613" s="9" t="s">
        <v>42</v>
      </c>
    </row>
    <row r="614" ht="21.0" customHeight="1" outlineLevel="1">
      <c r="A614" s="58" t="s">
        <v>2913</v>
      </c>
      <c r="B614" s="54" t="s">
        <v>1922</v>
      </c>
      <c r="C614" s="58" t="s">
        <v>2297</v>
      </c>
      <c r="D614" s="9"/>
      <c r="E614" s="9" t="s">
        <v>68</v>
      </c>
      <c r="F614" s="9" t="s">
        <v>2298</v>
      </c>
      <c r="G614" s="9" t="s">
        <v>36</v>
      </c>
      <c r="H614" s="61">
        <v>45174.0</v>
      </c>
      <c r="I614" s="61">
        <v>45187.0</v>
      </c>
      <c r="J614" s="61">
        <v>45203.0</v>
      </c>
      <c r="K614" s="19">
        <v>16.0</v>
      </c>
      <c r="L614" s="19" t="s">
        <v>41</v>
      </c>
      <c r="M614" s="9" t="s">
        <v>42</v>
      </c>
      <c r="N614" s="9" t="s">
        <v>42</v>
      </c>
    </row>
    <row r="615" ht="21.0" customHeight="1" outlineLevel="1">
      <c r="A615" s="58" t="s">
        <v>2914</v>
      </c>
      <c r="B615" s="54" t="s">
        <v>925</v>
      </c>
      <c r="C615" s="58" t="s">
        <v>2297</v>
      </c>
      <c r="D615" s="9"/>
      <c r="E615" s="9" t="s">
        <v>97</v>
      </c>
      <c r="F615" s="9" t="s">
        <v>2298</v>
      </c>
      <c r="G615" s="9" t="s">
        <v>31</v>
      </c>
      <c r="H615" s="61">
        <v>44850.0</v>
      </c>
      <c r="I615" s="61">
        <v>44850.0</v>
      </c>
      <c r="J615" s="61">
        <v>44866.0</v>
      </c>
      <c r="K615" s="19">
        <v>16.0</v>
      </c>
      <c r="L615" s="19" t="s">
        <v>41</v>
      </c>
      <c r="M615" s="9">
        <v>15.0</v>
      </c>
      <c r="N615" s="9">
        <v>59.0</v>
      </c>
    </row>
    <row r="616" ht="21.0" customHeight="1" outlineLevel="1">
      <c r="A616" s="58" t="s">
        <v>2915</v>
      </c>
      <c r="B616" s="54" t="s">
        <v>1852</v>
      </c>
      <c r="C616" s="58" t="s">
        <v>2297</v>
      </c>
      <c r="D616" s="9"/>
      <c r="E616" s="9" t="s">
        <v>53</v>
      </c>
      <c r="F616" s="9" t="s">
        <v>2298</v>
      </c>
      <c r="G616" s="9" t="s">
        <v>40</v>
      </c>
      <c r="H616" s="61">
        <v>45123.0</v>
      </c>
      <c r="I616" s="61">
        <v>45124.0</v>
      </c>
      <c r="J616" s="61">
        <v>45140.0</v>
      </c>
      <c r="K616" s="19">
        <v>16.0</v>
      </c>
      <c r="L616" s="19" t="s">
        <v>33</v>
      </c>
      <c r="M616" s="9">
        <v>36.0</v>
      </c>
      <c r="N616" s="9">
        <v>87.0</v>
      </c>
    </row>
    <row r="617" ht="21.0" customHeight="1" outlineLevel="1">
      <c r="A617" s="58" t="s">
        <v>2916</v>
      </c>
      <c r="B617" s="54" t="s">
        <v>1888</v>
      </c>
      <c r="C617" s="58" t="s">
        <v>2297</v>
      </c>
      <c r="D617" s="9"/>
      <c r="E617" s="9" t="s">
        <v>53</v>
      </c>
      <c r="F617" s="9" t="s">
        <v>2298</v>
      </c>
      <c r="G617" s="9" t="s">
        <v>40</v>
      </c>
      <c r="H617" s="61">
        <v>45132.0</v>
      </c>
      <c r="I617" s="61">
        <v>45136.0</v>
      </c>
      <c r="J617" s="61">
        <v>45152.0</v>
      </c>
      <c r="K617" s="19">
        <v>16.0</v>
      </c>
      <c r="L617" s="19" t="s">
        <v>33</v>
      </c>
      <c r="M617" s="9">
        <v>28.0</v>
      </c>
      <c r="N617" s="9">
        <v>87.0</v>
      </c>
    </row>
    <row r="618" ht="21.0" customHeight="1" outlineLevel="1">
      <c r="A618" s="58" t="s">
        <v>2917</v>
      </c>
      <c r="B618" s="54" t="s">
        <v>2179</v>
      </c>
      <c r="C618" s="58" t="s">
        <v>2297</v>
      </c>
      <c r="D618" s="9"/>
      <c r="E618" s="9" t="s">
        <v>53</v>
      </c>
      <c r="F618" s="9" t="s">
        <v>2298</v>
      </c>
      <c r="G618" s="9" t="s">
        <v>40</v>
      </c>
      <c r="H618" s="61">
        <v>45133.0</v>
      </c>
      <c r="I618" s="61">
        <v>45145.0</v>
      </c>
      <c r="J618" s="61">
        <v>45161.0</v>
      </c>
      <c r="K618" s="19">
        <v>16.0</v>
      </c>
      <c r="L618" s="19" t="s">
        <v>41</v>
      </c>
      <c r="M618" s="9">
        <v>31.0</v>
      </c>
      <c r="N618" s="9">
        <v>80.0</v>
      </c>
    </row>
    <row r="619" ht="21.0" customHeight="1" outlineLevel="1">
      <c r="A619" s="58" t="s">
        <v>2918</v>
      </c>
      <c r="B619" s="54" t="s">
        <v>1490</v>
      </c>
      <c r="C619" s="58" t="s">
        <v>2297</v>
      </c>
      <c r="D619" s="9"/>
      <c r="E619" s="9" t="s">
        <v>68</v>
      </c>
      <c r="F619" s="9" t="s">
        <v>2298</v>
      </c>
      <c r="G619" s="9" t="s">
        <v>31</v>
      </c>
      <c r="H619" s="61">
        <v>45408.0</v>
      </c>
      <c r="I619" s="61">
        <v>45411.0</v>
      </c>
      <c r="J619" s="61">
        <v>45428.0</v>
      </c>
      <c r="K619" s="19">
        <v>17.0</v>
      </c>
      <c r="L619" s="19" t="s">
        <v>33</v>
      </c>
      <c r="M619" s="9">
        <v>27.0</v>
      </c>
      <c r="N619" s="9">
        <v>58.0</v>
      </c>
    </row>
    <row r="620" ht="21.0" customHeight="1" outlineLevel="1">
      <c r="A620" s="58" t="s">
        <v>2919</v>
      </c>
      <c r="B620" s="54" t="s">
        <v>2244</v>
      </c>
      <c r="C620" s="58" t="s">
        <v>2297</v>
      </c>
      <c r="D620" s="9"/>
      <c r="E620" s="9" t="s">
        <v>30</v>
      </c>
      <c r="F620" s="9" t="s">
        <v>2298</v>
      </c>
      <c r="G620" s="9" t="s">
        <v>31</v>
      </c>
      <c r="H620" s="61">
        <v>45151.0</v>
      </c>
      <c r="I620" s="61">
        <v>45151.0</v>
      </c>
      <c r="J620" s="61">
        <v>45168.0</v>
      </c>
      <c r="K620" s="19">
        <v>17.0</v>
      </c>
      <c r="L620" s="19" t="s">
        <v>41</v>
      </c>
      <c r="M620" s="9" t="s">
        <v>42</v>
      </c>
      <c r="N620" s="9" t="s">
        <v>42</v>
      </c>
    </row>
    <row r="621" ht="21.0" customHeight="1" outlineLevel="1">
      <c r="A621" s="58" t="s">
        <v>2920</v>
      </c>
      <c r="B621" s="54" t="s">
        <v>1342</v>
      </c>
      <c r="C621" s="58" t="s">
        <v>2297</v>
      </c>
      <c r="D621" s="9"/>
      <c r="E621" s="9" t="s">
        <v>30</v>
      </c>
      <c r="F621" s="9" t="s">
        <v>2298</v>
      </c>
      <c r="G621" s="9" t="s">
        <v>31</v>
      </c>
      <c r="H621" s="61">
        <v>45229.0</v>
      </c>
      <c r="I621" s="61">
        <v>45229.0</v>
      </c>
      <c r="J621" s="61">
        <v>45246.0</v>
      </c>
      <c r="K621" s="19">
        <v>17.0</v>
      </c>
      <c r="L621" s="19" t="s">
        <v>41</v>
      </c>
      <c r="M621" s="9"/>
      <c r="N621" s="9"/>
    </row>
    <row r="622" ht="21.0" customHeight="1" outlineLevel="1">
      <c r="A622" s="58" t="s">
        <v>2921</v>
      </c>
      <c r="B622" s="54" t="s">
        <v>1565</v>
      </c>
      <c r="C622" s="58" t="s">
        <v>2297</v>
      </c>
      <c r="D622" s="9"/>
      <c r="E622" s="9" t="s">
        <v>30</v>
      </c>
      <c r="F622" s="9" t="s">
        <v>2298</v>
      </c>
      <c r="G622" s="9" t="s">
        <v>31</v>
      </c>
      <c r="H622" s="61">
        <v>45455.0</v>
      </c>
      <c r="I622" s="61">
        <v>45455.0</v>
      </c>
      <c r="J622" s="61">
        <v>45472.0</v>
      </c>
      <c r="K622" s="19">
        <v>17.0</v>
      </c>
      <c r="L622" s="19" t="s">
        <v>41</v>
      </c>
      <c r="M622" s="9"/>
      <c r="N622" s="9"/>
    </row>
    <row r="623" ht="21.0" customHeight="1" outlineLevel="1">
      <c r="A623" s="58" t="s">
        <v>2922</v>
      </c>
      <c r="B623" s="54" t="s">
        <v>1693</v>
      </c>
      <c r="C623" s="58" t="s">
        <v>2297</v>
      </c>
      <c r="D623" s="9"/>
      <c r="E623" s="9" t="s">
        <v>53</v>
      </c>
      <c r="F623" s="9" t="s">
        <v>2298</v>
      </c>
      <c r="G623" s="9" t="s">
        <v>40</v>
      </c>
      <c r="H623" s="61">
        <v>44880.0</v>
      </c>
      <c r="I623" s="61">
        <v>44881.0</v>
      </c>
      <c r="J623" s="61">
        <v>44898.0</v>
      </c>
      <c r="K623" s="19">
        <v>17.0</v>
      </c>
      <c r="L623" s="19" t="s">
        <v>33</v>
      </c>
      <c r="M623" s="9">
        <v>21.0</v>
      </c>
      <c r="N623" s="9">
        <v>60.0</v>
      </c>
    </row>
    <row r="624" ht="21.0" customHeight="1" outlineLevel="1">
      <c r="A624" s="58" t="s">
        <v>2923</v>
      </c>
      <c r="B624" s="54" t="s">
        <v>1860</v>
      </c>
      <c r="C624" s="58" t="s">
        <v>2297</v>
      </c>
      <c r="D624" s="9"/>
      <c r="E624" s="9" t="s">
        <v>53</v>
      </c>
      <c r="F624" s="9" t="s">
        <v>2298</v>
      </c>
      <c r="G624" s="9" t="s">
        <v>40</v>
      </c>
      <c r="H624" s="61">
        <v>45453.0</v>
      </c>
      <c r="I624" s="61">
        <v>45455.0</v>
      </c>
      <c r="J624" s="61">
        <v>45472.0</v>
      </c>
      <c r="K624" s="19">
        <v>17.0</v>
      </c>
      <c r="L624" s="19" t="s">
        <v>33</v>
      </c>
      <c r="M624" s="9"/>
      <c r="N624" s="9"/>
    </row>
    <row r="625" ht="21.0" customHeight="1" outlineLevel="1">
      <c r="A625" s="58" t="s">
        <v>2924</v>
      </c>
      <c r="B625" s="54" t="s">
        <v>2180</v>
      </c>
      <c r="C625" s="58" t="s">
        <v>2297</v>
      </c>
      <c r="D625" s="9"/>
      <c r="E625" s="9" t="s">
        <v>170</v>
      </c>
      <c r="F625" s="9" t="s">
        <v>2298</v>
      </c>
      <c r="G625" s="9" t="s">
        <v>36</v>
      </c>
      <c r="H625" s="61">
        <v>45241.0</v>
      </c>
      <c r="I625" s="61">
        <v>45241.0</v>
      </c>
      <c r="J625" s="61">
        <v>45259.0</v>
      </c>
      <c r="K625" s="19">
        <v>18.0</v>
      </c>
      <c r="L625" s="19" t="s">
        <v>33</v>
      </c>
      <c r="M625" s="9"/>
      <c r="N625" s="9"/>
    </row>
    <row r="626" ht="21.0" customHeight="1" outlineLevel="1">
      <c r="A626" s="58" t="s">
        <v>2925</v>
      </c>
      <c r="B626" s="54" t="s">
        <v>1645</v>
      </c>
      <c r="C626" s="58" t="s">
        <v>2297</v>
      </c>
      <c r="D626" s="9"/>
      <c r="E626" s="9" t="s">
        <v>48</v>
      </c>
      <c r="F626" s="9" t="s">
        <v>2298</v>
      </c>
      <c r="G626" s="9" t="s">
        <v>31</v>
      </c>
      <c r="H626" s="61">
        <v>45463.0</v>
      </c>
      <c r="I626" s="61">
        <v>45463.0</v>
      </c>
      <c r="J626" s="61">
        <v>45481.0</v>
      </c>
      <c r="K626" s="19">
        <v>18.0</v>
      </c>
      <c r="L626" s="19" t="s">
        <v>33</v>
      </c>
      <c r="M626" s="9"/>
      <c r="N626" s="9"/>
    </row>
    <row r="627" ht="21.0" customHeight="1" outlineLevel="1">
      <c r="A627" s="58" t="s">
        <v>2926</v>
      </c>
      <c r="B627" s="54" t="s">
        <v>1993</v>
      </c>
      <c r="C627" s="58" t="s">
        <v>2297</v>
      </c>
      <c r="D627" s="9"/>
      <c r="E627" s="9" t="s">
        <v>30</v>
      </c>
      <c r="F627" s="9" t="s">
        <v>2298</v>
      </c>
      <c r="G627" s="9" t="s">
        <v>31</v>
      </c>
      <c r="H627" s="61">
        <v>45233.0</v>
      </c>
      <c r="I627" s="61">
        <v>45233.0</v>
      </c>
      <c r="J627" s="61">
        <v>45251.0</v>
      </c>
      <c r="K627" s="19">
        <v>18.0</v>
      </c>
      <c r="L627" s="19" t="s">
        <v>33</v>
      </c>
      <c r="M627" s="9"/>
      <c r="N627" s="9"/>
    </row>
    <row r="628" ht="21.0" customHeight="1" outlineLevel="1">
      <c r="A628" s="58" t="s">
        <v>2927</v>
      </c>
      <c r="B628" s="54" t="s">
        <v>1589</v>
      </c>
      <c r="C628" s="58" t="s">
        <v>2297</v>
      </c>
      <c r="D628" s="9"/>
      <c r="E628" s="9" t="s">
        <v>30</v>
      </c>
      <c r="F628" s="9" t="s">
        <v>2298</v>
      </c>
      <c r="G628" s="9" t="s">
        <v>31</v>
      </c>
      <c r="H628" s="61">
        <v>45299.0</v>
      </c>
      <c r="I628" s="61">
        <v>45299.0</v>
      </c>
      <c r="J628" s="61">
        <v>45317.0</v>
      </c>
      <c r="K628" s="19">
        <v>18.0</v>
      </c>
      <c r="L628" s="19" t="s">
        <v>41</v>
      </c>
      <c r="M628" s="9">
        <v>15.0</v>
      </c>
      <c r="N628" s="9">
        <v>53.0</v>
      </c>
    </row>
    <row r="629" ht="21.0" customHeight="1" outlineLevel="1">
      <c r="A629" s="58" t="s">
        <v>2928</v>
      </c>
      <c r="B629" s="54" t="s">
        <v>980</v>
      </c>
      <c r="C629" s="58" t="s">
        <v>2297</v>
      </c>
      <c r="D629" s="9"/>
      <c r="E629" s="9" t="s">
        <v>30</v>
      </c>
      <c r="F629" s="9" t="s">
        <v>2298</v>
      </c>
      <c r="G629" s="9" t="s">
        <v>36</v>
      </c>
      <c r="H629" s="61">
        <v>45055.0</v>
      </c>
      <c r="I629" s="61">
        <v>45056.0</v>
      </c>
      <c r="J629" s="61">
        <v>45074.0</v>
      </c>
      <c r="K629" s="19">
        <v>18.0</v>
      </c>
      <c r="L629" s="19" t="s">
        <v>33</v>
      </c>
      <c r="M629" s="9" t="s">
        <v>42</v>
      </c>
      <c r="N629" s="9" t="s">
        <v>42</v>
      </c>
    </row>
    <row r="630" ht="21.0" customHeight="1" outlineLevel="1">
      <c r="A630" s="58" t="s">
        <v>2929</v>
      </c>
      <c r="B630" s="54" t="s">
        <v>1329</v>
      </c>
      <c r="C630" s="58" t="s">
        <v>2297</v>
      </c>
      <c r="D630" s="9"/>
      <c r="E630" s="9" t="s">
        <v>53</v>
      </c>
      <c r="F630" s="9" t="s">
        <v>2298</v>
      </c>
      <c r="G630" s="9" t="s">
        <v>40</v>
      </c>
      <c r="H630" s="61">
        <v>45013.0</v>
      </c>
      <c r="I630" s="61">
        <v>45026.0</v>
      </c>
      <c r="J630" s="61">
        <v>45044.0</v>
      </c>
      <c r="K630" s="19">
        <v>18.0</v>
      </c>
      <c r="L630" s="19" t="s">
        <v>41</v>
      </c>
      <c r="M630" s="9">
        <v>23.0</v>
      </c>
      <c r="N630" s="9">
        <v>72.0</v>
      </c>
    </row>
    <row r="631" ht="21.0" customHeight="1" outlineLevel="1">
      <c r="A631" s="58" t="s">
        <v>2930</v>
      </c>
      <c r="B631" s="54" t="s">
        <v>1080</v>
      </c>
      <c r="C631" s="58" t="s">
        <v>2297</v>
      </c>
      <c r="D631" s="9"/>
      <c r="E631" s="9" t="s">
        <v>103</v>
      </c>
      <c r="F631" s="9" t="s">
        <v>2298</v>
      </c>
      <c r="G631" s="9" t="s">
        <v>31</v>
      </c>
      <c r="H631" s="61">
        <v>45163.0</v>
      </c>
      <c r="I631" s="61">
        <v>45163.0</v>
      </c>
      <c r="J631" s="61">
        <v>45181.0</v>
      </c>
      <c r="K631" s="19">
        <v>18.0</v>
      </c>
      <c r="L631" s="19" t="s">
        <v>41</v>
      </c>
      <c r="M631" s="9">
        <v>17.0</v>
      </c>
      <c r="N631" s="9">
        <v>57.0</v>
      </c>
    </row>
    <row r="632" outlineLevel="1">
      <c r="A632" s="58" t="s">
        <v>2902</v>
      </c>
      <c r="B632" s="54" t="s">
        <v>1320</v>
      </c>
      <c r="C632" s="58" t="s">
        <v>2620</v>
      </c>
      <c r="D632" s="9"/>
      <c r="E632" s="9" t="s">
        <v>48</v>
      </c>
      <c r="F632" s="9" t="s">
        <v>2298</v>
      </c>
      <c r="G632" s="9" t="s">
        <v>36</v>
      </c>
      <c r="H632" s="61">
        <v>45406.0</v>
      </c>
      <c r="I632" s="61">
        <v>45417.0</v>
      </c>
      <c r="J632" s="61">
        <v>45436.0</v>
      </c>
      <c r="K632" s="19">
        <v>19.0</v>
      </c>
      <c r="L632" s="19" t="s">
        <v>41</v>
      </c>
      <c r="M632" s="9"/>
      <c r="N632" s="9" t="s">
        <v>42</v>
      </c>
    </row>
    <row r="633" ht="21.0" customHeight="1" outlineLevel="1">
      <c r="A633" s="58" t="s">
        <v>2931</v>
      </c>
      <c r="B633" s="54" t="s">
        <v>1340</v>
      </c>
      <c r="C633" s="58" t="s">
        <v>2297</v>
      </c>
      <c r="D633" s="9"/>
      <c r="E633" s="9" t="s">
        <v>48</v>
      </c>
      <c r="F633" s="9" t="s">
        <v>2298</v>
      </c>
      <c r="G633" s="9" t="s">
        <v>31</v>
      </c>
      <c r="H633" s="61">
        <v>45395.0</v>
      </c>
      <c r="I633" s="61">
        <v>45395.0</v>
      </c>
      <c r="J633" s="61">
        <v>45414.0</v>
      </c>
      <c r="K633" s="19">
        <v>19.0</v>
      </c>
      <c r="L633" s="19" t="s">
        <v>41</v>
      </c>
      <c r="M633" s="9">
        <v>8.0</v>
      </c>
      <c r="N633" s="9" t="s">
        <v>42</v>
      </c>
    </row>
    <row r="634" outlineLevel="1">
      <c r="A634" s="58" t="s">
        <v>2932</v>
      </c>
      <c r="B634" s="54" t="s">
        <v>1182</v>
      </c>
      <c r="C634" s="58" t="s">
        <v>2297</v>
      </c>
      <c r="D634" s="9"/>
      <c r="E634" s="9" t="s">
        <v>68</v>
      </c>
      <c r="F634" s="9" t="s">
        <v>2298</v>
      </c>
      <c r="G634" s="9" t="s">
        <v>36</v>
      </c>
      <c r="H634" s="61">
        <v>45060.0</v>
      </c>
      <c r="I634" s="61">
        <v>45074.0</v>
      </c>
      <c r="J634" s="61">
        <v>45093.0</v>
      </c>
      <c r="K634" s="19">
        <v>19.0</v>
      </c>
      <c r="L634" s="19" t="s">
        <v>41</v>
      </c>
      <c r="M634" s="9">
        <v>20.0</v>
      </c>
      <c r="N634" s="9">
        <v>67.0</v>
      </c>
    </row>
    <row r="635" ht="21.0" customHeight="1" outlineLevel="1">
      <c r="A635" s="58" t="s">
        <v>2933</v>
      </c>
      <c r="B635" s="54" t="s">
        <v>1838</v>
      </c>
      <c r="C635" s="58" t="s">
        <v>2297</v>
      </c>
      <c r="D635" s="9"/>
      <c r="E635" s="9" t="s">
        <v>30</v>
      </c>
      <c r="F635" s="9" t="s">
        <v>2298</v>
      </c>
      <c r="G635" s="9" t="s">
        <v>31</v>
      </c>
      <c r="H635" s="61">
        <v>44832.0</v>
      </c>
      <c r="I635" s="61">
        <v>44833.0</v>
      </c>
      <c r="J635" s="61">
        <v>44852.0</v>
      </c>
      <c r="K635" s="19">
        <v>19.0</v>
      </c>
      <c r="L635" s="19" t="s">
        <v>33</v>
      </c>
      <c r="M635" s="9">
        <v>19.0</v>
      </c>
      <c r="N635" s="9">
        <v>67.0</v>
      </c>
    </row>
    <row r="636" ht="21.0" customHeight="1" outlineLevel="1">
      <c r="A636" s="58" t="s">
        <v>2934</v>
      </c>
      <c r="B636" s="54" t="s">
        <v>2116</v>
      </c>
      <c r="C636" s="58" t="s">
        <v>2297</v>
      </c>
      <c r="D636" s="9"/>
      <c r="E636" s="9" t="s">
        <v>30</v>
      </c>
      <c r="F636" s="9" t="s">
        <v>2298</v>
      </c>
      <c r="G636" s="9" t="s">
        <v>31</v>
      </c>
      <c r="H636" s="61">
        <v>45019.0</v>
      </c>
      <c r="I636" s="61">
        <v>45036.0</v>
      </c>
      <c r="J636" s="61">
        <v>45055.0</v>
      </c>
      <c r="K636" s="19">
        <v>19.0</v>
      </c>
      <c r="L636" s="19" t="s">
        <v>33</v>
      </c>
      <c r="M636" s="9"/>
      <c r="N636" s="9"/>
    </row>
    <row r="637" outlineLevel="1">
      <c r="A637" s="58" t="s">
        <v>2935</v>
      </c>
      <c r="B637" s="54" t="s">
        <v>1105</v>
      </c>
      <c r="C637" s="58" t="s">
        <v>2297</v>
      </c>
      <c r="D637" s="9"/>
      <c r="E637" s="9" t="s">
        <v>50</v>
      </c>
      <c r="F637" s="9" t="s">
        <v>2298</v>
      </c>
      <c r="G637" s="9" t="s">
        <v>40</v>
      </c>
      <c r="H637" s="61">
        <v>44939.0</v>
      </c>
      <c r="I637" s="61">
        <v>44939.0</v>
      </c>
      <c r="J637" s="61">
        <v>44958.0</v>
      </c>
      <c r="K637" s="19">
        <v>19.0</v>
      </c>
      <c r="L637" s="19" t="s">
        <v>41</v>
      </c>
      <c r="M637" s="9" t="s">
        <v>42</v>
      </c>
      <c r="N637" s="9" t="s">
        <v>42</v>
      </c>
    </row>
    <row r="638" outlineLevel="1">
      <c r="A638" s="58" t="s">
        <v>2936</v>
      </c>
      <c r="B638" s="54" t="s">
        <v>1399</v>
      </c>
      <c r="C638" s="58" t="s">
        <v>2297</v>
      </c>
      <c r="D638" s="9"/>
      <c r="E638" s="9" t="s">
        <v>97</v>
      </c>
      <c r="F638" s="9" t="s">
        <v>2298</v>
      </c>
      <c r="G638" s="9" t="s">
        <v>31</v>
      </c>
      <c r="H638" s="61">
        <v>45426.0</v>
      </c>
      <c r="I638" s="61">
        <v>45426.0</v>
      </c>
      <c r="J638" s="61">
        <v>45445.0</v>
      </c>
      <c r="K638" s="19">
        <v>19.0</v>
      </c>
      <c r="L638" s="19" t="s">
        <v>33</v>
      </c>
      <c r="M638" s="9"/>
      <c r="N638" s="9"/>
    </row>
    <row r="639" ht="21.0" customHeight="1" outlineLevel="1">
      <c r="A639" s="58" t="s">
        <v>2937</v>
      </c>
      <c r="B639" s="54" t="s">
        <v>1713</v>
      </c>
      <c r="C639" s="58" t="s">
        <v>2297</v>
      </c>
      <c r="D639" s="9"/>
      <c r="E639" s="9" t="s">
        <v>64</v>
      </c>
      <c r="F639" s="9" t="s">
        <v>2298</v>
      </c>
      <c r="G639" s="9" t="s">
        <v>31</v>
      </c>
      <c r="H639" s="61">
        <v>45460.0</v>
      </c>
      <c r="I639" s="61">
        <v>45460.0</v>
      </c>
      <c r="J639" s="61">
        <v>45480.0</v>
      </c>
      <c r="K639" s="19">
        <v>20.0</v>
      </c>
      <c r="L639" s="19" t="s">
        <v>41</v>
      </c>
      <c r="M639" s="9"/>
      <c r="N639" s="9"/>
    </row>
    <row r="640" outlineLevel="1">
      <c r="A640" s="58" t="s">
        <v>2938</v>
      </c>
      <c r="B640" s="54" t="s">
        <v>1647</v>
      </c>
      <c r="C640" s="58" t="s">
        <v>2310</v>
      </c>
      <c r="D640" s="9"/>
      <c r="E640" s="9" t="s">
        <v>48</v>
      </c>
      <c r="F640" s="9" t="s">
        <v>2298</v>
      </c>
      <c r="G640" s="9" t="s">
        <v>36</v>
      </c>
      <c r="H640" s="61">
        <v>44813.0</v>
      </c>
      <c r="I640" s="61">
        <v>44818.0</v>
      </c>
      <c r="J640" s="61">
        <v>44838.0</v>
      </c>
      <c r="K640" s="19">
        <v>20.0</v>
      </c>
      <c r="L640" s="19" t="s">
        <v>41</v>
      </c>
      <c r="M640" s="9" t="s">
        <v>42</v>
      </c>
      <c r="N640" s="9" t="s">
        <v>42</v>
      </c>
    </row>
    <row r="641" ht="21.0" customHeight="1" outlineLevel="1">
      <c r="A641" s="58" t="s">
        <v>2939</v>
      </c>
      <c r="B641" s="54" t="s">
        <v>2150</v>
      </c>
      <c r="C641" s="63">
        <v>2.0</v>
      </c>
      <c r="D641" s="9"/>
      <c r="E641" s="9" t="s">
        <v>48</v>
      </c>
      <c r="F641" s="9" t="s">
        <v>2704</v>
      </c>
      <c r="G641" s="9" t="s">
        <v>36</v>
      </c>
      <c r="H641" s="61">
        <v>44937.0</v>
      </c>
      <c r="I641" s="61">
        <v>44963.0</v>
      </c>
      <c r="J641" s="61">
        <v>44983.0</v>
      </c>
      <c r="K641" s="19">
        <v>20.0</v>
      </c>
      <c r="L641" s="19" t="s">
        <v>33</v>
      </c>
      <c r="M641" s="9">
        <v>14.0</v>
      </c>
      <c r="N641" s="9">
        <v>85.0</v>
      </c>
    </row>
    <row r="642" ht="21.0" customHeight="1" outlineLevel="1">
      <c r="A642" s="58" t="s">
        <v>2940</v>
      </c>
      <c r="B642" s="54" t="s">
        <v>917</v>
      </c>
      <c r="C642" s="58" t="s">
        <v>2297</v>
      </c>
      <c r="D642" s="9"/>
      <c r="E642" s="9" t="s">
        <v>68</v>
      </c>
      <c r="F642" s="9" t="s">
        <v>2298</v>
      </c>
      <c r="G642" s="9" t="s">
        <v>40</v>
      </c>
      <c r="H642" s="61">
        <v>45290.0</v>
      </c>
      <c r="I642" s="61">
        <v>45290.0</v>
      </c>
      <c r="J642" s="61">
        <v>45310.0</v>
      </c>
      <c r="K642" s="19">
        <v>20.0</v>
      </c>
      <c r="L642" s="19" t="s">
        <v>41</v>
      </c>
      <c r="M642" s="9">
        <v>23.0</v>
      </c>
      <c r="N642" s="9">
        <v>65.0</v>
      </c>
    </row>
    <row r="643" ht="21.0" customHeight="1" outlineLevel="1">
      <c r="A643" s="58" t="s">
        <v>2941</v>
      </c>
      <c r="B643" s="54" t="s">
        <v>1165</v>
      </c>
      <c r="C643" s="58" t="s">
        <v>2297</v>
      </c>
      <c r="D643" s="9"/>
      <c r="E643" s="9" t="s">
        <v>107</v>
      </c>
      <c r="F643" s="9" t="s">
        <v>2298</v>
      </c>
      <c r="G643" s="9" t="s">
        <v>31</v>
      </c>
      <c r="H643" s="61">
        <v>45419.0</v>
      </c>
      <c r="I643" s="61">
        <v>45419.0</v>
      </c>
      <c r="J643" s="61">
        <v>45439.0</v>
      </c>
      <c r="K643" s="19">
        <v>20.0</v>
      </c>
      <c r="L643" s="19" t="s">
        <v>41</v>
      </c>
      <c r="M643" s="9" t="s">
        <v>42</v>
      </c>
      <c r="N643" s="9">
        <v>54.0</v>
      </c>
    </row>
    <row r="644" ht="21.0" customHeight="1" outlineLevel="1">
      <c r="A644" s="58" t="s">
        <v>2942</v>
      </c>
      <c r="B644" s="54" t="s">
        <v>2943</v>
      </c>
      <c r="C644" s="58" t="s">
        <v>2310</v>
      </c>
      <c r="D644" s="9"/>
      <c r="E644" s="9" t="s">
        <v>30</v>
      </c>
      <c r="F644" s="9" t="s">
        <v>2298</v>
      </c>
      <c r="G644" s="9" t="s">
        <v>36</v>
      </c>
      <c r="H644" s="61">
        <v>44937.0</v>
      </c>
      <c r="I644" s="61">
        <v>44963.0</v>
      </c>
      <c r="J644" s="61">
        <v>44983.0</v>
      </c>
      <c r="K644" s="19">
        <v>20.0</v>
      </c>
      <c r="L644" s="19" t="s">
        <v>33</v>
      </c>
      <c r="M644" s="9"/>
      <c r="N644" s="9"/>
    </row>
    <row r="645" ht="21.0" customHeight="1" outlineLevel="1">
      <c r="A645" s="58" t="s">
        <v>2944</v>
      </c>
      <c r="B645" s="54" t="s">
        <v>1275</v>
      </c>
      <c r="C645" s="58" t="s">
        <v>2297</v>
      </c>
      <c r="D645" s="9"/>
      <c r="E645" s="9" t="s">
        <v>50</v>
      </c>
      <c r="F645" s="9" t="s">
        <v>2298</v>
      </c>
      <c r="G645" s="9" t="s">
        <v>31</v>
      </c>
      <c r="H645" s="61">
        <v>45326.0</v>
      </c>
      <c r="I645" s="61">
        <v>45326.0</v>
      </c>
      <c r="J645" s="61">
        <v>45346.0</v>
      </c>
      <c r="K645" s="19">
        <v>20.0</v>
      </c>
      <c r="L645" s="19" t="s">
        <v>41</v>
      </c>
      <c r="M645" s="9">
        <v>15.0</v>
      </c>
      <c r="N645" s="9">
        <v>62.0</v>
      </c>
    </row>
    <row r="646" outlineLevel="1">
      <c r="A646" s="58" t="s">
        <v>2945</v>
      </c>
      <c r="B646" s="54" t="s">
        <v>1473</v>
      </c>
      <c r="C646" s="58" t="s">
        <v>2297</v>
      </c>
      <c r="D646" s="9"/>
      <c r="E646" s="9" t="s">
        <v>53</v>
      </c>
      <c r="F646" s="9" t="s">
        <v>2298</v>
      </c>
      <c r="G646" s="9" t="s">
        <v>40</v>
      </c>
      <c r="H646" s="61">
        <v>44879.0</v>
      </c>
      <c r="I646" s="61">
        <v>44880.0</v>
      </c>
      <c r="J646" s="61">
        <v>44900.0</v>
      </c>
      <c r="K646" s="19">
        <v>20.0</v>
      </c>
      <c r="L646" s="19" t="s">
        <v>41</v>
      </c>
      <c r="M646" s="9" t="s">
        <v>42</v>
      </c>
      <c r="N646" s="9" t="s">
        <v>42</v>
      </c>
    </row>
    <row r="647" outlineLevel="1">
      <c r="A647" s="58" t="s">
        <v>2946</v>
      </c>
      <c r="B647" s="54" t="s">
        <v>1699</v>
      </c>
      <c r="C647" s="58" t="s">
        <v>2297</v>
      </c>
      <c r="D647" s="9"/>
      <c r="E647" s="9" t="s">
        <v>99</v>
      </c>
      <c r="F647" s="9" t="s">
        <v>2298</v>
      </c>
      <c r="G647" s="9" t="s">
        <v>31</v>
      </c>
      <c r="H647" s="61">
        <v>45066.0</v>
      </c>
      <c r="I647" s="61">
        <v>45066.0</v>
      </c>
      <c r="J647" s="61">
        <v>45087.0</v>
      </c>
      <c r="K647" s="19">
        <v>21.0</v>
      </c>
      <c r="L647" s="19" t="s">
        <v>33</v>
      </c>
      <c r="M647" s="9">
        <v>20.0</v>
      </c>
      <c r="N647" s="9">
        <v>60.0</v>
      </c>
    </row>
    <row r="648" outlineLevel="1">
      <c r="A648" s="58" t="s">
        <v>2947</v>
      </c>
      <c r="B648" s="54" t="s">
        <v>2177</v>
      </c>
      <c r="C648" s="58" t="s">
        <v>2297</v>
      </c>
      <c r="D648" s="9"/>
      <c r="E648" s="9" t="s">
        <v>48</v>
      </c>
      <c r="F648" s="9" t="s">
        <v>2298</v>
      </c>
      <c r="G648" s="9" t="s">
        <v>36</v>
      </c>
      <c r="H648" s="61">
        <v>45022.0</v>
      </c>
      <c r="I648" s="61">
        <v>45033.0</v>
      </c>
      <c r="J648" s="61">
        <v>45054.0</v>
      </c>
      <c r="K648" s="19">
        <v>21.0</v>
      </c>
      <c r="L648" s="19" t="s">
        <v>41</v>
      </c>
      <c r="M648" s="9">
        <v>20.0</v>
      </c>
      <c r="N648" s="9" t="s">
        <v>42</v>
      </c>
    </row>
    <row r="649" ht="21.0" customHeight="1" outlineLevel="1">
      <c r="A649" s="58" t="s">
        <v>2948</v>
      </c>
      <c r="B649" s="54" t="s">
        <v>1989</v>
      </c>
      <c r="C649" s="58" t="s">
        <v>2297</v>
      </c>
      <c r="D649" s="9"/>
      <c r="E649" s="9" t="s">
        <v>68</v>
      </c>
      <c r="F649" s="9" t="s">
        <v>2298</v>
      </c>
      <c r="G649" s="9" t="s">
        <v>40</v>
      </c>
      <c r="H649" s="61">
        <v>45176.0</v>
      </c>
      <c r="I649" s="61">
        <v>45176.0</v>
      </c>
      <c r="J649" s="61">
        <v>45197.0</v>
      </c>
      <c r="K649" s="19">
        <v>21.0</v>
      </c>
      <c r="L649" s="19" t="s">
        <v>41</v>
      </c>
      <c r="M649" s="9" t="s">
        <v>42</v>
      </c>
      <c r="N649" s="9" t="s">
        <v>42</v>
      </c>
    </row>
    <row r="650" outlineLevel="1">
      <c r="A650" s="58" t="s">
        <v>2949</v>
      </c>
      <c r="B650" s="54" t="s">
        <v>1361</v>
      </c>
      <c r="C650" s="58" t="s">
        <v>2297</v>
      </c>
      <c r="D650" s="9"/>
      <c r="E650" s="9" t="s">
        <v>30</v>
      </c>
      <c r="F650" s="9" t="s">
        <v>2298</v>
      </c>
      <c r="G650" s="9" t="s">
        <v>36</v>
      </c>
      <c r="H650" s="61">
        <v>45262.0</v>
      </c>
      <c r="I650" s="61">
        <v>45264.0</v>
      </c>
      <c r="J650" s="61">
        <v>45285.0</v>
      </c>
      <c r="K650" s="19">
        <v>21.0</v>
      </c>
      <c r="L650" s="19" t="s">
        <v>41</v>
      </c>
      <c r="M650" s="9"/>
      <c r="N650" s="9"/>
    </row>
    <row r="651" ht="21.0" customHeight="1" outlineLevel="1">
      <c r="A651" s="58" t="s">
        <v>2950</v>
      </c>
      <c r="B651" s="54" t="s">
        <v>2018</v>
      </c>
      <c r="C651" s="58" t="s">
        <v>2297</v>
      </c>
      <c r="D651" s="9"/>
      <c r="E651" s="9" t="s">
        <v>53</v>
      </c>
      <c r="F651" s="9" t="s">
        <v>2298</v>
      </c>
      <c r="G651" s="9" t="s">
        <v>40</v>
      </c>
      <c r="H651" s="61">
        <v>45388.0</v>
      </c>
      <c r="I651" s="61">
        <v>45389.0</v>
      </c>
      <c r="J651" s="61">
        <v>45410.0</v>
      </c>
      <c r="K651" s="19">
        <v>21.0</v>
      </c>
      <c r="L651" s="19" t="s">
        <v>33</v>
      </c>
      <c r="M651" s="9" t="s">
        <v>42</v>
      </c>
      <c r="N651" s="9" t="s">
        <v>42</v>
      </c>
    </row>
    <row r="652" outlineLevel="1">
      <c r="A652" s="58" t="s">
        <v>2951</v>
      </c>
      <c r="B652" s="54" t="s">
        <v>1423</v>
      </c>
      <c r="C652" s="58" t="s">
        <v>2297</v>
      </c>
      <c r="D652" s="9"/>
      <c r="E652" s="9" t="s">
        <v>68</v>
      </c>
      <c r="F652" s="9" t="s">
        <v>2298</v>
      </c>
      <c r="G652" s="9" t="s">
        <v>31</v>
      </c>
      <c r="H652" s="61">
        <v>44885.0</v>
      </c>
      <c r="I652" s="61">
        <v>44885.0</v>
      </c>
      <c r="J652" s="61">
        <v>44907.0</v>
      </c>
      <c r="K652" s="19">
        <v>22.0</v>
      </c>
      <c r="L652" s="19" t="s">
        <v>41</v>
      </c>
      <c r="M652" s="9">
        <v>19.0</v>
      </c>
      <c r="N652" s="9">
        <v>51.0</v>
      </c>
    </row>
    <row r="653" ht="21.0" customHeight="1" outlineLevel="1">
      <c r="A653" s="58" t="s">
        <v>2952</v>
      </c>
      <c r="B653" s="54" t="s">
        <v>1068</v>
      </c>
      <c r="C653" s="58" t="s">
        <v>2297</v>
      </c>
      <c r="D653" s="9"/>
      <c r="E653" s="9" t="s">
        <v>30</v>
      </c>
      <c r="F653" s="9" t="s">
        <v>2298</v>
      </c>
      <c r="G653" s="9" t="s">
        <v>44</v>
      </c>
      <c r="H653" s="61">
        <v>44851.0</v>
      </c>
      <c r="I653" s="61">
        <v>44851.0</v>
      </c>
      <c r="J653" s="61">
        <v>44873.0</v>
      </c>
      <c r="K653" s="19">
        <v>22.0</v>
      </c>
      <c r="L653" s="19" t="s">
        <v>41</v>
      </c>
      <c r="M653" s="9">
        <v>16.0</v>
      </c>
      <c r="N653" s="9">
        <v>47.0</v>
      </c>
    </row>
    <row r="654" outlineLevel="1">
      <c r="A654" s="58" t="s">
        <v>2953</v>
      </c>
      <c r="B654" s="54" t="s">
        <v>1148</v>
      </c>
      <c r="C654" s="58" t="s">
        <v>2297</v>
      </c>
      <c r="D654" s="9"/>
      <c r="E654" s="9" t="s">
        <v>53</v>
      </c>
      <c r="F654" s="9" t="s">
        <v>2298</v>
      </c>
      <c r="G654" s="9" t="s">
        <v>40</v>
      </c>
      <c r="H654" s="61">
        <v>44919.0</v>
      </c>
      <c r="I654" s="61">
        <v>44921.0</v>
      </c>
      <c r="J654" s="61">
        <v>44943.0</v>
      </c>
      <c r="K654" s="19">
        <v>22.0</v>
      </c>
      <c r="L654" s="19" t="s">
        <v>33</v>
      </c>
      <c r="M654" s="9" t="s">
        <v>42</v>
      </c>
      <c r="N654" s="9" t="s">
        <v>42</v>
      </c>
    </row>
    <row r="655" outlineLevel="1">
      <c r="A655" s="58" t="s">
        <v>2954</v>
      </c>
      <c r="B655" s="54" t="s">
        <v>829</v>
      </c>
      <c r="C655" s="58" t="s">
        <v>2297</v>
      </c>
      <c r="D655" s="9"/>
      <c r="E655" s="9" t="s">
        <v>48</v>
      </c>
      <c r="F655" s="9" t="s">
        <v>2298</v>
      </c>
      <c r="G655" s="9" t="s">
        <v>31</v>
      </c>
      <c r="H655" s="61">
        <v>45028.0</v>
      </c>
      <c r="I655" s="61">
        <v>45029.0</v>
      </c>
      <c r="J655" s="61">
        <v>45052.0</v>
      </c>
      <c r="K655" s="19">
        <v>23.0</v>
      </c>
      <c r="L655" s="19" t="s">
        <v>41</v>
      </c>
      <c r="M655" s="9">
        <v>10.0</v>
      </c>
      <c r="N655" s="9">
        <v>49.0</v>
      </c>
    </row>
    <row r="656" outlineLevel="1">
      <c r="A656" s="58" t="s">
        <v>2955</v>
      </c>
      <c r="B656" s="54" t="s">
        <v>1846</v>
      </c>
      <c r="C656" s="58" t="s">
        <v>2310</v>
      </c>
      <c r="D656" s="9"/>
      <c r="E656" s="9" t="s">
        <v>68</v>
      </c>
      <c r="F656" s="9" t="s">
        <v>2298</v>
      </c>
      <c r="G656" s="9" t="s">
        <v>31</v>
      </c>
      <c r="H656" s="61">
        <v>44920.0</v>
      </c>
      <c r="I656" s="61">
        <v>44920.0</v>
      </c>
      <c r="J656" s="61">
        <v>44943.0</v>
      </c>
      <c r="K656" s="19">
        <v>23.0</v>
      </c>
      <c r="L656" s="19" t="s">
        <v>41</v>
      </c>
      <c r="M656" s="9">
        <v>12.0</v>
      </c>
      <c r="N656" s="9">
        <v>43.0</v>
      </c>
    </row>
    <row r="657" outlineLevel="1">
      <c r="A657" s="58" t="s">
        <v>2956</v>
      </c>
      <c r="B657" s="54" t="s">
        <v>2206</v>
      </c>
      <c r="C657" s="58" t="s">
        <v>2297</v>
      </c>
      <c r="D657" s="9"/>
      <c r="E657" s="9" t="s">
        <v>30</v>
      </c>
      <c r="F657" s="9" t="s">
        <v>2298</v>
      </c>
      <c r="G657" s="9" t="s">
        <v>36</v>
      </c>
      <c r="H657" s="61">
        <v>45068.0</v>
      </c>
      <c r="I657" s="61">
        <v>45086.0</v>
      </c>
      <c r="J657" s="61">
        <v>45109.0</v>
      </c>
      <c r="K657" s="19">
        <v>23.0</v>
      </c>
      <c r="L657" s="19" t="s">
        <v>33</v>
      </c>
      <c r="M657" s="9"/>
      <c r="N657" s="9"/>
    </row>
    <row r="658" outlineLevel="1">
      <c r="A658" s="58" t="s">
        <v>2957</v>
      </c>
      <c r="B658" s="54" t="s">
        <v>803</v>
      </c>
      <c r="C658" s="58" t="s">
        <v>2297</v>
      </c>
      <c r="D658" s="9"/>
      <c r="E658" s="9" t="s">
        <v>97</v>
      </c>
      <c r="F658" s="9" t="s">
        <v>2298</v>
      </c>
      <c r="G658" s="9" t="s">
        <v>31</v>
      </c>
      <c r="H658" s="61">
        <v>44971.0</v>
      </c>
      <c r="I658" s="61">
        <v>44971.0</v>
      </c>
      <c r="J658" s="61">
        <v>44994.0</v>
      </c>
      <c r="K658" s="19">
        <v>23.0</v>
      </c>
      <c r="L658" s="19" t="s">
        <v>41</v>
      </c>
      <c r="M658" s="9">
        <v>28.0</v>
      </c>
      <c r="N658" s="9">
        <v>51.0</v>
      </c>
    </row>
    <row r="659" outlineLevel="1">
      <c r="A659" s="58" t="s">
        <v>2958</v>
      </c>
      <c r="B659" s="54" t="s">
        <v>1012</v>
      </c>
      <c r="C659" s="58" t="s">
        <v>2297</v>
      </c>
      <c r="D659" s="9"/>
      <c r="E659" s="9" t="s">
        <v>53</v>
      </c>
      <c r="F659" s="9" t="s">
        <v>2298</v>
      </c>
      <c r="G659" s="9" t="s">
        <v>40</v>
      </c>
      <c r="H659" s="61">
        <v>45021.0</v>
      </c>
      <c r="I659" s="61">
        <v>45021.0</v>
      </c>
      <c r="J659" s="61">
        <v>45044.0</v>
      </c>
      <c r="K659" s="19">
        <v>23.0</v>
      </c>
      <c r="L659" s="19" t="s">
        <v>41</v>
      </c>
      <c r="M659" s="9">
        <v>15.0</v>
      </c>
      <c r="N659" s="9">
        <v>42.0</v>
      </c>
    </row>
    <row r="660" outlineLevel="1">
      <c r="A660" s="58" t="s">
        <v>2959</v>
      </c>
      <c r="B660" s="54" t="s">
        <v>982</v>
      </c>
      <c r="C660" s="58" t="s">
        <v>2297</v>
      </c>
      <c r="D660" s="9"/>
      <c r="E660" s="9" t="s">
        <v>48</v>
      </c>
      <c r="F660" s="9" t="s">
        <v>2298</v>
      </c>
      <c r="G660" s="9" t="s">
        <v>36</v>
      </c>
      <c r="H660" s="61">
        <v>45231.0</v>
      </c>
      <c r="I660" s="61">
        <v>45236.0</v>
      </c>
      <c r="J660" s="61">
        <v>45260.0</v>
      </c>
      <c r="K660" s="19">
        <v>24.0</v>
      </c>
      <c r="L660" s="19" t="s">
        <v>41</v>
      </c>
      <c r="M660" s="9"/>
      <c r="N660" s="9"/>
    </row>
    <row r="661" outlineLevel="1">
      <c r="A661" s="58" t="s">
        <v>2960</v>
      </c>
      <c r="B661" s="54" t="s">
        <v>1249</v>
      </c>
      <c r="C661" s="58" t="s">
        <v>2297</v>
      </c>
      <c r="D661" s="9"/>
      <c r="E661" s="9" t="s">
        <v>30</v>
      </c>
      <c r="F661" s="9" t="s">
        <v>2298</v>
      </c>
      <c r="G661" s="9" t="s">
        <v>36</v>
      </c>
      <c r="H661" s="61">
        <v>44841.0</v>
      </c>
      <c r="I661" s="61">
        <v>44841.0</v>
      </c>
      <c r="J661" s="61">
        <v>44865.0</v>
      </c>
      <c r="K661" s="19">
        <v>24.0</v>
      </c>
      <c r="L661" s="19" t="s">
        <v>41</v>
      </c>
      <c r="M661" s="9">
        <v>26.0</v>
      </c>
      <c r="N661" s="9">
        <v>86.0</v>
      </c>
    </row>
    <row r="662" outlineLevel="1">
      <c r="A662" s="58" t="s">
        <v>2961</v>
      </c>
      <c r="B662" s="54" t="s">
        <v>1038</v>
      </c>
      <c r="C662" s="58" t="s">
        <v>2297</v>
      </c>
      <c r="D662" s="9"/>
      <c r="E662" s="9" t="s">
        <v>50</v>
      </c>
      <c r="F662" s="9" t="s">
        <v>2298</v>
      </c>
      <c r="G662" s="9" t="s">
        <v>40</v>
      </c>
      <c r="H662" s="61">
        <v>45414.0</v>
      </c>
      <c r="I662" s="61">
        <v>45414.0</v>
      </c>
      <c r="J662" s="61">
        <v>45439.0</v>
      </c>
      <c r="K662" s="19">
        <v>25.0</v>
      </c>
      <c r="L662" s="19" t="s">
        <v>41</v>
      </c>
      <c r="M662" s="9">
        <v>31.0</v>
      </c>
      <c r="N662" s="9" t="s">
        <v>42</v>
      </c>
    </row>
    <row r="663" outlineLevel="1">
      <c r="A663" s="58" t="s">
        <v>2962</v>
      </c>
      <c r="B663" s="54" t="s">
        <v>1413</v>
      </c>
      <c r="C663" s="58" t="s">
        <v>2297</v>
      </c>
      <c r="D663" s="9"/>
      <c r="E663" s="9" t="s">
        <v>68</v>
      </c>
      <c r="F663" s="9" t="s">
        <v>2298</v>
      </c>
      <c r="G663" s="9" t="s">
        <v>31</v>
      </c>
      <c r="H663" s="61">
        <v>45331.0</v>
      </c>
      <c r="I663" s="61">
        <v>45331.0</v>
      </c>
      <c r="J663" s="61">
        <v>45356.0</v>
      </c>
      <c r="K663" s="19">
        <v>25.0</v>
      </c>
      <c r="L663" s="19" t="s">
        <v>33</v>
      </c>
      <c r="M663" s="9" t="s">
        <v>42</v>
      </c>
      <c r="N663" s="9" t="s">
        <v>42</v>
      </c>
    </row>
    <row r="664" outlineLevel="1">
      <c r="A664" s="58" t="s">
        <v>2963</v>
      </c>
      <c r="B664" s="54" t="s">
        <v>1635</v>
      </c>
      <c r="C664" s="58" t="s">
        <v>2297</v>
      </c>
      <c r="D664" s="9"/>
      <c r="E664" s="9" t="s">
        <v>64</v>
      </c>
      <c r="F664" s="9" t="s">
        <v>2298</v>
      </c>
      <c r="G664" s="9" t="s">
        <v>36</v>
      </c>
      <c r="H664" s="61">
        <v>45132.0</v>
      </c>
      <c r="I664" s="61">
        <v>45137.0</v>
      </c>
      <c r="J664" s="61">
        <v>45163.0</v>
      </c>
      <c r="K664" s="19">
        <v>26.0</v>
      </c>
      <c r="L664" s="19" t="s">
        <v>33</v>
      </c>
      <c r="M664" s="9">
        <v>8.0</v>
      </c>
      <c r="N664" s="9">
        <v>44.0</v>
      </c>
    </row>
    <row r="665" outlineLevel="1">
      <c r="A665" s="58" t="s">
        <v>2964</v>
      </c>
      <c r="B665" s="54" t="s">
        <v>1615</v>
      </c>
      <c r="C665" s="58" t="s">
        <v>2297</v>
      </c>
      <c r="D665" s="9"/>
      <c r="E665" s="9" t="s">
        <v>99</v>
      </c>
      <c r="F665" s="9" t="s">
        <v>2298</v>
      </c>
      <c r="G665" s="9" t="s">
        <v>36</v>
      </c>
      <c r="H665" s="61">
        <v>45158.0</v>
      </c>
      <c r="I665" s="61">
        <v>45158.0</v>
      </c>
      <c r="J665" s="61">
        <v>45184.0</v>
      </c>
      <c r="K665" s="19">
        <v>26.0</v>
      </c>
      <c r="L665" s="19" t="s">
        <v>41</v>
      </c>
      <c r="M665" s="9" t="s">
        <v>42</v>
      </c>
      <c r="N665" s="9" t="s">
        <v>42</v>
      </c>
    </row>
    <row r="666" outlineLevel="1">
      <c r="A666" s="58" t="s">
        <v>2965</v>
      </c>
      <c r="B666" s="54" t="s">
        <v>2030</v>
      </c>
      <c r="C666" s="58" t="s">
        <v>2297</v>
      </c>
      <c r="D666" s="9"/>
      <c r="E666" s="9" t="s">
        <v>584</v>
      </c>
      <c r="F666" s="9" t="s">
        <v>2298</v>
      </c>
      <c r="G666" s="9" t="s">
        <v>31</v>
      </c>
      <c r="H666" s="61">
        <v>45288.0</v>
      </c>
      <c r="I666" s="61">
        <v>45288.0</v>
      </c>
      <c r="J666" s="61">
        <v>45314.0</v>
      </c>
      <c r="K666" s="19">
        <v>26.0</v>
      </c>
      <c r="L666" s="19" t="s">
        <v>41</v>
      </c>
      <c r="M666" s="9" t="s">
        <v>42</v>
      </c>
      <c r="N666" s="9" t="s">
        <v>42</v>
      </c>
    </row>
    <row r="667" outlineLevel="1">
      <c r="A667" s="58" t="s">
        <v>2966</v>
      </c>
      <c r="B667" s="54" t="s">
        <v>1886</v>
      </c>
      <c r="C667" s="58" t="s">
        <v>2297</v>
      </c>
      <c r="D667" s="9"/>
      <c r="E667" s="9" t="s">
        <v>48</v>
      </c>
      <c r="F667" s="9" t="s">
        <v>2298</v>
      </c>
      <c r="G667" s="9" t="s">
        <v>36</v>
      </c>
      <c r="H667" s="61">
        <v>45108.0</v>
      </c>
      <c r="I667" s="61">
        <v>45109.0</v>
      </c>
      <c r="J667" s="61">
        <v>45135.0</v>
      </c>
      <c r="K667" s="19">
        <v>26.0</v>
      </c>
      <c r="L667" s="19" t="s">
        <v>41</v>
      </c>
      <c r="M667" s="9">
        <v>12.0</v>
      </c>
      <c r="N667" s="9">
        <v>64.0</v>
      </c>
    </row>
    <row r="668" outlineLevel="1">
      <c r="A668" s="58" t="s">
        <v>2967</v>
      </c>
      <c r="B668" s="54" t="s">
        <v>1816</v>
      </c>
      <c r="C668" s="58" t="s">
        <v>2297</v>
      </c>
      <c r="D668" s="9"/>
      <c r="E668" s="9" t="s">
        <v>48</v>
      </c>
      <c r="F668" s="9" t="s">
        <v>2298</v>
      </c>
      <c r="G668" s="9" t="s">
        <v>36</v>
      </c>
      <c r="H668" s="61">
        <v>45213.0</v>
      </c>
      <c r="I668" s="61">
        <v>45215.0</v>
      </c>
      <c r="J668" s="61">
        <v>45241.0</v>
      </c>
      <c r="K668" s="19">
        <v>26.0</v>
      </c>
      <c r="L668" s="19" t="s">
        <v>33</v>
      </c>
      <c r="M668" s="9">
        <v>18.0</v>
      </c>
      <c r="N668" s="9">
        <v>83.0</v>
      </c>
    </row>
    <row r="669" outlineLevel="1">
      <c r="A669" s="58" t="s">
        <v>2968</v>
      </c>
      <c r="B669" s="54" t="s">
        <v>1617</v>
      </c>
      <c r="C669" s="58" t="s">
        <v>2310</v>
      </c>
      <c r="D669" s="9"/>
      <c r="E669" s="9" t="s">
        <v>48</v>
      </c>
      <c r="F669" s="9" t="s">
        <v>2298</v>
      </c>
      <c r="G669" s="9" t="s">
        <v>36</v>
      </c>
      <c r="H669" s="61">
        <v>45336.0</v>
      </c>
      <c r="I669" s="61">
        <v>45344.0</v>
      </c>
      <c r="J669" s="61">
        <v>45370.0</v>
      </c>
      <c r="K669" s="19">
        <v>26.0</v>
      </c>
      <c r="L669" s="19" t="s">
        <v>41</v>
      </c>
      <c r="M669" s="9" t="s">
        <v>42</v>
      </c>
      <c r="N669" s="9" t="s">
        <v>42</v>
      </c>
    </row>
    <row r="670" outlineLevel="1">
      <c r="A670" s="58" t="s">
        <v>2969</v>
      </c>
      <c r="B670" s="54" t="s">
        <v>1092</v>
      </c>
      <c r="C670" s="58" t="s">
        <v>2297</v>
      </c>
      <c r="D670" s="9"/>
      <c r="E670" s="9" t="s">
        <v>50</v>
      </c>
      <c r="F670" s="9" t="s">
        <v>2298</v>
      </c>
      <c r="G670" s="9" t="s">
        <v>31</v>
      </c>
      <c r="H670" s="61">
        <v>44913.0</v>
      </c>
      <c r="I670" s="61">
        <v>44913.0</v>
      </c>
      <c r="J670" s="61">
        <v>44939.0</v>
      </c>
      <c r="K670" s="19">
        <v>26.0</v>
      </c>
      <c r="L670" s="19" t="s">
        <v>41</v>
      </c>
      <c r="M670" s="9" t="s">
        <v>42</v>
      </c>
      <c r="N670" s="9" t="s">
        <v>42</v>
      </c>
    </row>
    <row r="671" outlineLevel="1">
      <c r="A671" s="58" t="s">
        <v>2970</v>
      </c>
      <c r="B671" s="54" t="s">
        <v>1415</v>
      </c>
      <c r="C671" s="58" t="s">
        <v>2297</v>
      </c>
      <c r="D671" s="9"/>
      <c r="E671" s="9" t="s">
        <v>50</v>
      </c>
      <c r="F671" s="9" t="s">
        <v>2298</v>
      </c>
      <c r="G671" s="9" t="s">
        <v>31</v>
      </c>
      <c r="H671" s="61">
        <v>45397.0</v>
      </c>
      <c r="I671" s="61">
        <v>45397.0</v>
      </c>
      <c r="J671" s="61">
        <v>45423.0</v>
      </c>
      <c r="K671" s="19">
        <v>26.0</v>
      </c>
      <c r="L671" s="19" t="s">
        <v>33</v>
      </c>
      <c r="M671" s="9" t="s">
        <v>42</v>
      </c>
      <c r="N671" s="9" t="s">
        <v>42</v>
      </c>
    </row>
    <row r="672" outlineLevel="1">
      <c r="A672" s="58" t="s">
        <v>2971</v>
      </c>
      <c r="B672" s="54" t="s">
        <v>1235</v>
      </c>
      <c r="C672" s="58" t="s">
        <v>2297</v>
      </c>
      <c r="D672" s="9"/>
      <c r="E672" s="9" t="s">
        <v>53</v>
      </c>
      <c r="F672" s="9" t="s">
        <v>2298</v>
      </c>
      <c r="G672" s="9" t="s">
        <v>40</v>
      </c>
      <c r="H672" s="61">
        <v>45294.0</v>
      </c>
      <c r="I672" s="61">
        <v>45296.0</v>
      </c>
      <c r="J672" s="61">
        <v>45322.0</v>
      </c>
      <c r="K672" s="19">
        <v>26.0</v>
      </c>
      <c r="L672" s="19" t="s">
        <v>33</v>
      </c>
      <c r="M672" s="9">
        <v>27.0</v>
      </c>
      <c r="N672" s="9">
        <v>61.0</v>
      </c>
    </row>
    <row r="673" outlineLevel="1">
      <c r="A673" s="58" t="s">
        <v>2972</v>
      </c>
      <c r="B673" s="54" t="s">
        <v>1434</v>
      </c>
      <c r="C673" s="58" t="s">
        <v>2297</v>
      </c>
      <c r="D673" s="9"/>
      <c r="E673" s="9" t="s">
        <v>53</v>
      </c>
      <c r="F673" s="9" t="s">
        <v>2298</v>
      </c>
      <c r="G673" s="9" t="s">
        <v>40</v>
      </c>
      <c r="H673" s="61">
        <v>45382.0</v>
      </c>
      <c r="I673" s="61">
        <v>45385.0</v>
      </c>
      <c r="J673" s="61">
        <v>45411.0</v>
      </c>
      <c r="K673" s="19">
        <v>26.0</v>
      </c>
      <c r="L673" s="19" t="s">
        <v>33</v>
      </c>
      <c r="M673" s="9">
        <v>23.0</v>
      </c>
      <c r="N673" s="9" t="s">
        <v>42</v>
      </c>
    </row>
    <row r="674" outlineLevel="1">
      <c r="A674" s="58" t="s">
        <v>2973</v>
      </c>
      <c r="B674" s="54" t="s">
        <v>1368</v>
      </c>
      <c r="C674" s="58" t="s">
        <v>2297</v>
      </c>
      <c r="D674" s="9"/>
      <c r="E674" s="9" t="s">
        <v>64</v>
      </c>
      <c r="F674" s="9" t="s">
        <v>2298</v>
      </c>
      <c r="G674" s="9" t="s">
        <v>31</v>
      </c>
      <c r="H674" s="61">
        <v>45450.0</v>
      </c>
      <c r="I674" s="61">
        <v>45451.0</v>
      </c>
      <c r="J674" s="61">
        <v>45478.0</v>
      </c>
      <c r="K674" s="19">
        <v>27.0</v>
      </c>
      <c r="L674" s="19" t="s">
        <v>41</v>
      </c>
      <c r="M674" s="9">
        <v>11.0</v>
      </c>
      <c r="N674" s="9"/>
    </row>
    <row r="675" outlineLevel="1">
      <c r="A675" s="58" t="s">
        <v>2974</v>
      </c>
      <c r="B675" s="54" t="s">
        <v>867</v>
      </c>
      <c r="C675" s="58" t="s">
        <v>2297</v>
      </c>
      <c r="D675" s="9"/>
      <c r="E675" s="9" t="s">
        <v>53</v>
      </c>
      <c r="F675" s="9" t="s">
        <v>2298</v>
      </c>
      <c r="G675" s="9" t="s">
        <v>31</v>
      </c>
      <c r="H675" s="61">
        <v>45031.0</v>
      </c>
      <c r="I675" s="61">
        <v>45031.0</v>
      </c>
      <c r="J675" s="61">
        <v>45058.0</v>
      </c>
      <c r="K675" s="19">
        <v>27.0</v>
      </c>
      <c r="L675" s="19" t="s">
        <v>41</v>
      </c>
      <c r="M675" s="9">
        <v>27.0</v>
      </c>
      <c r="N675" s="9">
        <v>54.0</v>
      </c>
    </row>
    <row r="676" outlineLevel="1">
      <c r="A676" s="58" t="s">
        <v>2975</v>
      </c>
      <c r="B676" s="54" t="s">
        <v>962</v>
      </c>
      <c r="C676" s="58" t="s">
        <v>2297</v>
      </c>
      <c r="D676" s="9"/>
      <c r="E676" s="9" t="s">
        <v>39</v>
      </c>
      <c r="F676" s="9" t="s">
        <v>2298</v>
      </c>
      <c r="G676" s="9" t="s">
        <v>40</v>
      </c>
      <c r="H676" s="61">
        <v>45193.0</v>
      </c>
      <c r="I676" s="61">
        <v>45198.0</v>
      </c>
      <c r="J676" s="61">
        <v>45225.0</v>
      </c>
      <c r="K676" s="19">
        <v>27.0</v>
      </c>
      <c r="L676" s="19" t="s">
        <v>41</v>
      </c>
      <c r="M676" s="9">
        <v>19.0</v>
      </c>
      <c r="N676" s="9">
        <v>85.0</v>
      </c>
    </row>
    <row r="677" outlineLevel="1">
      <c r="A677" s="58" t="s">
        <v>2976</v>
      </c>
      <c r="B677" s="54" t="s">
        <v>2127</v>
      </c>
      <c r="C677" s="58" t="s">
        <v>2297</v>
      </c>
      <c r="D677" s="9"/>
      <c r="E677" s="9" t="s">
        <v>68</v>
      </c>
      <c r="F677" s="9" t="s">
        <v>2298</v>
      </c>
      <c r="G677" s="9" t="s">
        <v>31</v>
      </c>
      <c r="H677" s="61">
        <v>45283.0</v>
      </c>
      <c r="I677" s="61">
        <v>45283.0</v>
      </c>
      <c r="J677" s="61">
        <v>45310.0</v>
      </c>
      <c r="K677" s="19">
        <v>27.0</v>
      </c>
      <c r="L677" s="19" t="s">
        <v>41</v>
      </c>
      <c r="M677" s="9">
        <v>13.0</v>
      </c>
      <c r="N677" s="9">
        <v>58.0</v>
      </c>
    </row>
    <row r="678" outlineLevel="1">
      <c r="A678" s="58" t="s">
        <v>2977</v>
      </c>
      <c r="B678" s="54" t="s">
        <v>1985</v>
      </c>
      <c r="C678" s="58" t="s">
        <v>2297</v>
      </c>
      <c r="D678" s="9"/>
      <c r="E678" s="9" t="s">
        <v>53</v>
      </c>
      <c r="F678" s="9" t="s">
        <v>2298</v>
      </c>
      <c r="G678" s="9" t="s">
        <v>36</v>
      </c>
      <c r="H678" s="61">
        <v>45080.0</v>
      </c>
      <c r="I678" s="61">
        <v>45083.0</v>
      </c>
      <c r="J678" s="61">
        <v>45111.0</v>
      </c>
      <c r="K678" s="19">
        <v>28.0</v>
      </c>
      <c r="L678" s="19" t="s">
        <v>41</v>
      </c>
      <c r="M678" s="9" t="s">
        <v>42</v>
      </c>
      <c r="N678" s="9" t="s">
        <v>42</v>
      </c>
    </row>
    <row r="679" outlineLevel="1">
      <c r="A679" s="58" t="s">
        <v>2978</v>
      </c>
      <c r="B679" s="54" t="s">
        <v>1848</v>
      </c>
      <c r="C679" s="58" t="s">
        <v>2297</v>
      </c>
      <c r="D679" s="9"/>
      <c r="E679" s="9" t="s">
        <v>39</v>
      </c>
      <c r="F679" s="9" t="s">
        <v>2298</v>
      </c>
      <c r="G679" s="9" t="s">
        <v>40</v>
      </c>
      <c r="H679" s="61">
        <v>45055.0</v>
      </c>
      <c r="I679" s="61">
        <v>45058.0</v>
      </c>
      <c r="J679" s="61">
        <v>45086.0</v>
      </c>
      <c r="K679" s="19">
        <v>28.0</v>
      </c>
      <c r="L679" s="19" t="s">
        <v>33</v>
      </c>
      <c r="M679" s="9">
        <v>26.0</v>
      </c>
      <c r="N679" s="9">
        <v>65.0</v>
      </c>
    </row>
    <row r="680" outlineLevel="1">
      <c r="A680" s="58" t="s">
        <v>2979</v>
      </c>
      <c r="B680" s="54" t="s">
        <v>1675</v>
      </c>
      <c r="C680" s="58" t="s">
        <v>2297</v>
      </c>
      <c r="D680" s="9"/>
      <c r="E680" s="9" t="s">
        <v>64</v>
      </c>
      <c r="F680" s="9" t="s">
        <v>2298</v>
      </c>
      <c r="G680" s="9" t="s">
        <v>36</v>
      </c>
      <c r="H680" s="61">
        <v>45210.0</v>
      </c>
      <c r="I680" s="61">
        <v>45211.0</v>
      </c>
      <c r="J680" s="61">
        <v>45240.0</v>
      </c>
      <c r="K680" s="19">
        <v>29.0</v>
      </c>
      <c r="L680" s="19" t="s">
        <v>41</v>
      </c>
      <c r="M680" s="9">
        <v>29.0</v>
      </c>
      <c r="N680" s="9">
        <v>70.0</v>
      </c>
    </row>
    <row r="681" outlineLevel="1">
      <c r="A681" s="58" t="s">
        <v>2980</v>
      </c>
      <c r="B681" s="54" t="s">
        <v>964</v>
      </c>
      <c r="C681" s="58" t="s">
        <v>2297</v>
      </c>
      <c r="D681" s="9"/>
      <c r="E681" s="9" t="s">
        <v>30</v>
      </c>
      <c r="F681" s="9" t="s">
        <v>2298</v>
      </c>
      <c r="G681" s="9" t="s">
        <v>31</v>
      </c>
      <c r="H681" s="61">
        <v>45278.0</v>
      </c>
      <c r="I681" s="61">
        <v>45278.0</v>
      </c>
      <c r="J681" s="61">
        <v>45307.0</v>
      </c>
      <c r="K681" s="19">
        <v>29.0</v>
      </c>
      <c r="L681" s="19" t="s">
        <v>41</v>
      </c>
      <c r="M681" s="9">
        <v>21.0</v>
      </c>
      <c r="N681" s="9">
        <v>53.0</v>
      </c>
    </row>
    <row r="682" ht="21.0" customHeight="1" outlineLevel="1">
      <c r="A682" s="58" t="s">
        <v>2981</v>
      </c>
      <c r="B682" s="54" t="s">
        <v>1737</v>
      </c>
      <c r="C682" s="58" t="s">
        <v>2297</v>
      </c>
      <c r="D682" s="9"/>
      <c r="E682" s="9" t="s">
        <v>53</v>
      </c>
      <c r="F682" s="9" t="s">
        <v>2298</v>
      </c>
      <c r="G682" s="9" t="s">
        <v>40</v>
      </c>
      <c r="H682" s="61">
        <v>45333.0</v>
      </c>
      <c r="I682" s="61">
        <v>45334.0</v>
      </c>
      <c r="J682" s="61">
        <v>45363.0</v>
      </c>
      <c r="K682" s="19">
        <v>29.0</v>
      </c>
      <c r="L682" s="19" t="s">
        <v>33</v>
      </c>
      <c r="M682" s="9" t="s">
        <v>42</v>
      </c>
      <c r="N682" s="9" t="s">
        <v>42</v>
      </c>
    </row>
    <row r="683" outlineLevel="1">
      <c r="A683" s="58" t="s">
        <v>2982</v>
      </c>
      <c r="B683" s="54" t="s">
        <v>1593</v>
      </c>
      <c r="C683" s="58" t="s">
        <v>2297</v>
      </c>
      <c r="D683" s="9"/>
      <c r="E683" s="9" t="s">
        <v>68</v>
      </c>
      <c r="F683" s="9" t="s">
        <v>2298</v>
      </c>
      <c r="G683" s="9" t="s">
        <v>44</v>
      </c>
      <c r="H683" s="61">
        <v>45380.0</v>
      </c>
      <c r="I683" s="61">
        <v>45380.0</v>
      </c>
      <c r="J683" s="61">
        <v>45410.0</v>
      </c>
      <c r="K683" s="19">
        <v>30.0</v>
      </c>
      <c r="L683" s="19" t="s">
        <v>33</v>
      </c>
      <c r="M683" s="9">
        <v>10.0</v>
      </c>
      <c r="N683" s="9" t="s">
        <v>42</v>
      </c>
    </row>
    <row r="684" outlineLevel="1">
      <c r="A684" s="58" t="s">
        <v>2983</v>
      </c>
      <c r="B684" s="54" t="s">
        <v>1991</v>
      </c>
      <c r="C684" s="58" t="s">
        <v>2297</v>
      </c>
      <c r="D684" s="9"/>
      <c r="E684" s="9" t="s">
        <v>30</v>
      </c>
      <c r="F684" s="9" t="s">
        <v>2298</v>
      </c>
      <c r="G684" s="9" t="s">
        <v>36</v>
      </c>
      <c r="H684" s="61">
        <v>45217.0</v>
      </c>
      <c r="I684" s="61">
        <v>45217.0</v>
      </c>
      <c r="J684" s="61">
        <v>45248.0</v>
      </c>
      <c r="K684" s="19">
        <v>31.0</v>
      </c>
      <c r="L684" s="19" t="s">
        <v>33</v>
      </c>
      <c r="M684" s="9"/>
      <c r="N684" s="9"/>
    </row>
    <row r="685" outlineLevel="1">
      <c r="A685" s="58" t="s">
        <v>2984</v>
      </c>
      <c r="B685" s="54" t="s">
        <v>1302</v>
      </c>
      <c r="C685" s="58" t="s">
        <v>2297</v>
      </c>
      <c r="D685" s="9"/>
      <c r="E685" s="9" t="s">
        <v>50</v>
      </c>
      <c r="F685" s="9" t="s">
        <v>2298</v>
      </c>
      <c r="G685" s="9" t="s">
        <v>36</v>
      </c>
      <c r="H685" s="61">
        <v>44896.0</v>
      </c>
      <c r="I685" s="61">
        <v>44898.0</v>
      </c>
      <c r="J685" s="61">
        <v>44929.0</v>
      </c>
      <c r="K685" s="19">
        <v>31.0</v>
      </c>
      <c r="L685" s="19" t="s">
        <v>41</v>
      </c>
      <c r="M685" s="9" t="s">
        <v>42</v>
      </c>
      <c r="N685" s="9" t="s">
        <v>42</v>
      </c>
    </row>
    <row r="686" outlineLevel="1">
      <c r="A686" s="58" t="s">
        <v>2985</v>
      </c>
      <c r="B686" s="54" t="s">
        <v>1966</v>
      </c>
      <c r="C686" s="63">
        <v>1.0</v>
      </c>
      <c r="D686" s="9">
        <v>14.0</v>
      </c>
      <c r="E686" s="9" t="s">
        <v>48</v>
      </c>
      <c r="F686" s="9" t="s">
        <v>2575</v>
      </c>
      <c r="G686" s="9" t="s">
        <v>36</v>
      </c>
      <c r="H686" s="61">
        <v>45447.0</v>
      </c>
      <c r="I686" s="61">
        <v>45473.0</v>
      </c>
      <c r="J686" s="27">
        <v>45505.0</v>
      </c>
      <c r="K686" s="19">
        <v>32.0</v>
      </c>
      <c r="L686" s="19" t="s">
        <v>33</v>
      </c>
      <c r="M686" s="9">
        <v>29.0</v>
      </c>
      <c r="N686" s="9"/>
    </row>
    <row r="687" outlineLevel="1">
      <c r="A687" s="58" t="s">
        <v>2986</v>
      </c>
      <c r="B687" s="54" t="s">
        <v>2083</v>
      </c>
      <c r="C687" s="58" t="s">
        <v>2297</v>
      </c>
      <c r="D687" s="9"/>
      <c r="E687" s="9" t="s">
        <v>30</v>
      </c>
      <c r="F687" s="9" t="s">
        <v>2298</v>
      </c>
      <c r="G687" s="9" t="s">
        <v>31</v>
      </c>
      <c r="H687" s="61">
        <v>45037.0</v>
      </c>
      <c r="I687" s="61">
        <v>45037.0</v>
      </c>
      <c r="J687" s="61">
        <v>45069.0</v>
      </c>
      <c r="K687" s="19">
        <v>32.0</v>
      </c>
      <c r="L687" s="19" t="s">
        <v>41</v>
      </c>
      <c r="M687" s="9" t="s">
        <v>42</v>
      </c>
      <c r="N687" s="9" t="s">
        <v>42</v>
      </c>
    </row>
    <row r="688" outlineLevel="1">
      <c r="A688" s="58" t="s">
        <v>2987</v>
      </c>
      <c r="B688" s="54" t="s">
        <v>929</v>
      </c>
      <c r="C688" s="58" t="s">
        <v>2297</v>
      </c>
      <c r="D688" s="9"/>
      <c r="E688" s="9" t="s">
        <v>50</v>
      </c>
      <c r="F688" s="9" t="s">
        <v>2298</v>
      </c>
      <c r="G688" s="9" t="s">
        <v>40</v>
      </c>
      <c r="H688" s="61">
        <v>44945.0</v>
      </c>
      <c r="I688" s="61">
        <v>44946.0</v>
      </c>
      <c r="J688" s="61">
        <v>44978.0</v>
      </c>
      <c r="K688" s="19">
        <v>32.0</v>
      </c>
      <c r="L688" s="19" t="s">
        <v>33</v>
      </c>
      <c r="M688" s="9">
        <v>18.0</v>
      </c>
      <c r="N688" s="9">
        <v>48.0</v>
      </c>
    </row>
    <row r="689" outlineLevel="1">
      <c r="A689" s="58" t="s">
        <v>2988</v>
      </c>
      <c r="B689" s="54" t="s">
        <v>1253</v>
      </c>
      <c r="C689" s="58" t="s">
        <v>2297</v>
      </c>
      <c r="D689" s="9"/>
      <c r="E689" s="9" t="s">
        <v>97</v>
      </c>
      <c r="F689" s="9" t="s">
        <v>2298</v>
      </c>
      <c r="G689" s="9" t="s">
        <v>40</v>
      </c>
      <c r="H689" s="61">
        <v>44954.0</v>
      </c>
      <c r="I689" s="61">
        <v>44954.0</v>
      </c>
      <c r="J689" s="61">
        <v>44986.0</v>
      </c>
      <c r="K689" s="19">
        <v>32.0</v>
      </c>
      <c r="L689" s="19" t="s">
        <v>41</v>
      </c>
      <c r="M689" s="9">
        <v>14.0</v>
      </c>
      <c r="N689" s="9">
        <v>61.0</v>
      </c>
    </row>
    <row r="690" outlineLevel="1">
      <c r="A690" s="58" t="s">
        <v>2989</v>
      </c>
      <c r="B690" s="54" t="s">
        <v>2016</v>
      </c>
      <c r="C690" s="58" t="s">
        <v>2297</v>
      </c>
      <c r="D690" s="9"/>
      <c r="E690" s="9" t="s">
        <v>30</v>
      </c>
      <c r="F690" s="9" t="s">
        <v>2298</v>
      </c>
      <c r="G690" s="9" t="s">
        <v>31</v>
      </c>
      <c r="H690" s="61">
        <v>45075.0</v>
      </c>
      <c r="I690" s="61">
        <v>45075.0</v>
      </c>
      <c r="J690" s="61">
        <v>45109.0</v>
      </c>
      <c r="K690" s="19">
        <v>34.0</v>
      </c>
      <c r="L690" s="19" t="s">
        <v>41</v>
      </c>
      <c r="M690" s="9">
        <v>24.0</v>
      </c>
      <c r="N690" s="9">
        <v>75.0</v>
      </c>
    </row>
    <row r="691" outlineLevel="1">
      <c r="A691" s="58" t="s">
        <v>2990</v>
      </c>
      <c r="B691" s="54" t="s">
        <v>1150</v>
      </c>
      <c r="C691" s="58" t="s">
        <v>2297</v>
      </c>
      <c r="D691" s="9"/>
      <c r="E691" s="9" t="s">
        <v>97</v>
      </c>
      <c r="F691" s="9" t="s">
        <v>2298</v>
      </c>
      <c r="G691" s="9" t="s">
        <v>44</v>
      </c>
      <c r="H691" s="61">
        <v>44985.0</v>
      </c>
      <c r="I691" s="60">
        <v>44986.0</v>
      </c>
      <c r="J691" s="61">
        <v>45020.0</v>
      </c>
      <c r="K691" s="19">
        <v>34.0</v>
      </c>
      <c r="L691" s="19" t="s">
        <v>41</v>
      </c>
      <c r="M691" s="9" t="s">
        <v>42</v>
      </c>
      <c r="N691" s="9" t="s">
        <v>42</v>
      </c>
    </row>
    <row r="692" ht="17.25" customHeight="1" outlineLevel="1">
      <c r="A692" s="58" t="s">
        <v>2991</v>
      </c>
      <c r="B692" s="54" t="s">
        <v>1686</v>
      </c>
      <c r="C692" s="58" t="s">
        <v>2297</v>
      </c>
      <c r="D692" s="9"/>
      <c r="E692" s="9" t="s">
        <v>53</v>
      </c>
      <c r="F692" s="9" t="s">
        <v>2298</v>
      </c>
      <c r="G692" s="9" t="s">
        <v>40</v>
      </c>
      <c r="H692" s="61">
        <v>45205.0</v>
      </c>
      <c r="I692" s="61">
        <v>45218.0</v>
      </c>
      <c r="J692" s="61">
        <v>45252.0</v>
      </c>
      <c r="K692" s="19">
        <v>34.0</v>
      </c>
      <c r="L692" s="19" t="s">
        <v>33</v>
      </c>
      <c r="M692" s="9"/>
      <c r="N692" s="9"/>
    </row>
    <row r="693" outlineLevel="1">
      <c r="A693" s="58" t="s">
        <v>2992</v>
      </c>
      <c r="B693" s="54" t="s">
        <v>2010</v>
      </c>
      <c r="C693" s="58" t="s">
        <v>2297</v>
      </c>
      <c r="D693" s="9"/>
      <c r="E693" s="9" t="s">
        <v>48</v>
      </c>
      <c r="F693" s="9" t="s">
        <v>2298</v>
      </c>
      <c r="G693" s="9" t="s">
        <v>44</v>
      </c>
      <c r="H693" s="61">
        <v>45172.0</v>
      </c>
      <c r="I693" s="61">
        <v>45172.0</v>
      </c>
      <c r="J693" s="61">
        <v>45207.0</v>
      </c>
      <c r="K693" s="19">
        <v>35.0</v>
      </c>
      <c r="L693" s="19" t="s">
        <v>33</v>
      </c>
      <c r="M693" s="9" t="s">
        <v>42</v>
      </c>
      <c r="N693" s="9" t="s">
        <v>42</v>
      </c>
    </row>
    <row r="694" outlineLevel="1">
      <c r="A694" s="58" t="s">
        <v>2993</v>
      </c>
      <c r="B694" s="54" t="s">
        <v>2227</v>
      </c>
      <c r="C694" s="58" t="s">
        <v>2297</v>
      </c>
      <c r="D694" s="9"/>
      <c r="E694" s="9" t="s">
        <v>50</v>
      </c>
      <c r="F694" s="9" t="s">
        <v>2298</v>
      </c>
      <c r="G694" s="9" t="s">
        <v>40</v>
      </c>
      <c r="H694" s="61">
        <v>44838.0</v>
      </c>
      <c r="I694" s="61">
        <v>44838.0</v>
      </c>
      <c r="J694" s="61">
        <v>44874.0</v>
      </c>
      <c r="K694" s="19">
        <v>36.0</v>
      </c>
      <c r="L694" s="19" t="s">
        <v>41</v>
      </c>
      <c r="M694" s="9" t="s">
        <v>42</v>
      </c>
      <c r="N694" s="9" t="s">
        <v>42</v>
      </c>
    </row>
    <row r="695" outlineLevel="1">
      <c r="A695" s="58" t="s">
        <v>2994</v>
      </c>
      <c r="B695" s="54" t="s">
        <v>966</v>
      </c>
      <c r="C695" s="58" t="s">
        <v>2297</v>
      </c>
      <c r="D695" s="9"/>
      <c r="E695" s="9" t="s">
        <v>103</v>
      </c>
      <c r="F695" s="9" t="s">
        <v>2298</v>
      </c>
      <c r="G695" s="9" t="s">
        <v>31</v>
      </c>
      <c r="H695" s="61">
        <v>45293.0</v>
      </c>
      <c r="I695" s="61">
        <v>45293.0</v>
      </c>
      <c r="J695" s="61">
        <v>45329.0</v>
      </c>
      <c r="K695" s="19">
        <v>36.0</v>
      </c>
      <c r="L695" s="19" t="s">
        <v>41</v>
      </c>
      <c r="M695" s="9">
        <v>6.0</v>
      </c>
      <c r="N695" s="9">
        <v>35.0</v>
      </c>
    </row>
    <row r="696" outlineLevel="1">
      <c r="A696" s="58" t="s">
        <v>2995</v>
      </c>
      <c r="B696" s="54" t="s">
        <v>1386</v>
      </c>
      <c r="C696" s="58" t="s">
        <v>2297</v>
      </c>
      <c r="D696" s="9"/>
      <c r="E696" s="9" t="s">
        <v>30</v>
      </c>
      <c r="F696" s="9" t="s">
        <v>2298</v>
      </c>
      <c r="G696" s="9" t="s">
        <v>36</v>
      </c>
      <c r="H696" s="61">
        <v>45042.0</v>
      </c>
      <c r="I696" s="61">
        <v>45057.0</v>
      </c>
      <c r="J696" s="61">
        <v>45094.0</v>
      </c>
      <c r="K696" s="19">
        <v>37.0</v>
      </c>
      <c r="L696" s="19" t="s">
        <v>41</v>
      </c>
      <c r="M696" s="9" t="s">
        <v>42</v>
      </c>
      <c r="N696" s="9" t="s">
        <v>42</v>
      </c>
    </row>
    <row r="697" outlineLevel="1">
      <c r="A697" s="58" t="s">
        <v>2996</v>
      </c>
      <c r="B697" s="54" t="s">
        <v>990</v>
      </c>
      <c r="C697" s="58" t="s">
        <v>2297</v>
      </c>
      <c r="D697" s="9"/>
      <c r="E697" s="9" t="s">
        <v>30</v>
      </c>
      <c r="F697" s="9" t="s">
        <v>2298</v>
      </c>
      <c r="G697" s="9" t="s">
        <v>31</v>
      </c>
      <c r="H697" s="61">
        <v>44884.0</v>
      </c>
      <c r="I697" s="61">
        <v>44885.0</v>
      </c>
      <c r="J697" s="61">
        <v>44923.0</v>
      </c>
      <c r="K697" s="19">
        <v>38.0</v>
      </c>
      <c r="L697" s="19" t="s">
        <v>41</v>
      </c>
      <c r="M697" s="9">
        <v>15.0</v>
      </c>
      <c r="N697" s="9" t="s">
        <v>42</v>
      </c>
    </row>
    <row r="698" outlineLevel="1">
      <c r="A698" s="58" t="s">
        <v>2997</v>
      </c>
      <c r="B698" s="54" t="s">
        <v>1133</v>
      </c>
      <c r="C698" s="58" t="s">
        <v>2297</v>
      </c>
      <c r="D698" s="9"/>
      <c r="E698" s="9" t="s">
        <v>50</v>
      </c>
      <c r="F698" s="9" t="s">
        <v>2298</v>
      </c>
      <c r="G698" s="9" t="s">
        <v>40</v>
      </c>
      <c r="H698" s="61">
        <v>44840.0</v>
      </c>
      <c r="I698" s="61">
        <v>44841.0</v>
      </c>
      <c r="J698" s="61">
        <v>44879.0</v>
      </c>
      <c r="K698" s="19">
        <v>38.0</v>
      </c>
      <c r="L698" s="19" t="s">
        <v>41</v>
      </c>
      <c r="M698" s="9">
        <v>16.0</v>
      </c>
      <c r="N698" s="9">
        <v>52.0</v>
      </c>
    </row>
    <row r="699" outlineLevel="1">
      <c r="A699" s="58" t="s">
        <v>2998</v>
      </c>
      <c r="B699" s="54" t="s">
        <v>1127</v>
      </c>
      <c r="C699" s="58" t="s">
        <v>2297</v>
      </c>
      <c r="D699" s="9"/>
      <c r="E699" s="9" t="s">
        <v>30</v>
      </c>
      <c r="F699" s="9" t="s">
        <v>2298</v>
      </c>
      <c r="G699" s="9" t="s">
        <v>36</v>
      </c>
      <c r="H699" s="61">
        <v>45408.0</v>
      </c>
      <c r="I699" s="61">
        <v>45408.0</v>
      </c>
      <c r="J699" s="61">
        <v>45447.0</v>
      </c>
      <c r="K699" s="19">
        <v>39.0</v>
      </c>
      <c r="L699" s="19" t="s">
        <v>33</v>
      </c>
      <c r="M699" s="9">
        <v>14.0</v>
      </c>
      <c r="N699" s="9" t="s">
        <v>42</v>
      </c>
    </row>
    <row r="700" outlineLevel="1">
      <c r="A700" s="58" t="s">
        <v>2999</v>
      </c>
      <c r="B700" s="54" t="s">
        <v>1701</v>
      </c>
      <c r="C700" s="58" t="s">
        <v>2297</v>
      </c>
      <c r="D700" s="9"/>
      <c r="E700" s="9" t="s">
        <v>53</v>
      </c>
      <c r="F700" s="9" t="s">
        <v>2298</v>
      </c>
      <c r="G700" s="9" t="s">
        <v>36</v>
      </c>
      <c r="H700" s="61">
        <v>44873.0</v>
      </c>
      <c r="I700" s="61">
        <v>44875.0</v>
      </c>
      <c r="J700" s="61">
        <v>44914.0</v>
      </c>
      <c r="K700" s="19">
        <v>39.0</v>
      </c>
      <c r="L700" s="19" t="s">
        <v>41</v>
      </c>
      <c r="M700" s="9">
        <v>15.0</v>
      </c>
      <c r="N700" s="9">
        <v>63.0</v>
      </c>
    </row>
    <row r="701" outlineLevel="1">
      <c r="A701" s="58" t="s">
        <v>3000</v>
      </c>
      <c r="B701" s="54" t="s">
        <v>1206</v>
      </c>
      <c r="C701" s="58" t="s">
        <v>2297</v>
      </c>
      <c r="D701" s="9"/>
      <c r="E701" s="9" t="s">
        <v>48</v>
      </c>
      <c r="F701" s="9" t="s">
        <v>2298</v>
      </c>
      <c r="G701" s="9" t="s">
        <v>31</v>
      </c>
      <c r="H701" s="61">
        <v>45114.0</v>
      </c>
      <c r="I701" s="61">
        <v>45116.0</v>
      </c>
      <c r="J701" s="61">
        <v>45156.0</v>
      </c>
      <c r="K701" s="19">
        <v>40.0</v>
      </c>
      <c r="L701" s="19" t="s">
        <v>41</v>
      </c>
      <c r="M701" s="9">
        <v>11.0</v>
      </c>
      <c r="N701" s="9">
        <v>51.0</v>
      </c>
    </row>
    <row r="702" outlineLevel="1">
      <c r="A702" s="58" t="s">
        <v>3001</v>
      </c>
      <c r="B702" s="54" t="s">
        <v>1750</v>
      </c>
      <c r="C702" s="58" t="s">
        <v>2297</v>
      </c>
      <c r="D702" s="9"/>
      <c r="E702" s="9" t="s">
        <v>30</v>
      </c>
      <c r="F702" s="9" t="s">
        <v>2298</v>
      </c>
      <c r="G702" s="9" t="s">
        <v>36</v>
      </c>
      <c r="H702" s="61">
        <v>44949.0</v>
      </c>
      <c r="I702" s="61">
        <v>44950.0</v>
      </c>
      <c r="J702" s="61">
        <v>44990.0</v>
      </c>
      <c r="K702" s="19">
        <v>40.0</v>
      </c>
      <c r="L702" s="19" t="s">
        <v>41</v>
      </c>
      <c r="M702" s="9">
        <v>20.0</v>
      </c>
      <c r="N702" s="9">
        <v>56.0</v>
      </c>
    </row>
    <row r="703" outlineLevel="1">
      <c r="A703" s="58" t="s">
        <v>3002</v>
      </c>
      <c r="B703" s="54" t="s">
        <v>2099</v>
      </c>
      <c r="C703" s="58" t="s">
        <v>2297</v>
      </c>
      <c r="D703" s="9"/>
      <c r="E703" s="9" t="s">
        <v>53</v>
      </c>
      <c r="F703" s="9" t="s">
        <v>2298</v>
      </c>
      <c r="G703" s="9" t="s">
        <v>40</v>
      </c>
      <c r="H703" s="61">
        <v>44922.0</v>
      </c>
      <c r="I703" s="61">
        <v>44922.0</v>
      </c>
      <c r="J703" s="61">
        <v>44963.0</v>
      </c>
      <c r="K703" s="19">
        <v>41.0</v>
      </c>
      <c r="L703" s="19" t="s">
        <v>33</v>
      </c>
      <c r="M703" s="9">
        <v>22.0</v>
      </c>
      <c r="N703" s="9">
        <v>87.0</v>
      </c>
    </row>
    <row r="704" ht="21.0" customHeight="1" outlineLevel="1">
      <c r="A704" s="58" t="s">
        <v>3003</v>
      </c>
      <c r="B704" s="54" t="s">
        <v>1117</v>
      </c>
      <c r="C704" s="58" t="s">
        <v>2297</v>
      </c>
      <c r="D704" s="9"/>
      <c r="E704" s="9" t="s">
        <v>53</v>
      </c>
      <c r="F704" s="9" t="s">
        <v>2298</v>
      </c>
      <c r="G704" s="9" t="s">
        <v>40</v>
      </c>
      <c r="H704" s="61">
        <v>44853.0</v>
      </c>
      <c r="I704" s="61">
        <v>44862.0</v>
      </c>
      <c r="J704" s="61">
        <v>44906.0</v>
      </c>
      <c r="K704" s="19">
        <v>44.0</v>
      </c>
      <c r="L704" s="19" t="s">
        <v>41</v>
      </c>
      <c r="M704" s="9">
        <v>17.0</v>
      </c>
      <c r="N704" s="9">
        <v>47.0</v>
      </c>
    </row>
    <row r="705" outlineLevel="1">
      <c r="A705" s="58" t="s">
        <v>3004</v>
      </c>
      <c r="B705" s="54" t="s">
        <v>1920</v>
      </c>
      <c r="C705" s="58" t="s">
        <v>2297</v>
      </c>
      <c r="D705" s="9"/>
      <c r="E705" s="9" t="s">
        <v>30</v>
      </c>
      <c r="F705" s="9" t="s">
        <v>2298</v>
      </c>
      <c r="G705" s="9" t="s">
        <v>31</v>
      </c>
      <c r="H705" s="61">
        <v>45132.0</v>
      </c>
      <c r="I705" s="61">
        <v>45133.0</v>
      </c>
      <c r="J705" s="61">
        <v>45180.0</v>
      </c>
      <c r="K705" s="19">
        <v>47.0</v>
      </c>
      <c r="L705" s="19" t="s">
        <v>41</v>
      </c>
      <c r="M705" s="9">
        <v>27.0</v>
      </c>
      <c r="N705" s="9">
        <v>56.0</v>
      </c>
    </row>
    <row r="706" outlineLevel="1">
      <c r="A706" s="58" t="s">
        <v>3005</v>
      </c>
      <c r="B706" s="54" t="s">
        <v>1320</v>
      </c>
      <c r="C706" s="58" t="s">
        <v>2620</v>
      </c>
      <c r="D706" s="9"/>
      <c r="E706" s="9" t="s">
        <v>68</v>
      </c>
      <c r="F706" s="9" t="s">
        <v>2298</v>
      </c>
      <c r="G706" s="9" t="s">
        <v>36</v>
      </c>
      <c r="H706" s="61">
        <v>45406.0</v>
      </c>
      <c r="I706" s="61">
        <v>45446.0</v>
      </c>
      <c r="J706" s="61">
        <v>45496.0</v>
      </c>
      <c r="K706" s="19">
        <v>50.0</v>
      </c>
      <c r="L706" s="19" t="s">
        <v>41</v>
      </c>
      <c r="M706" s="9">
        <v>21.0</v>
      </c>
      <c r="N706" s="9" t="s">
        <v>42</v>
      </c>
    </row>
    <row r="707" outlineLevel="1">
      <c r="A707" s="58" t="s">
        <v>3006</v>
      </c>
      <c r="B707" s="54" t="s">
        <v>1610</v>
      </c>
      <c r="C707" s="58" t="s">
        <v>2297</v>
      </c>
      <c r="D707" s="9"/>
      <c r="E707" s="9" t="s">
        <v>50</v>
      </c>
      <c r="F707" s="9" t="s">
        <v>2298</v>
      </c>
      <c r="G707" s="9" t="s">
        <v>44</v>
      </c>
      <c r="H707" s="61">
        <v>44831.0</v>
      </c>
      <c r="I707" s="61">
        <v>44831.0</v>
      </c>
      <c r="J707" s="61">
        <v>44881.0</v>
      </c>
      <c r="K707" s="19">
        <v>50.0</v>
      </c>
      <c r="L707" s="19" t="s">
        <v>41</v>
      </c>
      <c r="M707" s="9">
        <v>5.0</v>
      </c>
      <c r="N707" s="9">
        <v>57.0</v>
      </c>
    </row>
    <row r="708" outlineLevel="1">
      <c r="A708" s="58" t="s">
        <v>3007</v>
      </c>
      <c r="B708" s="54" t="s">
        <v>1384</v>
      </c>
      <c r="C708" s="58" t="s">
        <v>2297</v>
      </c>
      <c r="D708" s="9"/>
      <c r="E708" s="9" t="s">
        <v>30</v>
      </c>
      <c r="F708" s="9" t="s">
        <v>2298</v>
      </c>
      <c r="G708" s="9" t="s">
        <v>31</v>
      </c>
      <c r="H708" s="61">
        <v>44997.0</v>
      </c>
      <c r="I708" s="61">
        <v>44998.0</v>
      </c>
      <c r="J708" s="61">
        <v>45050.0</v>
      </c>
      <c r="K708" s="19">
        <v>52.0</v>
      </c>
      <c r="L708" s="19" t="s">
        <v>41</v>
      </c>
      <c r="M708" s="9" t="s">
        <v>42</v>
      </c>
      <c r="N708" s="9" t="s">
        <v>42</v>
      </c>
    </row>
    <row r="709" outlineLevel="1">
      <c r="A709" s="58" t="s">
        <v>3008</v>
      </c>
      <c r="B709" s="54" t="s">
        <v>1582</v>
      </c>
      <c r="C709" s="58" t="s">
        <v>2297</v>
      </c>
      <c r="D709" s="9"/>
      <c r="E709" s="9" t="s">
        <v>30</v>
      </c>
      <c r="F709" s="9" t="s">
        <v>2298</v>
      </c>
      <c r="G709" s="9" t="s">
        <v>31</v>
      </c>
      <c r="H709" s="61">
        <v>45044.0</v>
      </c>
      <c r="I709" s="61">
        <v>45045.0</v>
      </c>
      <c r="J709" s="61">
        <v>45097.0</v>
      </c>
      <c r="K709" s="19">
        <v>52.0</v>
      </c>
      <c r="L709" s="19" t="s">
        <v>33</v>
      </c>
      <c r="M709" s="9">
        <v>30.0</v>
      </c>
      <c r="N709" s="9">
        <v>75.0</v>
      </c>
    </row>
    <row r="710" outlineLevel="1">
      <c r="A710" s="58" t="s">
        <v>3009</v>
      </c>
      <c r="B710" s="54" t="s">
        <v>1946</v>
      </c>
      <c r="C710" s="58" t="s">
        <v>2297</v>
      </c>
      <c r="D710" s="9"/>
      <c r="E710" s="9" t="s">
        <v>30</v>
      </c>
      <c r="F710" s="9" t="s">
        <v>2298</v>
      </c>
      <c r="G710" s="9" t="s">
        <v>44</v>
      </c>
      <c r="H710" s="61">
        <v>44812.0</v>
      </c>
      <c r="I710" s="61">
        <v>44812.0</v>
      </c>
      <c r="J710" s="61">
        <v>44865.0</v>
      </c>
      <c r="K710" s="19">
        <v>53.0</v>
      </c>
      <c r="L710" s="19" t="s">
        <v>41</v>
      </c>
      <c r="M710" s="9">
        <v>14.0</v>
      </c>
      <c r="N710" s="9">
        <v>60.0</v>
      </c>
    </row>
    <row r="711" outlineLevel="1">
      <c r="A711" s="58" t="s">
        <v>3010</v>
      </c>
      <c r="B711" s="54" t="s">
        <v>1637</v>
      </c>
      <c r="C711" s="58" t="s">
        <v>2297</v>
      </c>
      <c r="D711" s="9"/>
      <c r="E711" s="9" t="s">
        <v>39</v>
      </c>
      <c r="F711" s="9" t="s">
        <v>2298</v>
      </c>
      <c r="G711" s="9" t="s">
        <v>40</v>
      </c>
      <c r="H711" s="61">
        <v>45156.0</v>
      </c>
      <c r="I711" s="61">
        <v>45157.0</v>
      </c>
      <c r="J711" s="61">
        <v>45210.0</v>
      </c>
      <c r="K711" s="19">
        <v>53.0</v>
      </c>
      <c r="L711" s="19" t="s">
        <v>41</v>
      </c>
      <c r="M711" s="9" t="s">
        <v>42</v>
      </c>
      <c r="N711" s="9" t="s">
        <v>42</v>
      </c>
    </row>
    <row r="712" outlineLevel="1">
      <c r="A712" s="58" t="s">
        <v>3011</v>
      </c>
      <c r="B712" s="54" t="s">
        <v>1769</v>
      </c>
      <c r="C712" s="58" t="s">
        <v>2297</v>
      </c>
      <c r="D712" s="9"/>
      <c r="E712" s="9" t="s">
        <v>30</v>
      </c>
      <c r="F712" s="9" t="s">
        <v>2298</v>
      </c>
      <c r="G712" s="9" t="s">
        <v>36</v>
      </c>
      <c r="H712" s="61">
        <v>44922.0</v>
      </c>
      <c r="I712" s="61">
        <v>44925.0</v>
      </c>
      <c r="J712" s="61">
        <v>44979.0</v>
      </c>
      <c r="K712" s="19">
        <v>54.0</v>
      </c>
      <c r="L712" s="19" t="s">
        <v>41</v>
      </c>
      <c r="M712" s="9">
        <v>15.0</v>
      </c>
      <c r="N712" s="9">
        <v>47.0</v>
      </c>
    </row>
    <row r="713" outlineLevel="1">
      <c r="A713" s="58" t="s">
        <v>3012</v>
      </c>
      <c r="B713" s="54" t="s">
        <v>1425</v>
      </c>
      <c r="C713" s="58" t="s">
        <v>2297</v>
      </c>
      <c r="D713" s="9"/>
      <c r="E713" s="9" t="s">
        <v>50</v>
      </c>
      <c r="F713" s="9" t="s">
        <v>2298</v>
      </c>
      <c r="G713" s="9" t="s">
        <v>31</v>
      </c>
      <c r="H713" s="61">
        <v>45004.0</v>
      </c>
      <c r="I713" s="61">
        <v>45004.0</v>
      </c>
      <c r="J713" s="61">
        <v>45061.0</v>
      </c>
      <c r="K713" s="19">
        <v>57.0</v>
      </c>
      <c r="L713" s="19" t="s">
        <v>41</v>
      </c>
      <c r="M713" s="9">
        <v>24.0</v>
      </c>
      <c r="N713" s="9">
        <v>50.0</v>
      </c>
    </row>
    <row r="714" outlineLevel="1">
      <c r="A714" s="58" t="s">
        <v>3013</v>
      </c>
      <c r="B714" s="54" t="s">
        <v>2006</v>
      </c>
      <c r="C714" s="63">
        <v>1.0</v>
      </c>
      <c r="D714" s="9">
        <v>8.0</v>
      </c>
      <c r="E714" s="9" t="s">
        <v>68</v>
      </c>
      <c r="F714" s="9" t="s">
        <v>2704</v>
      </c>
      <c r="G714" s="9" t="s">
        <v>31</v>
      </c>
      <c r="H714" s="61">
        <v>45455.0</v>
      </c>
      <c r="I714" s="61">
        <v>45455.0</v>
      </c>
      <c r="J714" s="61">
        <v>45515.0</v>
      </c>
      <c r="K714" s="19">
        <v>60.0</v>
      </c>
      <c r="L714" s="19" t="s">
        <v>33</v>
      </c>
      <c r="M714" s="9">
        <v>29.0</v>
      </c>
      <c r="N714" s="9">
        <v>73.0</v>
      </c>
    </row>
    <row r="715" outlineLevel="1">
      <c r="A715" s="58" t="s">
        <v>3014</v>
      </c>
      <c r="B715" s="54" t="s">
        <v>2019</v>
      </c>
      <c r="C715" s="58" t="s">
        <v>2297</v>
      </c>
      <c r="D715" s="9"/>
      <c r="E715" s="9" t="s">
        <v>68</v>
      </c>
      <c r="F715" s="9" t="s">
        <v>2298</v>
      </c>
      <c r="G715" s="9" t="s">
        <v>36</v>
      </c>
      <c r="H715" s="61">
        <v>45099.0</v>
      </c>
      <c r="I715" s="61">
        <v>45100.0</v>
      </c>
      <c r="J715" s="61">
        <v>45161.0</v>
      </c>
      <c r="K715" s="19">
        <v>61.0</v>
      </c>
      <c r="L715" s="19" t="s">
        <v>33</v>
      </c>
      <c r="M715" s="9">
        <v>25.0</v>
      </c>
      <c r="N715" s="9">
        <v>62.0</v>
      </c>
    </row>
    <row r="716" outlineLevel="1">
      <c r="A716" s="58" t="s">
        <v>3015</v>
      </c>
      <c r="B716" s="54" t="s">
        <v>1599</v>
      </c>
      <c r="C716" s="63">
        <v>1.0</v>
      </c>
      <c r="D716" s="9">
        <v>2.0</v>
      </c>
      <c r="E716" s="9" t="s">
        <v>48</v>
      </c>
      <c r="F716" s="9" t="s">
        <v>2704</v>
      </c>
      <c r="G716" s="9" t="s">
        <v>31</v>
      </c>
      <c r="H716" s="61">
        <v>45447.0</v>
      </c>
      <c r="I716" s="61">
        <v>45447.0</v>
      </c>
      <c r="J716" s="61">
        <v>45509.0</v>
      </c>
      <c r="K716" s="19">
        <v>62.0</v>
      </c>
      <c r="L716" s="19" t="s">
        <v>41</v>
      </c>
      <c r="M716" s="9">
        <v>17.0</v>
      </c>
      <c r="N716" s="9">
        <v>70.0</v>
      </c>
    </row>
    <row r="717" outlineLevel="1">
      <c r="A717" s="58" t="s">
        <v>3016</v>
      </c>
      <c r="B717" s="54" t="s">
        <v>1380</v>
      </c>
      <c r="C717" s="58" t="s">
        <v>2297</v>
      </c>
      <c r="D717" s="9"/>
      <c r="E717" s="9" t="s">
        <v>48</v>
      </c>
      <c r="F717" s="9" t="s">
        <v>2298</v>
      </c>
      <c r="G717" s="9" t="s">
        <v>36</v>
      </c>
      <c r="H717" s="61">
        <v>44876.0</v>
      </c>
      <c r="I717" s="61">
        <v>44880.0</v>
      </c>
      <c r="J717" s="61">
        <v>44943.0</v>
      </c>
      <c r="K717" s="19">
        <v>63.0</v>
      </c>
      <c r="L717" s="19" t="s">
        <v>41</v>
      </c>
      <c r="M717" s="9" t="s">
        <v>42</v>
      </c>
      <c r="N717" s="9" t="s">
        <v>42</v>
      </c>
    </row>
    <row r="718" outlineLevel="1">
      <c r="A718" s="58" t="s">
        <v>3017</v>
      </c>
      <c r="B718" s="54" t="s">
        <v>1032</v>
      </c>
      <c r="C718" s="58" t="s">
        <v>2297</v>
      </c>
      <c r="D718" s="9"/>
      <c r="E718" s="9" t="s">
        <v>53</v>
      </c>
      <c r="F718" s="9" t="s">
        <v>2298</v>
      </c>
      <c r="G718" s="9" t="s">
        <v>40</v>
      </c>
      <c r="H718" s="61">
        <v>44924.0</v>
      </c>
      <c r="I718" s="61">
        <v>44925.0</v>
      </c>
      <c r="J718" s="61">
        <v>44993.0</v>
      </c>
      <c r="K718" s="19">
        <v>68.0</v>
      </c>
      <c r="L718" s="19" t="s">
        <v>41</v>
      </c>
      <c r="M718" s="9">
        <v>14.0</v>
      </c>
      <c r="N718" s="9">
        <v>55.0</v>
      </c>
    </row>
    <row r="719" outlineLevel="1">
      <c r="A719" s="58" t="s">
        <v>3018</v>
      </c>
      <c r="B719" s="54" t="s">
        <v>913</v>
      </c>
      <c r="C719" s="58" t="s">
        <v>2297</v>
      </c>
      <c r="D719" s="9"/>
      <c r="E719" s="9" t="s">
        <v>97</v>
      </c>
      <c r="F719" s="9" t="s">
        <v>2298</v>
      </c>
      <c r="G719" s="9" t="s">
        <v>31</v>
      </c>
      <c r="H719" s="61">
        <v>45402.0</v>
      </c>
      <c r="I719" s="61">
        <v>45402.0</v>
      </c>
      <c r="J719" s="61">
        <v>45478.0</v>
      </c>
      <c r="K719" s="19">
        <v>76.0</v>
      </c>
      <c r="L719" s="19" t="s">
        <v>41</v>
      </c>
      <c r="M719" s="9">
        <v>32.0</v>
      </c>
      <c r="N719" s="9"/>
    </row>
    <row r="720" outlineLevel="1">
      <c r="A720" s="58" t="s">
        <v>3019</v>
      </c>
      <c r="B720" s="54" t="s">
        <v>2073</v>
      </c>
      <c r="C720" s="58" t="s">
        <v>2310</v>
      </c>
      <c r="D720" s="9"/>
      <c r="E720" s="9" t="s">
        <v>48</v>
      </c>
      <c r="F720" s="9" t="s">
        <v>2298</v>
      </c>
      <c r="G720" s="9" t="s">
        <v>36</v>
      </c>
      <c r="H720" s="61">
        <v>44878.0</v>
      </c>
      <c r="I720" s="61">
        <v>44887.0</v>
      </c>
      <c r="J720" s="61">
        <v>44969.0</v>
      </c>
      <c r="K720" s="19">
        <v>82.0</v>
      </c>
      <c r="L720" s="19" t="s">
        <v>33</v>
      </c>
      <c r="M720" s="9" t="s">
        <v>42</v>
      </c>
      <c r="N720" s="9" t="s">
        <v>42</v>
      </c>
    </row>
    <row r="721" outlineLevel="1">
      <c r="A721" s="58" t="s">
        <v>3020</v>
      </c>
      <c r="B721" s="54" t="s">
        <v>1357</v>
      </c>
      <c r="C721" s="58" t="s">
        <v>2297</v>
      </c>
      <c r="D721" s="9"/>
      <c r="E721" s="9" t="s">
        <v>50</v>
      </c>
      <c r="F721" s="9" t="s">
        <v>2298</v>
      </c>
      <c r="G721" s="9" t="s">
        <v>40</v>
      </c>
      <c r="H721" s="61">
        <v>45163.0</v>
      </c>
      <c r="I721" s="61">
        <v>45164.0</v>
      </c>
      <c r="J721" s="61">
        <v>45251.0</v>
      </c>
      <c r="K721" s="19">
        <v>87.0</v>
      </c>
      <c r="L721" s="19" t="s">
        <v>41</v>
      </c>
      <c r="M721" s="9" t="s">
        <v>42</v>
      </c>
      <c r="N721" s="9" t="s">
        <v>42</v>
      </c>
    </row>
    <row r="722" outlineLevel="1">
      <c r="A722" s="58" t="s">
        <v>3021</v>
      </c>
      <c r="B722" s="54" t="s">
        <v>1733</v>
      </c>
      <c r="C722" s="58" t="s">
        <v>2297</v>
      </c>
      <c r="D722" s="9"/>
      <c r="E722" s="9" t="s">
        <v>53</v>
      </c>
      <c r="F722" s="9" t="s">
        <v>2298</v>
      </c>
      <c r="G722" s="9" t="s">
        <v>40</v>
      </c>
      <c r="H722" s="61">
        <v>45053.0</v>
      </c>
      <c r="I722" s="61">
        <v>45054.0</v>
      </c>
      <c r="J722" s="61">
        <v>45146.0</v>
      </c>
      <c r="K722" s="19">
        <v>92.0</v>
      </c>
      <c r="L722" s="19" t="s">
        <v>33</v>
      </c>
      <c r="M722" s="9" t="s">
        <v>42</v>
      </c>
      <c r="N722" s="9">
        <v>113.0</v>
      </c>
    </row>
    <row r="723" outlineLevel="1">
      <c r="A723" s="58" t="s">
        <v>3022</v>
      </c>
      <c r="B723" s="54" t="s">
        <v>2061</v>
      </c>
      <c r="C723" s="63">
        <v>1.0</v>
      </c>
      <c r="D723" s="9">
        <v>17.0</v>
      </c>
      <c r="E723" s="9" t="s">
        <v>68</v>
      </c>
      <c r="F723" s="9" t="s">
        <v>2704</v>
      </c>
      <c r="G723" s="9" t="s">
        <v>36</v>
      </c>
      <c r="H723" s="61">
        <v>45500.0</v>
      </c>
      <c r="I723" s="61">
        <v>45410.0</v>
      </c>
      <c r="J723" s="61">
        <v>45506.0</v>
      </c>
      <c r="K723" s="19">
        <v>96.0</v>
      </c>
      <c r="L723" s="19" t="s">
        <v>41</v>
      </c>
      <c r="M723" s="9">
        <v>16.0</v>
      </c>
      <c r="N723" s="9"/>
    </row>
    <row r="724" outlineLevel="1">
      <c r="A724" s="58" t="s">
        <v>3023</v>
      </c>
      <c r="B724" s="54" t="s">
        <v>2025</v>
      </c>
      <c r="C724" s="58" t="s">
        <v>2297</v>
      </c>
      <c r="D724" s="9"/>
      <c r="E724" s="9" t="s">
        <v>97</v>
      </c>
      <c r="F724" s="9" t="s">
        <v>2298</v>
      </c>
      <c r="G724" s="9" t="s">
        <v>31</v>
      </c>
      <c r="H724" s="61">
        <v>45140.0</v>
      </c>
      <c r="I724" s="61">
        <v>45140.0</v>
      </c>
      <c r="J724" s="61">
        <v>45237.0</v>
      </c>
      <c r="K724" s="19">
        <v>97.0</v>
      </c>
      <c r="L724" s="19" t="s">
        <v>33</v>
      </c>
      <c r="M724" s="9" t="s">
        <v>42</v>
      </c>
      <c r="N724" s="9" t="s">
        <v>42</v>
      </c>
    </row>
    <row r="725" outlineLevel="1">
      <c r="A725" s="58" t="s">
        <v>3024</v>
      </c>
      <c r="B725" s="54" t="s">
        <v>1953</v>
      </c>
      <c r="C725" s="58" t="s">
        <v>2297</v>
      </c>
      <c r="D725" s="9"/>
      <c r="E725" s="9" t="s">
        <v>48</v>
      </c>
      <c r="F725" s="9" t="s">
        <v>2298</v>
      </c>
      <c r="G725" s="9" t="s">
        <v>36</v>
      </c>
      <c r="H725" s="61">
        <v>45218.0</v>
      </c>
      <c r="I725" s="61">
        <v>45223.0</v>
      </c>
      <c r="J725" s="61">
        <v>45325.0</v>
      </c>
      <c r="K725" s="19">
        <v>102.0</v>
      </c>
      <c r="L725" s="19" t="s">
        <v>41</v>
      </c>
      <c r="M725" s="9" t="s">
        <v>42</v>
      </c>
      <c r="N725" s="9" t="s">
        <v>42</v>
      </c>
    </row>
    <row r="726" outlineLevel="1">
      <c r="A726" s="58" t="s">
        <v>3025</v>
      </c>
      <c r="B726" s="54" t="s">
        <v>1310</v>
      </c>
      <c r="C726" s="58" t="s">
        <v>2297</v>
      </c>
      <c r="D726" s="9"/>
      <c r="E726" s="9" t="s">
        <v>48</v>
      </c>
      <c r="F726" s="9" t="s">
        <v>2298</v>
      </c>
      <c r="G726" s="9" t="s">
        <v>270</v>
      </c>
      <c r="H726" s="61">
        <v>45005.0</v>
      </c>
      <c r="I726" s="61">
        <v>45012.0</v>
      </c>
      <c r="J726" s="61">
        <v>45177.0</v>
      </c>
      <c r="K726" s="19">
        <v>165.0</v>
      </c>
      <c r="L726" s="19" t="s">
        <v>41</v>
      </c>
      <c r="M726" s="9" t="s">
        <v>42</v>
      </c>
      <c r="N726" s="9" t="s">
        <v>42</v>
      </c>
    </row>
    <row r="727" outlineLevel="1">
      <c r="A727" s="58" t="s">
        <v>3026</v>
      </c>
      <c r="B727" s="54" t="s">
        <v>1671</v>
      </c>
      <c r="C727" s="58" t="s">
        <v>2297</v>
      </c>
      <c r="D727" s="9"/>
      <c r="E727" s="9" t="s">
        <v>30</v>
      </c>
      <c r="F727" s="9" t="s">
        <v>2298</v>
      </c>
      <c r="G727" s="9" t="s">
        <v>44</v>
      </c>
      <c r="H727" s="61">
        <v>44999.0</v>
      </c>
      <c r="I727" s="61">
        <v>44999.0</v>
      </c>
      <c r="J727" s="61">
        <v>45225.0</v>
      </c>
      <c r="K727" s="19">
        <v>226.0</v>
      </c>
      <c r="L727" s="19" t="s">
        <v>41</v>
      </c>
      <c r="M727" s="9">
        <v>18.0</v>
      </c>
      <c r="N727" s="9">
        <v>63.0</v>
      </c>
    </row>
  </sheetData>
  <autoFilter ref="$A$1:$N$727">
    <sortState ref="A1:N727">
      <sortCondition ref="K1:K727"/>
      <sortCondition ref="E1:E727"/>
      <sortCondition ref="G1:G727"/>
      <sortCondition ref="I1:I727"/>
      <sortCondition ref="D1:D727"/>
    </sortState>
  </autoFilter>
  <conditionalFormatting sqref="A1:A727">
    <cfRule type="expression" dxfId="4" priority="1">
      <formula>COUNTIF(A:A,#REF!) &gt; 1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1" width="11.75"/>
    <col customWidth="1" min="2" max="2" width="15.75"/>
    <col customWidth="1" min="3" max="3" width="11.13"/>
    <col customWidth="1" min="4" max="9" width="17.75"/>
  </cols>
  <sheetData>
    <row r="1">
      <c r="A1" s="58" t="s">
        <v>3027</v>
      </c>
      <c r="B1" s="64" t="s">
        <v>2291</v>
      </c>
      <c r="C1" s="65" t="s">
        <v>14</v>
      </c>
      <c r="D1" s="66" t="s">
        <v>13</v>
      </c>
      <c r="E1" s="67" t="s">
        <v>22</v>
      </c>
      <c r="F1" s="68" t="s">
        <v>23</v>
      </c>
      <c r="G1" s="67" t="s">
        <v>24</v>
      </c>
      <c r="H1" s="67" t="s">
        <v>25</v>
      </c>
      <c r="I1" s="67" t="s">
        <v>3028</v>
      </c>
    </row>
    <row r="2" outlineLevel="1">
      <c r="A2" s="58" t="s">
        <v>3029</v>
      </c>
      <c r="B2" s="54" t="s">
        <v>2494</v>
      </c>
      <c r="C2" s="58" t="s">
        <v>2297</v>
      </c>
      <c r="D2" s="61">
        <v>44814.0</v>
      </c>
      <c r="E2" s="69">
        <v>0.0</v>
      </c>
      <c r="F2" s="69" t="s">
        <v>42</v>
      </c>
      <c r="G2" s="69" t="s">
        <v>42</v>
      </c>
      <c r="H2" s="63" t="s">
        <v>42</v>
      </c>
      <c r="I2" s="63">
        <v>0.0</v>
      </c>
    </row>
    <row r="3" outlineLevel="1">
      <c r="A3" s="58" t="s">
        <v>3030</v>
      </c>
      <c r="B3" s="54" t="s">
        <v>2331</v>
      </c>
      <c r="C3" s="58" t="s">
        <v>2297</v>
      </c>
      <c r="D3" s="61">
        <v>44830.0</v>
      </c>
      <c r="E3" s="69">
        <v>0.0</v>
      </c>
      <c r="F3" s="69" t="s">
        <v>42</v>
      </c>
      <c r="G3" s="69">
        <v>0.0</v>
      </c>
      <c r="H3" s="63" t="s">
        <v>42</v>
      </c>
      <c r="I3" s="63" t="s">
        <v>42</v>
      </c>
    </row>
    <row r="4" outlineLevel="1">
      <c r="A4" s="58" t="s">
        <v>3031</v>
      </c>
      <c r="B4" s="54" t="s">
        <v>2731</v>
      </c>
      <c r="C4" s="58" t="s">
        <v>2297</v>
      </c>
      <c r="D4" s="61">
        <v>44830.0</v>
      </c>
      <c r="E4" s="69">
        <v>0.0</v>
      </c>
      <c r="F4" s="69" t="s">
        <v>42</v>
      </c>
      <c r="G4" s="69" t="s">
        <v>42</v>
      </c>
      <c r="H4" s="63" t="s">
        <v>42</v>
      </c>
      <c r="I4" s="63">
        <v>0.0</v>
      </c>
    </row>
    <row r="5" outlineLevel="1">
      <c r="A5" s="58" t="s">
        <v>3032</v>
      </c>
      <c r="B5" s="54" t="s">
        <v>2332</v>
      </c>
      <c r="C5" s="58" t="s">
        <v>2297</v>
      </c>
      <c r="D5" s="61">
        <v>44836.0</v>
      </c>
      <c r="E5" s="69">
        <v>0.0</v>
      </c>
      <c r="F5" s="69" t="s">
        <v>42</v>
      </c>
      <c r="G5" s="69">
        <v>0.0</v>
      </c>
      <c r="H5" s="63" t="s">
        <v>42</v>
      </c>
      <c r="I5" s="63" t="s">
        <v>42</v>
      </c>
    </row>
    <row r="6" outlineLevel="1">
      <c r="A6" s="58" t="s">
        <v>3033</v>
      </c>
      <c r="B6" s="54" t="s">
        <v>2432</v>
      </c>
      <c r="C6" s="58" t="s">
        <v>2297</v>
      </c>
      <c r="D6" s="61">
        <v>44842.0</v>
      </c>
      <c r="E6" s="69">
        <v>0.0</v>
      </c>
      <c r="F6" s="69" t="s">
        <v>42</v>
      </c>
      <c r="G6" s="69" t="s">
        <v>42</v>
      </c>
      <c r="H6" s="63" t="s">
        <v>42</v>
      </c>
      <c r="I6" s="63">
        <v>0.0</v>
      </c>
    </row>
    <row r="7" outlineLevel="1">
      <c r="A7" s="58" t="s">
        <v>3034</v>
      </c>
      <c r="B7" s="54" t="s">
        <v>2578</v>
      </c>
      <c r="C7" s="58" t="s">
        <v>2297</v>
      </c>
      <c r="D7" s="61">
        <v>44845.0</v>
      </c>
      <c r="E7" s="69">
        <v>0.0</v>
      </c>
      <c r="F7" s="69" t="s">
        <v>42</v>
      </c>
      <c r="G7" s="69" t="s">
        <v>42</v>
      </c>
      <c r="H7" s="63" t="s">
        <v>42</v>
      </c>
      <c r="I7" s="63">
        <v>0.0</v>
      </c>
    </row>
    <row r="8" outlineLevel="1">
      <c r="A8" s="58" t="s">
        <v>3035</v>
      </c>
      <c r="B8" s="54" t="s">
        <v>2320</v>
      </c>
      <c r="C8" s="58" t="s">
        <v>2297</v>
      </c>
      <c r="D8" s="61">
        <v>44856.0</v>
      </c>
      <c r="E8" s="69">
        <v>0.0</v>
      </c>
      <c r="F8" s="69" t="s">
        <v>42</v>
      </c>
      <c r="G8" s="69">
        <v>0.0</v>
      </c>
      <c r="H8" s="63" t="s">
        <v>42</v>
      </c>
      <c r="I8" s="63" t="s">
        <v>42</v>
      </c>
    </row>
    <row r="9" outlineLevel="1">
      <c r="A9" s="58" t="s">
        <v>3036</v>
      </c>
      <c r="B9" s="54" t="s">
        <v>2307</v>
      </c>
      <c r="C9" s="58" t="s">
        <v>2297</v>
      </c>
      <c r="D9" s="61">
        <v>44856.0</v>
      </c>
      <c r="E9" s="69">
        <v>0.0</v>
      </c>
      <c r="F9" s="69" t="s">
        <v>42</v>
      </c>
      <c r="G9" s="69">
        <v>0.0</v>
      </c>
      <c r="H9" s="63" t="s">
        <v>42</v>
      </c>
      <c r="I9" s="63" t="s">
        <v>42</v>
      </c>
    </row>
    <row r="10" outlineLevel="1">
      <c r="A10" s="58" t="s">
        <v>3037</v>
      </c>
      <c r="B10" s="54" t="s">
        <v>2644</v>
      </c>
      <c r="C10" s="58" t="s">
        <v>2297</v>
      </c>
      <c r="D10" s="61">
        <v>44862.0</v>
      </c>
      <c r="E10" s="69">
        <v>0.0</v>
      </c>
      <c r="F10" s="69" t="s">
        <v>42</v>
      </c>
      <c r="G10" s="69" t="s">
        <v>42</v>
      </c>
      <c r="H10" s="63" t="s">
        <v>42</v>
      </c>
      <c r="I10" s="63">
        <v>0.0</v>
      </c>
    </row>
    <row r="11" outlineLevel="1">
      <c r="A11" s="58" t="s">
        <v>3038</v>
      </c>
      <c r="B11" s="54" t="s">
        <v>2353</v>
      </c>
      <c r="C11" s="58" t="s">
        <v>2297</v>
      </c>
      <c r="D11" s="61">
        <v>44862.0</v>
      </c>
      <c r="E11" s="69">
        <v>0.0</v>
      </c>
      <c r="F11" s="69" t="s">
        <v>42</v>
      </c>
      <c r="G11" s="69">
        <v>0.0</v>
      </c>
      <c r="H11" s="63" t="s">
        <v>42</v>
      </c>
      <c r="I11" s="63" t="s">
        <v>42</v>
      </c>
    </row>
    <row r="12" outlineLevel="1">
      <c r="A12" s="58" t="s">
        <v>3039</v>
      </c>
      <c r="B12" s="54" t="s">
        <v>2321</v>
      </c>
      <c r="C12" s="58" t="s">
        <v>2297</v>
      </c>
      <c r="D12" s="61">
        <v>44864.0</v>
      </c>
      <c r="E12" s="69">
        <v>0.0</v>
      </c>
      <c r="F12" s="69" t="s">
        <v>42</v>
      </c>
      <c r="G12" s="69">
        <v>0.0</v>
      </c>
      <c r="H12" s="63" t="s">
        <v>42</v>
      </c>
      <c r="I12" s="63" t="s">
        <v>42</v>
      </c>
    </row>
    <row r="13" outlineLevel="1">
      <c r="A13" s="58" t="s">
        <v>3040</v>
      </c>
      <c r="B13" s="54" t="s">
        <v>2329</v>
      </c>
      <c r="C13" s="58" t="s">
        <v>2297</v>
      </c>
      <c r="D13" s="61">
        <v>44876.0</v>
      </c>
      <c r="E13" s="69">
        <v>0.0</v>
      </c>
      <c r="F13" s="69" t="s">
        <v>42</v>
      </c>
      <c r="G13" s="69">
        <v>0.0</v>
      </c>
      <c r="H13" s="63" t="s">
        <v>42</v>
      </c>
      <c r="I13" s="63" t="s">
        <v>42</v>
      </c>
    </row>
    <row r="14" outlineLevel="1">
      <c r="A14" s="58" t="s">
        <v>3041</v>
      </c>
      <c r="B14" s="54" t="s">
        <v>2351</v>
      </c>
      <c r="C14" s="58" t="s">
        <v>2297</v>
      </c>
      <c r="D14" s="61">
        <v>44886.0</v>
      </c>
      <c r="E14" s="69">
        <v>0.0</v>
      </c>
      <c r="F14" s="69" t="s">
        <v>42</v>
      </c>
      <c r="G14" s="69">
        <v>0.0</v>
      </c>
      <c r="H14" s="63" t="s">
        <v>42</v>
      </c>
      <c r="I14" s="63" t="s">
        <v>42</v>
      </c>
    </row>
    <row r="15" outlineLevel="1">
      <c r="A15" s="58" t="s">
        <v>3042</v>
      </c>
      <c r="B15" s="54" t="s">
        <v>2309</v>
      </c>
      <c r="C15" s="58" t="s">
        <v>2297</v>
      </c>
      <c r="D15" s="61">
        <v>44919.0</v>
      </c>
      <c r="E15" s="69">
        <v>0.0</v>
      </c>
      <c r="F15" s="69" t="s">
        <v>42</v>
      </c>
      <c r="G15" s="69">
        <v>0.0</v>
      </c>
      <c r="H15" s="63" t="s">
        <v>42</v>
      </c>
      <c r="I15" s="63" t="s">
        <v>42</v>
      </c>
    </row>
    <row r="16" outlineLevel="1">
      <c r="A16" s="58" t="s">
        <v>3043</v>
      </c>
      <c r="B16" s="54" t="s">
        <v>2333</v>
      </c>
      <c r="C16" s="58" t="s">
        <v>2297</v>
      </c>
      <c r="D16" s="61">
        <v>44912.0</v>
      </c>
      <c r="E16" s="69">
        <v>0.0</v>
      </c>
      <c r="F16" s="69" t="s">
        <v>42</v>
      </c>
      <c r="G16" s="69">
        <v>0.0</v>
      </c>
      <c r="H16" s="63" t="s">
        <v>42</v>
      </c>
      <c r="I16" s="63" t="s">
        <v>42</v>
      </c>
    </row>
    <row r="17" outlineLevel="1">
      <c r="A17" s="58" t="s">
        <v>3044</v>
      </c>
      <c r="B17" s="54" t="s">
        <v>2455</v>
      </c>
      <c r="C17" s="58" t="s">
        <v>2297</v>
      </c>
      <c r="D17" s="61">
        <v>44912.0</v>
      </c>
      <c r="E17" s="69">
        <v>0.0</v>
      </c>
      <c r="F17" s="69" t="s">
        <v>42</v>
      </c>
      <c r="G17" s="69" t="s">
        <v>42</v>
      </c>
      <c r="H17" s="63" t="s">
        <v>42</v>
      </c>
      <c r="I17" s="63">
        <v>0.0</v>
      </c>
    </row>
    <row r="18" outlineLevel="1">
      <c r="A18" s="58" t="s">
        <v>3045</v>
      </c>
      <c r="B18" s="54" t="s">
        <v>2334</v>
      </c>
      <c r="C18" s="58" t="s">
        <v>2297</v>
      </c>
      <c r="D18" s="61">
        <v>44916.0</v>
      </c>
      <c r="E18" s="69">
        <v>0.0</v>
      </c>
      <c r="F18" s="69" t="s">
        <v>42</v>
      </c>
      <c r="G18" s="69">
        <v>0.0</v>
      </c>
      <c r="H18" s="63" t="s">
        <v>42</v>
      </c>
      <c r="I18" s="63" t="s">
        <v>42</v>
      </c>
    </row>
    <row r="19" outlineLevel="1">
      <c r="A19" s="58" t="s">
        <v>3046</v>
      </c>
      <c r="B19" s="54" t="s">
        <v>2486</v>
      </c>
      <c r="C19" s="58" t="s">
        <v>2297</v>
      </c>
      <c r="D19" s="61">
        <v>44926.0</v>
      </c>
      <c r="E19" s="69">
        <v>0.0</v>
      </c>
      <c r="F19" s="69" t="s">
        <v>42</v>
      </c>
      <c r="G19" s="69" t="s">
        <v>42</v>
      </c>
      <c r="H19" s="63" t="s">
        <v>42</v>
      </c>
      <c r="I19" s="63">
        <v>0.0</v>
      </c>
    </row>
    <row r="20" outlineLevel="1">
      <c r="A20" s="58" t="s">
        <v>3047</v>
      </c>
      <c r="B20" s="54" t="s">
        <v>2579</v>
      </c>
      <c r="C20" s="58" t="s">
        <v>2297</v>
      </c>
      <c r="D20" s="61">
        <v>44931.0</v>
      </c>
      <c r="E20" s="69">
        <v>0.0</v>
      </c>
      <c r="F20" s="69" t="s">
        <v>42</v>
      </c>
      <c r="G20" s="69" t="s">
        <v>42</v>
      </c>
      <c r="H20" s="63" t="s">
        <v>42</v>
      </c>
      <c r="I20" s="63">
        <v>0.0</v>
      </c>
    </row>
    <row r="21" outlineLevel="1">
      <c r="A21" s="58" t="s">
        <v>3048</v>
      </c>
      <c r="B21" s="54" t="s">
        <v>2322</v>
      </c>
      <c r="C21" s="58" t="s">
        <v>2297</v>
      </c>
      <c r="D21" s="61">
        <v>44949.0</v>
      </c>
      <c r="E21" s="69">
        <v>0.0</v>
      </c>
      <c r="F21" s="69" t="s">
        <v>42</v>
      </c>
      <c r="G21" s="69">
        <v>0.0</v>
      </c>
      <c r="H21" s="63" t="s">
        <v>42</v>
      </c>
      <c r="I21" s="63" t="s">
        <v>42</v>
      </c>
    </row>
    <row r="22" outlineLevel="1">
      <c r="A22" s="58" t="s">
        <v>3049</v>
      </c>
      <c r="B22" s="54" t="s">
        <v>2323</v>
      </c>
      <c r="C22" s="58" t="s">
        <v>2297</v>
      </c>
      <c r="D22" s="61">
        <v>44952.0</v>
      </c>
      <c r="E22" s="69">
        <v>0.0</v>
      </c>
      <c r="F22" s="69" t="s">
        <v>42</v>
      </c>
      <c r="G22" s="69">
        <v>0.0</v>
      </c>
      <c r="H22" s="63" t="s">
        <v>42</v>
      </c>
      <c r="I22" s="63" t="s">
        <v>42</v>
      </c>
    </row>
    <row r="23" outlineLevel="1">
      <c r="A23" s="58" t="s">
        <v>3050</v>
      </c>
      <c r="B23" s="54" t="s">
        <v>2303</v>
      </c>
      <c r="C23" s="58" t="s">
        <v>2297</v>
      </c>
      <c r="D23" s="61">
        <v>44970.0</v>
      </c>
      <c r="E23" s="69">
        <v>0.0</v>
      </c>
      <c r="F23" s="69" t="s">
        <v>42</v>
      </c>
      <c r="G23" s="69">
        <v>0.0</v>
      </c>
      <c r="H23" s="63" t="s">
        <v>42</v>
      </c>
      <c r="I23" s="63" t="s">
        <v>42</v>
      </c>
    </row>
    <row r="24" outlineLevel="1">
      <c r="A24" s="58" t="s">
        <v>3051</v>
      </c>
      <c r="B24" s="54" t="s">
        <v>2324</v>
      </c>
      <c r="C24" s="58" t="s">
        <v>2297</v>
      </c>
      <c r="D24" s="61">
        <v>44971.0</v>
      </c>
      <c r="E24" s="69">
        <v>0.0</v>
      </c>
      <c r="F24" s="69" t="s">
        <v>42</v>
      </c>
      <c r="G24" s="69">
        <v>0.0</v>
      </c>
      <c r="H24" s="63" t="s">
        <v>42</v>
      </c>
      <c r="I24" s="63" t="s">
        <v>42</v>
      </c>
    </row>
    <row r="25" outlineLevel="1">
      <c r="A25" s="58" t="s">
        <v>3052</v>
      </c>
      <c r="B25" s="54" t="s">
        <v>2647</v>
      </c>
      <c r="C25" s="58" t="s">
        <v>2297</v>
      </c>
      <c r="D25" s="61">
        <v>44980.0</v>
      </c>
      <c r="E25" s="69">
        <v>0.0</v>
      </c>
      <c r="F25" s="69" t="s">
        <v>42</v>
      </c>
      <c r="G25" s="69" t="s">
        <v>42</v>
      </c>
      <c r="H25" s="63" t="s">
        <v>42</v>
      </c>
      <c r="I25" s="63">
        <v>0.0</v>
      </c>
    </row>
    <row r="26" outlineLevel="1">
      <c r="A26" s="58" t="s">
        <v>3053</v>
      </c>
      <c r="B26" s="54" t="s">
        <v>2335</v>
      </c>
      <c r="C26" s="58" t="s">
        <v>2297</v>
      </c>
      <c r="D26" s="61">
        <v>44997.0</v>
      </c>
      <c r="E26" s="69">
        <v>0.0</v>
      </c>
      <c r="F26" s="69" t="s">
        <v>42</v>
      </c>
      <c r="G26" s="69">
        <v>0.0</v>
      </c>
      <c r="H26" s="63" t="s">
        <v>42</v>
      </c>
      <c r="I26" s="63" t="s">
        <v>42</v>
      </c>
    </row>
    <row r="27" outlineLevel="1">
      <c r="A27" s="58" t="s">
        <v>3054</v>
      </c>
      <c r="B27" s="54" t="s">
        <v>2415</v>
      </c>
      <c r="C27" s="58" t="s">
        <v>2297</v>
      </c>
      <c r="D27" s="61">
        <v>44993.0</v>
      </c>
      <c r="E27" s="69">
        <v>0.0</v>
      </c>
      <c r="F27" s="69" t="s">
        <v>42</v>
      </c>
      <c r="G27" s="69" t="s">
        <v>42</v>
      </c>
      <c r="H27" s="63" t="s">
        <v>42</v>
      </c>
      <c r="I27" s="63">
        <v>0.0</v>
      </c>
    </row>
    <row r="28" outlineLevel="1">
      <c r="A28" s="58" t="s">
        <v>3055</v>
      </c>
      <c r="B28" s="54" t="s">
        <v>2336</v>
      </c>
      <c r="C28" s="58" t="s">
        <v>2297</v>
      </c>
      <c r="D28" s="61">
        <v>45005.0</v>
      </c>
      <c r="E28" s="69">
        <v>0.0</v>
      </c>
      <c r="F28" s="69" t="s">
        <v>42</v>
      </c>
      <c r="G28" s="69">
        <v>0.0</v>
      </c>
      <c r="H28" s="63" t="s">
        <v>42</v>
      </c>
      <c r="I28" s="63" t="s">
        <v>42</v>
      </c>
    </row>
    <row r="29" outlineLevel="1">
      <c r="A29" s="58" t="s">
        <v>3056</v>
      </c>
      <c r="B29" s="54" t="s">
        <v>2364</v>
      </c>
      <c r="C29" s="58" t="s">
        <v>2310</v>
      </c>
      <c r="D29" s="61">
        <v>45096.0</v>
      </c>
      <c r="E29" s="69">
        <v>0.0</v>
      </c>
      <c r="F29" s="69" t="s">
        <v>42</v>
      </c>
      <c r="G29" s="69">
        <v>0.0</v>
      </c>
      <c r="H29" s="63" t="s">
        <v>42</v>
      </c>
      <c r="I29" s="63" t="s">
        <v>42</v>
      </c>
    </row>
    <row r="30" outlineLevel="1">
      <c r="A30" s="58" t="s">
        <v>3057</v>
      </c>
      <c r="B30" s="54" t="s">
        <v>2726</v>
      </c>
      <c r="C30" s="58" t="s">
        <v>2297</v>
      </c>
      <c r="D30" s="61">
        <v>45029.0</v>
      </c>
      <c r="E30" s="69">
        <v>0.0</v>
      </c>
      <c r="F30" s="69" t="s">
        <v>42</v>
      </c>
      <c r="G30" s="69" t="s">
        <v>42</v>
      </c>
      <c r="H30" s="63" t="s">
        <v>42</v>
      </c>
      <c r="I30" s="63">
        <v>0.0</v>
      </c>
    </row>
    <row r="31" outlineLevel="1">
      <c r="A31" s="58" t="s">
        <v>3058</v>
      </c>
      <c r="B31" s="54" t="s">
        <v>2325</v>
      </c>
      <c r="C31" s="58" t="s">
        <v>2297</v>
      </c>
      <c r="D31" s="61">
        <v>45030.0</v>
      </c>
      <c r="E31" s="69">
        <v>0.0</v>
      </c>
      <c r="F31" s="69" t="s">
        <v>42</v>
      </c>
      <c r="G31" s="69">
        <v>0.0</v>
      </c>
      <c r="H31" s="63" t="s">
        <v>42</v>
      </c>
      <c r="I31" s="63" t="s">
        <v>42</v>
      </c>
    </row>
    <row r="32" outlineLevel="1">
      <c r="A32" s="58" t="s">
        <v>3059</v>
      </c>
      <c r="B32" s="54" t="s">
        <v>2311</v>
      </c>
      <c r="C32" s="58" t="s">
        <v>2297</v>
      </c>
      <c r="D32" s="61">
        <v>45036.0</v>
      </c>
      <c r="E32" s="69">
        <v>0.0</v>
      </c>
      <c r="F32" s="69" t="s">
        <v>42</v>
      </c>
      <c r="G32" s="69">
        <v>0.0</v>
      </c>
      <c r="H32" s="63" t="s">
        <v>42</v>
      </c>
      <c r="I32" s="63" t="s">
        <v>42</v>
      </c>
    </row>
    <row r="33" outlineLevel="1">
      <c r="A33" s="58" t="s">
        <v>3060</v>
      </c>
      <c r="B33" s="54" t="s">
        <v>2338</v>
      </c>
      <c r="C33" s="58" t="s">
        <v>2297</v>
      </c>
      <c r="D33" s="61">
        <v>45040.0</v>
      </c>
      <c r="E33" s="69">
        <v>0.0</v>
      </c>
      <c r="F33" s="69" t="s">
        <v>42</v>
      </c>
      <c r="G33" s="69">
        <v>0.0</v>
      </c>
      <c r="H33" s="63" t="s">
        <v>42</v>
      </c>
      <c r="I33" s="63" t="s">
        <v>42</v>
      </c>
    </row>
    <row r="34" outlineLevel="1">
      <c r="A34" s="58" t="s">
        <v>3061</v>
      </c>
      <c r="B34" s="54" t="s">
        <v>2326</v>
      </c>
      <c r="C34" s="58" t="s">
        <v>2297</v>
      </c>
      <c r="D34" s="61">
        <v>45054.0</v>
      </c>
      <c r="E34" s="69">
        <v>0.0</v>
      </c>
      <c r="F34" s="69" t="s">
        <v>42</v>
      </c>
      <c r="G34" s="69">
        <v>0.0</v>
      </c>
      <c r="H34" s="63" t="s">
        <v>42</v>
      </c>
      <c r="I34" s="63" t="s">
        <v>42</v>
      </c>
    </row>
    <row r="35" outlineLevel="1">
      <c r="A35" s="58" t="s">
        <v>3062</v>
      </c>
      <c r="B35" s="54" t="s">
        <v>2312</v>
      </c>
      <c r="C35" s="58" t="s">
        <v>2297</v>
      </c>
      <c r="D35" s="61">
        <v>45066.0</v>
      </c>
      <c r="E35" s="69">
        <v>0.0</v>
      </c>
      <c r="F35" s="69" t="s">
        <v>42</v>
      </c>
      <c r="G35" s="69">
        <v>0.0</v>
      </c>
      <c r="H35" s="63" t="s">
        <v>42</v>
      </c>
      <c r="I35" s="63" t="s">
        <v>42</v>
      </c>
    </row>
    <row r="36" outlineLevel="1">
      <c r="A36" s="58" t="s">
        <v>3062</v>
      </c>
      <c r="B36" s="54" t="s">
        <v>2312</v>
      </c>
      <c r="C36" s="58" t="s">
        <v>2297</v>
      </c>
      <c r="D36" s="61">
        <v>45066.0</v>
      </c>
      <c r="E36" s="69">
        <v>0.0</v>
      </c>
      <c r="F36" s="69" t="s">
        <v>42</v>
      </c>
      <c r="G36" s="69">
        <v>0.0</v>
      </c>
      <c r="H36" s="63" t="s">
        <v>42</v>
      </c>
      <c r="I36" s="63" t="s">
        <v>42</v>
      </c>
    </row>
    <row r="37" outlineLevel="1">
      <c r="A37" s="58" t="s">
        <v>3063</v>
      </c>
      <c r="B37" s="54" t="s">
        <v>2339</v>
      </c>
      <c r="C37" s="58" t="s">
        <v>2297</v>
      </c>
      <c r="D37" s="61">
        <v>45070.0</v>
      </c>
      <c r="E37" s="69">
        <v>0.0</v>
      </c>
      <c r="F37" s="69" t="s">
        <v>42</v>
      </c>
      <c r="G37" s="69">
        <v>0.0</v>
      </c>
      <c r="H37" s="63" t="s">
        <v>42</v>
      </c>
      <c r="I37" s="63" t="s">
        <v>42</v>
      </c>
    </row>
    <row r="38" outlineLevel="1">
      <c r="A38" s="58" t="s">
        <v>3064</v>
      </c>
      <c r="B38" s="54" t="s">
        <v>2956</v>
      </c>
      <c r="C38" s="58" t="s">
        <v>2297</v>
      </c>
      <c r="D38" s="61">
        <v>45086.0</v>
      </c>
      <c r="E38" s="69">
        <v>0.0</v>
      </c>
      <c r="F38" s="69" t="s">
        <v>42</v>
      </c>
      <c r="G38" s="69">
        <v>23.0</v>
      </c>
      <c r="H38" s="63" t="s">
        <v>42</v>
      </c>
      <c r="I38" s="63">
        <v>0.0</v>
      </c>
    </row>
    <row r="39" outlineLevel="1">
      <c r="A39" s="58" t="s">
        <v>3065</v>
      </c>
      <c r="B39" s="54" t="s">
        <v>2341</v>
      </c>
      <c r="C39" s="58" t="s">
        <v>2297</v>
      </c>
      <c r="D39" s="61">
        <v>45086.0</v>
      </c>
      <c r="E39" s="69">
        <v>0.0</v>
      </c>
      <c r="F39" s="69" t="s">
        <v>42</v>
      </c>
      <c r="G39" s="69">
        <v>0.0</v>
      </c>
      <c r="H39" s="63" t="s">
        <v>42</v>
      </c>
      <c r="I39" s="63" t="s">
        <v>42</v>
      </c>
    </row>
    <row r="40" outlineLevel="1">
      <c r="A40" s="58" t="s">
        <v>3066</v>
      </c>
      <c r="B40" s="54" t="s">
        <v>2418</v>
      </c>
      <c r="C40" s="58" t="s">
        <v>2297</v>
      </c>
      <c r="D40" s="61">
        <v>45079.0</v>
      </c>
      <c r="E40" s="69">
        <v>0.0</v>
      </c>
      <c r="F40" s="69" t="s">
        <v>42</v>
      </c>
      <c r="G40" s="69" t="s">
        <v>42</v>
      </c>
      <c r="H40" s="63" t="s">
        <v>42</v>
      </c>
      <c r="I40" s="63">
        <v>0.0</v>
      </c>
    </row>
    <row r="41" outlineLevel="1">
      <c r="A41" s="58" t="s">
        <v>3067</v>
      </c>
      <c r="B41" s="54" t="s">
        <v>2340</v>
      </c>
      <c r="C41" s="58" t="s">
        <v>2297</v>
      </c>
      <c r="D41" s="61">
        <v>45077.0</v>
      </c>
      <c r="E41" s="69">
        <v>0.0</v>
      </c>
      <c r="F41" s="69" t="s">
        <v>42</v>
      </c>
      <c r="G41" s="69" t="s">
        <v>42</v>
      </c>
      <c r="H41" s="63" t="s">
        <v>42</v>
      </c>
      <c r="I41" s="63">
        <v>0.0</v>
      </c>
    </row>
    <row r="42" outlineLevel="1">
      <c r="A42" s="58" t="s">
        <v>3068</v>
      </c>
      <c r="B42" s="54" t="s">
        <v>2308</v>
      </c>
      <c r="C42" s="58" t="s">
        <v>2297</v>
      </c>
      <c r="D42" s="61">
        <v>45077.0</v>
      </c>
      <c r="E42" s="69">
        <v>0.0</v>
      </c>
      <c r="F42" s="69" t="s">
        <v>42</v>
      </c>
      <c r="G42" s="69">
        <v>0.0</v>
      </c>
      <c r="H42" s="63" t="s">
        <v>42</v>
      </c>
      <c r="I42" s="63" t="s">
        <v>42</v>
      </c>
    </row>
    <row r="43" outlineLevel="1">
      <c r="A43" s="58" t="s">
        <v>3069</v>
      </c>
      <c r="B43" s="54" t="s">
        <v>2342</v>
      </c>
      <c r="C43" s="58" t="s">
        <v>2297</v>
      </c>
      <c r="D43" s="61">
        <v>45104.0</v>
      </c>
      <c r="E43" s="69">
        <v>0.0</v>
      </c>
      <c r="F43" s="69" t="s">
        <v>42</v>
      </c>
      <c r="G43" s="69">
        <v>0.0</v>
      </c>
      <c r="H43" s="63" t="s">
        <v>42</v>
      </c>
      <c r="I43" s="63" t="s">
        <v>42</v>
      </c>
    </row>
    <row r="44" outlineLevel="1">
      <c r="A44" s="58" t="s">
        <v>3070</v>
      </c>
      <c r="B44" s="54" t="s">
        <v>2453</v>
      </c>
      <c r="C44" s="58" t="s">
        <v>2297</v>
      </c>
      <c r="D44" s="61">
        <v>45085.0</v>
      </c>
      <c r="E44" s="69">
        <v>0.0</v>
      </c>
      <c r="F44" s="69" t="s">
        <v>42</v>
      </c>
      <c r="G44" s="69" t="s">
        <v>42</v>
      </c>
      <c r="H44" s="63" t="s">
        <v>42</v>
      </c>
      <c r="I44" s="63">
        <v>0.0</v>
      </c>
    </row>
    <row r="45" outlineLevel="1">
      <c r="A45" s="58" t="s">
        <v>3071</v>
      </c>
      <c r="B45" s="54" t="s">
        <v>2833</v>
      </c>
      <c r="C45" s="58" t="s">
        <v>2310</v>
      </c>
      <c r="D45" s="61">
        <v>45104.0</v>
      </c>
      <c r="E45" s="69">
        <v>0.0</v>
      </c>
      <c r="F45" s="69" t="s">
        <v>42</v>
      </c>
      <c r="G45" s="69">
        <v>0.0</v>
      </c>
      <c r="H45" s="63" t="s">
        <v>42</v>
      </c>
      <c r="I45" s="63" t="s">
        <v>42</v>
      </c>
    </row>
    <row r="46" outlineLevel="1">
      <c r="A46" s="58" t="s">
        <v>3072</v>
      </c>
      <c r="B46" s="54" t="s">
        <v>2419</v>
      </c>
      <c r="C46" s="58" t="s">
        <v>2297</v>
      </c>
      <c r="D46" s="61">
        <v>45102.0</v>
      </c>
      <c r="E46" s="69">
        <v>0.0</v>
      </c>
      <c r="F46" s="69" t="s">
        <v>42</v>
      </c>
      <c r="G46" s="69">
        <v>0.0</v>
      </c>
      <c r="H46" s="63" t="s">
        <v>42</v>
      </c>
      <c r="I46" s="63" t="s">
        <v>42</v>
      </c>
    </row>
    <row r="47" outlineLevel="1">
      <c r="A47" s="58" t="s">
        <v>3073</v>
      </c>
      <c r="B47" s="54" t="s">
        <v>2327</v>
      </c>
      <c r="C47" s="58" t="s">
        <v>2297</v>
      </c>
      <c r="D47" s="61">
        <v>45104.0</v>
      </c>
      <c r="E47" s="69">
        <v>0.0</v>
      </c>
      <c r="F47" s="69" t="s">
        <v>42</v>
      </c>
      <c r="G47" s="69">
        <v>0.0</v>
      </c>
      <c r="H47" s="63" t="s">
        <v>42</v>
      </c>
      <c r="I47" s="63" t="s">
        <v>42</v>
      </c>
    </row>
    <row r="48" outlineLevel="1">
      <c r="A48" s="58" t="s">
        <v>3074</v>
      </c>
      <c r="B48" s="54" t="s">
        <v>2744</v>
      </c>
      <c r="C48" s="58" t="s">
        <v>2297</v>
      </c>
      <c r="D48" s="61">
        <v>45111.0</v>
      </c>
      <c r="E48" s="69">
        <v>0.0</v>
      </c>
      <c r="F48" s="69" t="s">
        <v>42</v>
      </c>
      <c r="G48" s="69" t="s">
        <v>42</v>
      </c>
      <c r="H48" s="63" t="s">
        <v>42</v>
      </c>
      <c r="I48" s="63">
        <v>0.0</v>
      </c>
    </row>
    <row r="49" outlineLevel="1">
      <c r="A49" s="58" t="s">
        <v>3075</v>
      </c>
      <c r="B49" s="54" t="s">
        <v>2306</v>
      </c>
      <c r="C49" s="58" t="s">
        <v>2297</v>
      </c>
      <c r="D49" s="61">
        <v>45112.0</v>
      </c>
      <c r="E49" s="69">
        <v>0.0</v>
      </c>
      <c r="F49" s="69">
        <v>0.0</v>
      </c>
      <c r="G49" s="69" t="s">
        <v>42</v>
      </c>
      <c r="H49" s="63" t="s">
        <v>42</v>
      </c>
      <c r="I49" s="63" t="s">
        <v>42</v>
      </c>
    </row>
    <row r="50" outlineLevel="1">
      <c r="A50" s="58" t="s">
        <v>3076</v>
      </c>
      <c r="B50" s="54" t="s">
        <v>2665</v>
      </c>
      <c r="C50" s="58" t="s">
        <v>2297</v>
      </c>
      <c r="D50" s="61">
        <v>45121.0</v>
      </c>
      <c r="E50" s="69">
        <v>0.0</v>
      </c>
      <c r="F50" s="69" t="s">
        <v>42</v>
      </c>
      <c r="G50" s="69">
        <v>1.0</v>
      </c>
      <c r="H50" s="70">
        <v>0.0</v>
      </c>
      <c r="I50" s="63" t="s">
        <v>42</v>
      </c>
    </row>
    <row r="51" outlineLevel="1">
      <c r="A51" s="58" t="s">
        <v>3077</v>
      </c>
      <c r="B51" s="54" t="s">
        <v>2343</v>
      </c>
      <c r="C51" s="58" t="s">
        <v>2297</v>
      </c>
      <c r="D51" s="61">
        <v>45121.0</v>
      </c>
      <c r="E51" s="69">
        <v>0.0</v>
      </c>
      <c r="F51" s="69" t="s">
        <v>42</v>
      </c>
      <c r="G51" s="69">
        <v>0.0</v>
      </c>
      <c r="H51" s="63" t="s">
        <v>42</v>
      </c>
      <c r="I51" s="63" t="s">
        <v>42</v>
      </c>
    </row>
    <row r="52" outlineLevel="1">
      <c r="A52" s="58" t="s">
        <v>3078</v>
      </c>
      <c r="B52" s="54" t="s">
        <v>2421</v>
      </c>
      <c r="C52" s="58" t="s">
        <v>2297</v>
      </c>
      <c r="D52" s="61">
        <v>45128.0</v>
      </c>
      <c r="E52" s="69">
        <v>0.0</v>
      </c>
      <c r="F52" s="69" t="s">
        <v>42</v>
      </c>
      <c r="G52" s="69" t="s">
        <v>42</v>
      </c>
      <c r="H52" s="63" t="s">
        <v>42</v>
      </c>
      <c r="I52" s="63">
        <v>0.0</v>
      </c>
    </row>
    <row r="53" outlineLevel="1">
      <c r="A53" s="58" t="s">
        <v>3079</v>
      </c>
      <c r="B53" s="54" t="s">
        <v>2435</v>
      </c>
      <c r="C53" s="58" t="s">
        <v>2297</v>
      </c>
      <c r="D53" s="61">
        <v>45148.0</v>
      </c>
      <c r="E53" s="69">
        <v>0.0</v>
      </c>
      <c r="F53" s="69" t="s">
        <v>42</v>
      </c>
      <c r="G53" s="69" t="s">
        <v>42</v>
      </c>
      <c r="H53" s="63" t="s">
        <v>42</v>
      </c>
      <c r="I53" s="63">
        <v>0.0</v>
      </c>
    </row>
    <row r="54" outlineLevel="1">
      <c r="A54" s="58" t="s">
        <v>3080</v>
      </c>
      <c r="B54" s="54" t="s">
        <v>2319</v>
      </c>
      <c r="C54" s="58" t="s">
        <v>2297</v>
      </c>
      <c r="D54" s="61">
        <v>45174.0</v>
      </c>
      <c r="E54" s="69">
        <v>0.0</v>
      </c>
      <c r="F54" s="69" t="s">
        <v>42</v>
      </c>
      <c r="G54" s="69">
        <v>0.0</v>
      </c>
      <c r="H54" s="63" t="s">
        <v>42</v>
      </c>
      <c r="I54" s="63" t="s">
        <v>42</v>
      </c>
    </row>
    <row r="55" outlineLevel="1">
      <c r="A55" s="58" t="s">
        <v>3081</v>
      </c>
      <c r="B55" s="54" t="s">
        <v>2437</v>
      </c>
      <c r="C55" s="58" t="s">
        <v>2297</v>
      </c>
      <c r="D55" s="61">
        <v>45196.0</v>
      </c>
      <c r="E55" s="69">
        <v>0.0</v>
      </c>
      <c r="F55" s="69" t="s">
        <v>42</v>
      </c>
      <c r="G55" s="69" t="s">
        <v>42</v>
      </c>
      <c r="H55" s="63" t="s">
        <v>42</v>
      </c>
      <c r="I55" s="63">
        <v>0.0</v>
      </c>
    </row>
    <row r="56" outlineLevel="1">
      <c r="A56" s="58" t="s">
        <v>3082</v>
      </c>
      <c r="B56" s="54" t="s">
        <v>2356</v>
      </c>
      <c r="C56" s="58" t="s">
        <v>2297</v>
      </c>
      <c r="D56" s="61">
        <v>45186.0</v>
      </c>
      <c r="E56" s="69">
        <v>0.0</v>
      </c>
      <c r="F56" s="69" t="s">
        <v>42</v>
      </c>
      <c r="G56" s="69">
        <v>0.0</v>
      </c>
      <c r="H56" s="63" t="s">
        <v>42</v>
      </c>
      <c r="I56" s="63" t="s">
        <v>42</v>
      </c>
    </row>
    <row r="57" outlineLevel="1">
      <c r="A57" s="58" t="s">
        <v>3083</v>
      </c>
      <c r="B57" s="54" t="s">
        <v>2313</v>
      </c>
      <c r="C57" s="58" t="s">
        <v>2297</v>
      </c>
      <c r="D57" s="61">
        <v>45188.0</v>
      </c>
      <c r="E57" s="69">
        <v>0.0</v>
      </c>
      <c r="F57" s="69" t="s">
        <v>42</v>
      </c>
      <c r="G57" s="69">
        <v>0.0</v>
      </c>
      <c r="H57" s="63" t="s">
        <v>42</v>
      </c>
      <c r="I57" s="63" t="s">
        <v>42</v>
      </c>
    </row>
    <row r="58" outlineLevel="1">
      <c r="A58" s="58" t="s">
        <v>3084</v>
      </c>
      <c r="B58" s="54" t="s">
        <v>2438</v>
      </c>
      <c r="C58" s="58" t="s">
        <v>2297</v>
      </c>
      <c r="D58" s="61">
        <v>45207.0</v>
      </c>
      <c r="E58" s="69">
        <v>0.0</v>
      </c>
      <c r="F58" s="69" t="s">
        <v>42</v>
      </c>
      <c r="G58" s="69" t="s">
        <v>42</v>
      </c>
      <c r="H58" s="63" t="s">
        <v>42</v>
      </c>
      <c r="I58" s="63">
        <v>0.0</v>
      </c>
    </row>
    <row r="59" outlineLevel="1">
      <c r="A59" s="58" t="s">
        <v>3085</v>
      </c>
      <c r="B59" s="54" t="s">
        <v>2314</v>
      </c>
      <c r="C59" s="58" t="s">
        <v>2297</v>
      </c>
      <c r="D59" s="61">
        <v>45226.0</v>
      </c>
      <c r="E59" s="69">
        <v>0.0</v>
      </c>
      <c r="F59" s="69" t="s">
        <v>42</v>
      </c>
      <c r="G59" s="69">
        <v>0.0</v>
      </c>
      <c r="H59" s="63" t="s">
        <v>42</v>
      </c>
      <c r="I59" s="63" t="s">
        <v>42</v>
      </c>
    </row>
    <row r="60" outlineLevel="1">
      <c r="A60" s="58" t="s">
        <v>3086</v>
      </c>
      <c r="B60" s="54" t="s">
        <v>2315</v>
      </c>
      <c r="C60" s="58" t="s">
        <v>2297</v>
      </c>
      <c r="D60" s="61">
        <v>45266.0</v>
      </c>
      <c r="E60" s="69">
        <v>0.0</v>
      </c>
      <c r="F60" s="69" t="s">
        <v>42</v>
      </c>
      <c r="G60" s="69">
        <v>0.0</v>
      </c>
      <c r="H60" s="63" t="s">
        <v>42</v>
      </c>
      <c r="I60" s="63" t="s">
        <v>42</v>
      </c>
    </row>
    <row r="61" outlineLevel="1">
      <c r="A61" s="58" t="s">
        <v>3087</v>
      </c>
      <c r="B61" s="54" t="s">
        <v>2525</v>
      </c>
      <c r="C61" s="58" t="s">
        <v>2297</v>
      </c>
      <c r="D61" s="61">
        <v>45262.0</v>
      </c>
      <c r="E61" s="69">
        <v>0.0</v>
      </c>
      <c r="F61" s="69" t="s">
        <v>42</v>
      </c>
      <c r="G61" s="69" t="s">
        <v>42</v>
      </c>
      <c r="H61" s="63" t="s">
        <v>42</v>
      </c>
      <c r="I61" s="63">
        <v>0.0</v>
      </c>
    </row>
    <row r="62" outlineLevel="1">
      <c r="A62" s="58" t="s">
        <v>3088</v>
      </c>
      <c r="B62" s="54" t="s">
        <v>2489</v>
      </c>
      <c r="C62" s="58" t="s">
        <v>2297</v>
      </c>
      <c r="D62" s="61">
        <v>45262.0</v>
      </c>
      <c r="E62" s="69">
        <v>0.0</v>
      </c>
      <c r="F62" s="69" t="s">
        <v>42</v>
      </c>
      <c r="G62" s="69" t="s">
        <v>42</v>
      </c>
      <c r="H62" s="63" t="s">
        <v>42</v>
      </c>
      <c r="I62" s="63">
        <v>0.0</v>
      </c>
    </row>
    <row r="63" outlineLevel="1">
      <c r="A63" s="58" t="s">
        <v>3089</v>
      </c>
      <c r="B63" s="54" t="s">
        <v>2352</v>
      </c>
      <c r="C63" s="58" t="s">
        <v>2297</v>
      </c>
      <c r="D63" s="61">
        <v>45271.0</v>
      </c>
      <c r="E63" s="69">
        <v>0.0</v>
      </c>
      <c r="F63" s="69" t="s">
        <v>42</v>
      </c>
      <c r="G63" s="69">
        <v>0.0</v>
      </c>
      <c r="H63" s="63" t="s">
        <v>42</v>
      </c>
      <c r="I63" s="63" t="s">
        <v>42</v>
      </c>
    </row>
    <row r="64" outlineLevel="1">
      <c r="A64" s="58" t="s">
        <v>3090</v>
      </c>
      <c r="B64" s="54" t="s">
        <v>2301</v>
      </c>
      <c r="C64" s="58" t="s">
        <v>2297</v>
      </c>
      <c r="D64" s="61">
        <v>45283.0</v>
      </c>
      <c r="E64" s="69">
        <v>0.0</v>
      </c>
      <c r="F64" s="69" t="s">
        <v>42</v>
      </c>
      <c r="G64" s="69">
        <v>0.0</v>
      </c>
      <c r="H64" s="63" t="s">
        <v>42</v>
      </c>
      <c r="I64" s="63" t="s">
        <v>42</v>
      </c>
    </row>
    <row r="65" outlineLevel="1">
      <c r="A65" s="58" t="s">
        <v>3091</v>
      </c>
      <c r="B65" s="54" t="s">
        <v>2863</v>
      </c>
      <c r="C65" s="58" t="s">
        <v>2310</v>
      </c>
      <c r="D65" s="61">
        <v>45326.0</v>
      </c>
      <c r="E65" s="69">
        <v>0.0</v>
      </c>
      <c r="F65" s="69" t="s">
        <v>42</v>
      </c>
      <c r="G65" s="69" t="s">
        <v>42</v>
      </c>
      <c r="H65" s="63" t="s">
        <v>42</v>
      </c>
      <c r="I65" s="63">
        <v>0.0</v>
      </c>
    </row>
    <row r="66" outlineLevel="1">
      <c r="A66" s="58" t="s">
        <v>3092</v>
      </c>
      <c r="B66" s="54" t="s">
        <v>2427</v>
      </c>
      <c r="C66" s="58" t="s">
        <v>2297</v>
      </c>
      <c r="D66" s="61">
        <v>45309.0</v>
      </c>
      <c r="E66" s="69">
        <v>0.0</v>
      </c>
      <c r="F66" s="69" t="s">
        <v>42</v>
      </c>
      <c r="G66" s="69" t="s">
        <v>42</v>
      </c>
      <c r="H66" s="63" t="s">
        <v>42</v>
      </c>
      <c r="I66" s="63">
        <v>0.0</v>
      </c>
    </row>
    <row r="67" outlineLevel="1">
      <c r="A67" s="58" t="s">
        <v>3093</v>
      </c>
      <c r="B67" s="54" t="s">
        <v>2354</v>
      </c>
      <c r="C67" s="58" t="s">
        <v>2310</v>
      </c>
      <c r="D67" s="61">
        <v>45325.0</v>
      </c>
      <c r="E67" s="69">
        <v>0.0</v>
      </c>
      <c r="F67" s="69" t="s">
        <v>42</v>
      </c>
      <c r="G67" s="69">
        <v>0.0</v>
      </c>
      <c r="H67" s="63" t="s">
        <v>42</v>
      </c>
      <c r="I67" s="63" t="s">
        <v>42</v>
      </c>
    </row>
    <row r="68" outlineLevel="1">
      <c r="A68" s="58" t="s">
        <v>3094</v>
      </c>
      <c r="B68" s="54" t="s">
        <v>2367</v>
      </c>
      <c r="C68" s="58" t="s">
        <v>2297</v>
      </c>
      <c r="D68" s="61">
        <v>45328.0</v>
      </c>
      <c r="E68" s="69">
        <v>0.0</v>
      </c>
      <c r="F68" s="69" t="s">
        <v>42</v>
      </c>
      <c r="G68" s="69" t="s">
        <v>42</v>
      </c>
      <c r="H68" s="63" t="s">
        <v>42</v>
      </c>
      <c r="I68" s="63">
        <v>0.0</v>
      </c>
    </row>
    <row r="69" outlineLevel="1">
      <c r="A69" s="58" t="s">
        <v>3095</v>
      </c>
      <c r="B69" s="54" t="s">
        <v>2366</v>
      </c>
      <c r="C69" s="58" t="s">
        <v>2297</v>
      </c>
      <c r="D69" s="61">
        <v>45321.0</v>
      </c>
      <c r="E69" s="69">
        <v>0.0</v>
      </c>
      <c r="F69" s="69" t="s">
        <v>42</v>
      </c>
      <c r="G69" s="69" t="s">
        <v>42</v>
      </c>
      <c r="H69" s="63" t="s">
        <v>42</v>
      </c>
      <c r="I69" s="63">
        <v>0.0</v>
      </c>
    </row>
    <row r="70" outlineLevel="1">
      <c r="A70" s="58" t="s">
        <v>3096</v>
      </c>
      <c r="B70" s="54" t="s">
        <v>2316</v>
      </c>
      <c r="C70" s="58" t="s">
        <v>2297</v>
      </c>
      <c r="D70" s="61">
        <v>45336.0</v>
      </c>
      <c r="E70" s="69">
        <v>0.0</v>
      </c>
      <c r="F70" s="69" t="s">
        <v>42</v>
      </c>
      <c r="G70" s="69">
        <v>0.0</v>
      </c>
      <c r="H70" s="63" t="s">
        <v>42</v>
      </c>
      <c r="I70" s="63" t="s">
        <v>42</v>
      </c>
    </row>
    <row r="71" outlineLevel="1">
      <c r="A71" s="58" t="s">
        <v>3097</v>
      </c>
      <c r="B71" s="54" t="s">
        <v>2909</v>
      </c>
      <c r="C71" s="58" t="s">
        <v>2297</v>
      </c>
      <c r="D71" s="61">
        <v>45331.0</v>
      </c>
      <c r="E71" s="69">
        <v>0.0</v>
      </c>
      <c r="F71" s="69" t="s">
        <v>42</v>
      </c>
      <c r="G71" s="69" t="s">
        <v>42</v>
      </c>
      <c r="H71" s="63" t="s">
        <v>42</v>
      </c>
      <c r="I71" s="63">
        <v>0.0</v>
      </c>
    </row>
    <row r="72" outlineLevel="1">
      <c r="A72" s="58" t="s">
        <v>3098</v>
      </c>
      <c r="B72" s="54" t="s">
        <v>2317</v>
      </c>
      <c r="C72" s="58" t="s">
        <v>2297</v>
      </c>
      <c r="D72" s="61">
        <v>45337.0</v>
      </c>
      <c r="E72" s="69">
        <v>0.0</v>
      </c>
      <c r="F72" s="69" t="s">
        <v>42</v>
      </c>
      <c r="G72" s="69">
        <v>0.0</v>
      </c>
      <c r="H72" s="63" t="s">
        <v>42</v>
      </c>
      <c r="I72" s="63" t="s">
        <v>42</v>
      </c>
    </row>
    <row r="73" outlineLevel="1">
      <c r="A73" s="58" t="s">
        <v>3099</v>
      </c>
      <c r="B73" s="54" t="s">
        <v>2511</v>
      </c>
      <c r="C73" s="58" t="s">
        <v>2297</v>
      </c>
      <c r="D73" s="61">
        <v>45343.0</v>
      </c>
      <c r="E73" s="69">
        <v>0.0</v>
      </c>
      <c r="F73" s="69" t="s">
        <v>42</v>
      </c>
      <c r="G73" s="69" t="s">
        <v>42</v>
      </c>
      <c r="H73" s="63" t="s">
        <v>42</v>
      </c>
      <c r="I73" s="63">
        <v>0.0</v>
      </c>
    </row>
    <row r="74" outlineLevel="1">
      <c r="A74" s="58" t="s">
        <v>3100</v>
      </c>
      <c r="B74" s="54" t="s">
        <v>2346</v>
      </c>
      <c r="C74" s="58" t="s">
        <v>2297</v>
      </c>
      <c r="D74" s="61">
        <v>45345.0</v>
      </c>
      <c r="E74" s="69">
        <v>0.0</v>
      </c>
      <c r="F74" s="69" t="s">
        <v>42</v>
      </c>
      <c r="G74" s="69">
        <v>0.0</v>
      </c>
      <c r="H74" s="63" t="s">
        <v>42</v>
      </c>
      <c r="I74" s="63" t="s">
        <v>42</v>
      </c>
    </row>
    <row r="75" outlineLevel="1">
      <c r="A75" s="58" t="s">
        <v>3101</v>
      </c>
      <c r="B75" s="54" t="s">
        <v>2347</v>
      </c>
      <c r="C75" s="58" t="s">
        <v>2297</v>
      </c>
      <c r="D75" s="61">
        <v>45346.0</v>
      </c>
      <c r="E75" s="69">
        <v>0.0</v>
      </c>
      <c r="F75" s="69" t="s">
        <v>42</v>
      </c>
      <c r="G75" s="69">
        <v>0.0</v>
      </c>
      <c r="H75" s="63" t="s">
        <v>42</v>
      </c>
      <c r="I75" s="63" t="s">
        <v>42</v>
      </c>
    </row>
    <row r="76" outlineLevel="1">
      <c r="A76" s="58" t="s">
        <v>3102</v>
      </c>
      <c r="B76" s="54" t="s">
        <v>2348</v>
      </c>
      <c r="C76" s="58" t="s">
        <v>2297</v>
      </c>
      <c r="D76" s="61">
        <v>45351.0</v>
      </c>
      <c r="E76" s="69">
        <v>0.0</v>
      </c>
      <c r="F76" s="69" t="s">
        <v>42</v>
      </c>
      <c r="G76" s="69">
        <v>0.0</v>
      </c>
      <c r="H76" s="63" t="s">
        <v>42</v>
      </c>
      <c r="I76" s="63" t="s">
        <v>42</v>
      </c>
    </row>
    <row r="77" outlineLevel="1">
      <c r="A77" s="58" t="s">
        <v>3103</v>
      </c>
      <c r="B77" s="54" t="s">
        <v>2330</v>
      </c>
      <c r="C77" s="58" t="s">
        <v>2297</v>
      </c>
      <c r="D77" s="61">
        <v>45365.0</v>
      </c>
      <c r="E77" s="69">
        <v>0.0</v>
      </c>
      <c r="F77" s="69" t="s">
        <v>42</v>
      </c>
      <c r="G77" s="69">
        <v>0.0</v>
      </c>
      <c r="H77" s="63" t="s">
        <v>42</v>
      </c>
      <c r="I77" s="63" t="s">
        <v>42</v>
      </c>
    </row>
    <row r="78" outlineLevel="1">
      <c r="A78" s="58" t="s">
        <v>3104</v>
      </c>
      <c r="B78" s="54" t="s">
        <v>2567</v>
      </c>
      <c r="C78" s="58" t="s">
        <v>2297</v>
      </c>
      <c r="D78" s="61">
        <v>45365.0</v>
      </c>
      <c r="E78" s="69">
        <v>0.0</v>
      </c>
      <c r="F78" s="69" t="s">
        <v>42</v>
      </c>
      <c r="G78" s="69" t="s">
        <v>42</v>
      </c>
      <c r="H78" s="63" t="s">
        <v>42</v>
      </c>
      <c r="I78" s="63">
        <v>0.0</v>
      </c>
    </row>
    <row r="79" outlineLevel="1">
      <c r="A79" s="58" t="s">
        <v>3105</v>
      </c>
      <c r="B79" s="54" t="s">
        <v>2972</v>
      </c>
      <c r="C79" s="58" t="s">
        <v>2297</v>
      </c>
      <c r="D79" s="61">
        <v>45385.0</v>
      </c>
      <c r="E79" s="69">
        <v>0.0</v>
      </c>
      <c r="F79" s="69" t="s">
        <v>42</v>
      </c>
      <c r="G79" s="69">
        <v>26.0</v>
      </c>
      <c r="H79" s="70">
        <v>0.0</v>
      </c>
      <c r="I79" s="63" t="s">
        <v>42</v>
      </c>
    </row>
    <row r="80" outlineLevel="1">
      <c r="A80" s="58" t="s">
        <v>3106</v>
      </c>
      <c r="B80" s="54" t="s">
        <v>2546</v>
      </c>
      <c r="C80" s="58" t="s">
        <v>2297</v>
      </c>
      <c r="D80" s="61">
        <v>45430.0</v>
      </c>
      <c r="E80" s="69">
        <v>0.0</v>
      </c>
      <c r="F80" s="69" t="s">
        <v>42</v>
      </c>
      <c r="G80" s="69" t="s">
        <v>42</v>
      </c>
      <c r="H80" s="63" t="s">
        <v>42</v>
      </c>
      <c r="I80" s="63">
        <v>0.0</v>
      </c>
    </row>
    <row r="81" outlineLevel="1">
      <c r="A81" s="58" t="s">
        <v>3107</v>
      </c>
      <c r="B81" s="54" t="s">
        <v>2302</v>
      </c>
      <c r="C81" s="58" t="s">
        <v>2297</v>
      </c>
      <c r="D81" s="61">
        <v>45425.0</v>
      </c>
      <c r="E81" s="69">
        <v>0.0</v>
      </c>
      <c r="F81" s="69" t="s">
        <v>42</v>
      </c>
      <c r="G81" s="69">
        <v>0.0</v>
      </c>
      <c r="H81" s="63" t="s">
        <v>42</v>
      </c>
      <c r="I81" s="63" t="s">
        <v>42</v>
      </c>
    </row>
    <row r="82" outlineLevel="1">
      <c r="A82" s="58" t="s">
        <v>3108</v>
      </c>
      <c r="B82" s="54" t="s">
        <v>2318</v>
      </c>
      <c r="C82" s="58" t="s">
        <v>2297</v>
      </c>
      <c r="D82" s="61">
        <v>45443.0</v>
      </c>
      <c r="E82" s="69">
        <v>0.0</v>
      </c>
      <c r="F82" s="69" t="s">
        <v>42</v>
      </c>
      <c r="G82" s="69">
        <v>0.0</v>
      </c>
      <c r="H82" s="63" t="s">
        <v>42</v>
      </c>
      <c r="I82" s="63" t="s">
        <v>42</v>
      </c>
    </row>
    <row r="83" outlineLevel="1">
      <c r="A83" s="58" t="s">
        <v>3109</v>
      </c>
      <c r="B83" s="54" t="s">
        <v>2529</v>
      </c>
      <c r="C83" s="58" t="s">
        <v>2297</v>
      </c>
      <c r="D83" s="61">
        <v>45427.0</v>
      </c>
      <c r="E83" s="69">
        <v>0.0</v>
      </c>
      <c r="F83" s="69" t="s">
        <v>42</v>
      </c>
      <c r="G83" s="69" t="s">
        <v>42</v>
      </c>
      <c r="H83" s="70">
        <v>0.0</v>
      </c>
      <c r="I83" s="63" t="s">
        <v>42</v>
      </c>
    </row>
    <row r="84" outlineLevel="1">
      <c r="A84" s="58" t="s">
        <v>3110</v>
      </c>
      <c r="B84" s="54" t="s">
        <v>2349</v>
      </c>
      <c r="C84" s="58" t="s">
        <v>2297</v>
      </c>
      <c r="D84" s="61">
        <v>45448.0</v>
      </c>
      <c r="E84" s="69">
        <v>0.0</v>
      </c>
      <c r="F84" s="69" t="s">
        <v>42</v>
      </c>
      <c r="G84" s="69">
        <v>0.0</v>
      </c>
      <c r="H84" s="63" t="s">
        <v>42</v>
      </c>
      <c r="I84" s="63" t="s">
        <v>42</v>
      </c>
    </row>
    <row r="85" outlineLevel="1">
      <c r="A85" s="58" t="s">
        <v>3111</v>
      </c>
      <c r="B85" s="54" t="s">
        <v>2355</v>
      </c>
      <c r="C85" s="58" t="s">
        <v>2310</v>
      </c>
      <c r="D85" s="61">
        <v>45449.0</v>
      </c>
      <c r="E85" s="69">
        <v>0.0</v>
      </c>
      <c r="F85" s="69" t="s">
        <v>42</v>
      </c>
      <c r="G85" s="69">
        <v>0.0</v>
      </c>
      <c r="H85" s="63" t="s">
        <v>42</v>
      </c>
      <c r="I85" s="63" t="s">
        <v>42</v>
      </c>
    </row>
    <row r="86" outlineLevel="1">
      <c r="A86" s="58" t="s">
        <v>3112</v>
      </c>
      <c r="B86" s="54" t="s">
        <v>2444</v>
      </c>
      <c r="C86" s="58" t="s">
        <v>2297</v>
      </c>
      <c r="D86" s="61">
        <v>45439.0</v>
      </c>
      <c r="E86" s="69">
        <v>0.0</v>
      </c>
      <c r="F86" s="69" t="s">
        <v>42</v>
      </c>
      <c r="G86" s="69">
        <v>0.0</v>
      </c>
      <c r="H86" s="63" t="s">
        <v>42</v>
      </c>
      <c r="I86" s="63" t="s">
        <v>42</v>
      </c>
    </row>
    <row r="87" outlineLevel="1">
      <c r="A87" s="58" t="s">
        <v>3113</v>
      </c>
      <c r="B87" s="54" t="s">
        <v>2305</v>
      </c>
      <c r="C87" s="58" t="s">
        <v>2297</v>
      </c>
      <c r="D87" s="61">
        <v>45450.0</v>
      </c>
      <c r="E87" s="69">
        <v>0.0</v>
      </c>
      <c r="F87" s="69">
        <v>0.0</v>
      </c>
      <c r="G87" s="69" t="s">
        <v>42</v>
      </c>
      <c r="H87" s="63" t="s">
        <v>42</v>
      </c>
      <c r="I87" s="63">
        <v>1.0</v>
      </c>
    </row>
    <row r="88" outlineLevel="1">
      <c r="A88" s="58" t="s">
        <v>3114</v>
      </c>
      <c r="B88" s="54" t="s">
        <v>2350</v>
      </c>
      <c r="C88" s="58" t="s">
        <v>2297</v>
      </c>
      <c r="D88" s="61">
        <v>45470.0</v>
      </c>
      <c r="E88" s="69">
        <v>0.0</v>
      </c>
      <c r="F88" s="69" t="s">
        <v>42</v>
      </c>
      <c r="G88" s="69">
        <v>0.0</v>
      </c>
      <c r="H88" s="63" t="s">
        <v>42</v>
      </c>
      <c r="I88" s="63" t="s">
        <v>42</v>
      </c>
    </row>
    <row r="89" outlineLevel="1">
      <c r="A89" s="58" t="s">
        <v>3115</v>
      </c>
      <c r="B89" s="54" t="s">
        <v>2385</v>
      </c>
      <c r="C89" s="58" t="s">
        <v>2297</v>
      </c>
      <c r="D89" s="61">
        <v>45470.0</v>
      </c>
      <c r="E89" s="69">
        <v>0.0</v>
      </c>
      <c r="F89" s="69" t="s">
        <v>42</v>
      </c>
      <c r="G89" s="69">
        <v>0.0</v>
      </c>
      <c r="H89" s="63" t="s">
        <v>42</v>
      </c>
      <c r="I89" s="63" t="s">
        <v>42</v>
      </c>
    </row>
    <row r="90" outlineLevel="1">
      <c r="A90" s="58" t="s">
        <v>3116</v>
      </c>
      <c r="B90" s="54" t="s">
        <v>2375</v>
      </c>
      <c r="C90" s="58" t="s">
        <v>2297</v>
      </c>
      <c r="D90" s="61">
        <v>44837.0</v>
      </c>
      <c r="E90" s="69">
        <v>1.0</v>
      </c>
      <c r="F90" s="69" t="s">
        <v>42</v>
      </c>
      <c r="G90" s="69">
        <v>1.0</v>
      </c>
      <c r="H90" s="63" t="s">
        <v>42</v>
      </c>
      <c r="I90" s="63" t="s">
        <v>42</v>
      </c>
    </row>
    <row r="91" outlineLevel="1">
      <c r="A91" s="58" t="s">
        <v>3117</v>
      </c>
      <c r="B91" s="54" t="s">
        <v>2407</v>
      </c>
      <c r="C91" s="58" t="s">
        <v>2297</v>
      </c>
      <c r="D91" s="61">
        <v>44817.0</v>
      </c>
      <c r="E91" s="69">
        <v>1.0</v>
      </c>
      <c r="F91" s="69" t="s">
        <v>42</v>
      </c>
      <c r="G91" s="69">
        <v>1.0</v>
      </c>
      <c r="H91" s="63" t="s">
        <v>42</v>
      </c>
      <c r="I91" s="63" t="s">
        <v>42</v>
      </c>
    </row>
    <row r="92" outlineLevel="1">
      <c r="A92" s="58" t="s">
        <v>3118</v>
      </c>
      <c r="B92" s="54" t="s">
        <v>2887</v>
      </c>
      <c r="C92" s="58" t="s">
        <v>2297</v>
      </c>
      <c r="D92" s="61">
        <v>44821.0</v>
      </c>
      <c r="E92" s="69">
        <v>1.0</v>
      </c>
      <c r="F92" s="69" t="s">
        <v>42</v>
      </c>
      <c r="G92" s="69" t="s">
        <v>42</v>
      </c>
      <c r="H92" s="63" t="s">
        <v>42</v>
      </c>
      <c r="I92" s="63">
        <v>1.0</v>
      </c>
    </row>
    <row r="93" outlineLevel="1">
      <c r="A93" s="58" t="s">
        <v>3119</v>
      </c>
      <c r="B93" s="54" t="s">
        <v>2734</v>
      </c>
      <c r="C93" s="58" t="s">
        <v>2310</v>
      </c>
      <c r="D93" s="61">
        <v>44825.0</v>
      </c>
      <c r="E93" s="69">
        <v>1.0</v>
      </c>
      <c r="F93" s="69" t="s">
        <v>42</v>
      </c>
      <c r="G93" s="69" t="s">
        <v>42</v>
      </c>
      <c r="H93" s="63" t="s">
        <v>42</v>
      </c>
      <c r="I93" s="63">
        <v>1.0</v>
      </c>
    </row>
    <row r="94" outlineLevel="1">
      <c r="A94" s="58" t="s">
        <v>3120</v>
      </c>
      <c r="B94" s="54" t="s">
        <v>2518</v>
      </c>
      <c r="C94" s="58" t="s">
        <v>2297</v>
      </c>
      <c r="D94" s="61">
        <v>44850.0</v>
      </c>
      <c r="E94" s="69">
        <v>1.0</v>
      </c>
      <c r="F94" s="69" t="s">
        <v>42</v>
      </c>
      <c r="G94" s="69" t="s">
        <v>42</v>
      </c>
      <c r="H94" s="63" t="s">
        <v>42</v>
      </c>
      <c r="I94" s="63">
        <v>1.0</v>
      </c>
    </row>
    <row r="95" outlineLevel="1">
      <c r="A95" s="58" t="s">
        <v>3121</v>
      </c>
      <c r="B95" s="54" t="s">
        <v>2410</v>
      </c>
      <c r="C95" s="58" t="s">
        <v>2297</v>
      </c>
      <c r="D95" s="61">
        <v>44835.0</v>
      </c>
      <c r="E95" s="69">
        <v>1.0</v>
      </c>
      <c r="F95" s="69" t="s">
        <v>42</v>
      </c>
      <c r="G95" s="69">
        <v>1.0</v>
      </c>
      <c r="H95" s="63" t="s">
        <v>42</v>
      </c>
      <c r="I95" s="63" t="s">
        <v>42</v>
      </c>
    </row>
    <row r="96" outlineLevel="1">
      <c r="A96" s="58" t="s">
        <v>3122</v>
      </c>
      <c r="B96" s="54" t="s">
        <v>2368</v>
      </c>
      <c r="C96" s="58" t="s">
        <v>2297</v>
      </c>
      <c r="D96" s="61">
        <v>44825.0</v>
      </c>
      <c r="E96" s="69">
        <v>1.0</v>
      </c>
      <c r="F96" s="69" t="s">
        <v>42</v>
      </c>
      <c r="G96" s="69">
        <v>1.0</v>
      </c>
      <c r="H96" s="63" t="s">
        <v>42</v>
      </c>
      <c r="I96" s="63" t="s">
        <v>42</v>
      </c>
    </row>
    <row r="97" outlineLevel="1">
      <c r="A97" s="58" t="s">
        <v>3123</v>
      </c>
      <c r="B97" s="54" t="s">
        <v>2387</v>
      </c>
      <c r="C97" s="58" t="s">
        <v>2297</v>
      </c>
      <c r="D97" s="61">
        <v>44826.0</v>
      </c>
      <c r="E97" s="69">
        <v>1.0</v>
      </c>
      <c r="F97" s="69" t="s">
        <v>42</v>
      </c>
      <c r="G97" s="69">
        <v>1.0</v>
      </c>
      <c r="H97" s="63" t="s">
        <v>42</v>
      </c>
      <c r="I97" s="63">
        <v>1.0</v>
      </c>
    </row>
    <row r="98" outlineLevel="1">
      <c r="A98" s="58" t="s">
        <v>3124</v>
      </c>
      <c r="B98" s="54" t="s">
        <v>2369</v>
      </c>
      <c r="C98" s="58" t="s">
        <v>2297</v>
      </c>
      <c r="D98" s="61">
        <v>44826.0</v>
      </c>
      <c r="E98" s="69">
        <v>1.0</v>
      </c>
      <c r="F98" s="69" t="s">
        <v>42</v>
      </c>
      <c r="G98" s="69">
        <v>1.0</v>
      </c>
      <c r="H98" s="63" t="s">
        <v>42</v>
      </c>
      <c r="I98" s="63" t="s">
        <v>42</v>
      </c>
    </row>
    <row r="99" outlineLevel="1">
      <c r="A99" s="58" t="s">
        <v>3125</v>
      </c>
      <c r="B99" s="54" t="s">
        <v>2409</v>
      </c>
      <c r="C99" s="58" t="s">
        <v>2297</v>
      </c>
      <c r="D99" s="61">
        <v>44828.0</v>
      </c>
      <c r="E99" s="69">
        <v>1.0</v>
      </c>
      <c r="F99" s="69" t="s">
        <v>42</v>
      </c>
      <c r="G99" s="69">
        <v>1.0</v>
      </c>
      <c r="H99" s="63" t="s">
        <v>42</v>
      </c>
      <c r="I99" s="63" t="s">
        <v>42</v>
      </c>
    </row>
    <row r="100" outlineLevel="1">
      <c r="A100" s="58" t="s">
        <v>3126</v>
      </c>
      <c r="B100" s="54" t="s">
        <v>2673</v>
      </c>
      <c r="C100" s="58" t="s">
        <v>2297</v>
      </c>
      <c r="D100" s="61">
        <v>44833.0</v>
      </c>
      <c r="E100" s="69">
        <v>1.0</v>
      </c>
      <c r="F100" s="69">
        <v>5.0</v>
      </c>
      <c r="G100" s="69" t="s">
        <v>42</v>
      </c>
      <c r="H100" s="63" t="s">
        <v>42</v>
      </c>
      <c r="I100" s="63">
        <v>1.0</v>
      </c>
    </row>
    <row r="101" outlineLevel="1">
      <c r="A101" s="58" t="s">
        <v>3127</v>
      </c>
      <c r="B101" s="54" t="s">
        <v>2516</v>
      </c>
      <c r="C101" s="58" t="s">
        <v>2297</v>
      </c>
      <c r="D101" s="61">
        <v>44840.0</v>
      </c>
      <c r="E101" s="69">
        <v>1.0</v>
      </c>
      <c r="F101" s="69" t="s">
        <v>42</v>
      </c>
      <c r="G101" s="69">
        <v>1.0</v>
      </c>
      <c r="H101" s="63" t="s">
        <v>42</v>
      </c>
      <c r="I101" s="63" t="s">
        <v>42</v>
      </c>
    </row>
    <row r="102" outlineLevel="1">
      <c r="A102" s="58" t="s">
        <v>3128</v>
      </c>
      <c r="B102" s="54" t="s">
        <v>2694</v>
      </c>
      <c r="C102" s="58" t="s">
        <v>2297</v>
      </c>
      <c r="D102" s="61">
        <v>44853.0</v>
      </c>
      <c r="E102" s="69">
        <v>1.0</v>
      </c>
      <c r="F102" s="69" t="s">
        <v>42</v>
      </c>
      <c r="G102" s="69" t="s">
        <v>42</v>
      </c>
      <c r="H102" s="63" t="s">
        <v>42</v>
      </c>
      <c r="I102" s="63">
        <v>1.0</v>
      </c>
    </row>
    <row r="103" outlineLevel="1">
      <c r="A103" s="58" t="s">
        <v>3129</v>
      </c>
      <c r="B103" s="54" t="s">
        <v>2841</v>
      </c>
      <c r="C103" s="58" t="s">
        <v>2297</v>
      </c>
      <c r="D103" s="61">
        <v>44870.0</v>
      </c>
      <c r="E103" s="69">
        <v>1.0</v>
      </c>
      <c r="F103" s="69" t="s">
        <v>42</v>
      </c>
      <c r="G103" s="69" t="s">
        <v>42</v>
      </c>
      <c r="H103" s="63" t="s">
        <v>42</v>
      </c>
      <c r="I103" s="63">
        <v>1.0</v>
      </c>
    </row>
    <row r="104" outlineLevel="1">
      <c r="A104" s="58" t="s">
        <v>3130</v>
      </c>
      <c r="B104" s="54" t="s">
        <v>2411</v>
      </c>
      <c r="C104" s="58" t="s">
        <v>2297</v>
      </c>
      <c r="D104" s="61">
        <v>44880.0</v>
      </c>
      <c r="E104" s="69">
        <v>1.0</v>
      </c>
      <c r="F104" s="69" t="s">
        <v>42</v>
      </c>
      <c r="G104" s="69">
        <v>1.0</v>
      </c>
      <c r="H104" s="63" t="s">
        <v>42</v>
      </c>
      <c r="I104" s="63" t="s">
        <v>42</v>
      </c>
    </row>
    <row r="105" outlineLevel="1">
      <c r="A105" s="58" t="s">
        <v>3131</v>
      </c>
      <c r="B105" s="54" t="s">
        <v>2448</v>
      </c>
      <c r="C105" s="58" t="s">
        <v>2297</v>
      </c>
      <c r="D105" s="61">
        <v>44879.0</v>
      </c>
      <c r="E105" s="69">
        <v>1.0</v>
      </c>
      <c r="F105" s="69" t="s">
        <v>42</v>
      </c>
      <c r="G105" s="69">
        <v>1.0</v>
      </c>
      <c r="H105" s="63" t="s">
        <v>42</v>
      </c>
      <c r="I105" s="63" t="s">
        <v>42</v>
      </c>
    </row>
    <row r="106" outlineLevel="1">
      <c r="A106" s="58" t="s">
        <v>3132</v>
      </c>
      <c r="B106" s="54" t="s">
        <v>2412</v>
      </c>
      <c r="C106" s="58" t="s">
        <v>2297</v>
      </c>
      <c r="D106" s="61">
        <v>44881.0</v>
      </c>
      <c r="E106" s="69">
        <v>1.0</v>
      </c>
      <c r="F106" s="69" t="s">
        <v>42</v>
      </c>
      <c r="G106" s="69">
        <v>1.0</v>
      </c>
      <c r="H106" s="63" t="s">
        <v>42</v>
      </c>
      <c r="I106" s="63" t="s">
        <v>42</v>
      </c>
    </row>
    <row r="107" outlineLevel="1">
      <c r="A107" s="58" t="s">
        <v>3133</v>
      </c>
      <c r="B107" s="54" t="s">
        <v>2645</v>
      </c>
      <c r="C107" s="58" t="s">
        <v>2297</v>
      </c>
      <c r="D107" s="61">
        <v>44888.0</v>
      </c>
      <c r="E107" s="69">
        <v>1.0</v>
      </c>
      <c r="F107" s="69" t="s">
        <v>42</v>
      </c>
      <c r="G107" s="69" t="s">
        <v>42</v>
      </c>
      <c r="H107" s="63" t="s">
        <v>42</v>
      </c>
      <c r="I107" s="63">
        <v>1.0</v>
      </c>
    </row>
    <row r="108" outlineLevel="1">
      <c r="A108" s="58" t="s">
        <v>3134</v>
      </c>
      <c r="B108" s="54" t="s">
        <v>2433</v>
      </c>
      <c r="C108" s="58" t="s">
        <v>2297</v>
      </c>
      <c r="D108" s="61">
        <v>44883.0</v>
      </c>
      <c r="E108" s="69">
        <v>1.0</v>
      </c>
      <c r="F108" s="69" t="s">
        <v>42</v>
      </c>
      <c r="G108" s="69">
        <v>1.0</v>
      </c>
      <c r="H108" s="63" t="s">
        <v>42</v>
      </c>
      <c r="I108" s="63" t="s">
        <v>42</v>
      </c>
    </row>
    <row r="109" outlineLevel="1">
      <c r="A109" s="58" t="s">
        <v>3135</v>
      </c>
      <c r="B109" s="54" t="s">
        <v>2866</v>
      </c>
      <c r="C109" s="58" t="s">
        <v>2297</v>
      </c>
      <c r="D109" s="61">
        <v>44895.0</v>
      </c>
      <c r="E109" s="69">
        <v>1.0</v>
      </c>
      <c r="F109" s="69" t="s">
        <v>42</v>
      </c>
      <c r="G109" s="69" t="s">
        <v>42</v>
      </c>
      <c r="H109" s="63" t="s">
        <v>42</v>
      </c>
      <c r="I109" s="63">
        <v>1.0</v>
      </c>
    </row>
    <row r="110" outlineLevel="1">
      <c r="A110" s="58" t="s">
        <v>3136</v>
      </c>
      <c r="B110" s="54" t="s">
        <v>2404</v>
      </c>
      <c r="C110" s="58" t="s">
        <v>2297</v>
      </c>
      <c r="D110" s="61">
        <v>44894.0</v>
      </c>
      <c r="E110" s="69">
        <v>1.0</v>
      </c>
      <c r="F110" s="69" t="s">
        <v>42</v>
      </c>
      <c r="G110" s="69">
        <v>1.0</v>
      </c>
      <c r="H110" s="63" t="s">
        <v>42</v>
      </c>
      <c r="I110" s="63" t="s">
        <v>42</v>
      </c>
    </row>
    <row r="111" outlineLevel="1">
      <c r="A111" s="58" t="s">
        <v>3137</v>
      </c>
      <c r="B111" s="54" t="s">
        <v>2452</v>
      </c>
      <c r="C111" s="58" t="s">
        <v>2297</v>
      </c>
      <c r="D111" s="61">
        <v>44908.0</v>
      </c>
      <c r="E111" s="69">
        <v>1.0</v>
      </c>
      <c r="F111" s="69" t="s">
        <v>42</v>
      </c>
      <c r="G111" s="69" t="s">
        <v>42</v>
      </c>
      <c r="H111" s="63" t="s">
        <v>42</v>
      </c>
      <c r="I111" s="63">
        <v>1.0</v>
      </c>
    </row>
    <row r="112" outlineLevel="1">
      <c r="A112" s="58" t="s">
        <v>3138</v>
      </c>
      <c r="B112" s="54" t="s">
        <v>2358</v>
      </c>
      <c r="C112" s="58" t="s">
        <v>2297</v>
      </c>
      <c r="D112" s="61">
        <v>44898.0</v>
      </c>
      <c r="E112" s="69">
        <v>1.0</v>
      </c>
      <c r="F112" s="69" t="s">
        <v>42</v>
      </c>
      <c r="G112" s="69">
        <v>1.0</v>
      </c>
      <c r="H112" s="63" t="s">
        <v>42</v>
      </c>
      <c r="I112" s="63" t="s">
        <v>42</v>
      </c>
    </row>
    <row r="113" outlineLevel="1">
      <c r="A113" s="58" t="s">
        <v>3139</v>
      </c>
      <c r="B113" s="54" t="s">
        <v>2686</v>
      </c>
      <c r="C113" s="58" t="s">
        <v>2297</v>
      </c>
      <c r="D113" s="61">
        <v>44898.0</v>
      </c>
      <c r="E113" s="69">
        <v>1.0</v>
      </c>
      <c r="F113" s="69" t="s">
        <v>42</v>
      </c>
      <c r="G113" s="69" t="s">
        <v>42</v>
      </c>
      <c r="H113" s="63" t="s">
        <v>42</v>
      </c>
      <c r="I113" s="63">
        <v>1.0</v>
      </c>
    </row>
    <row r="114" outlineLevel="1">
      <c r="A114" s="58" t="s">
        <v>3140</v>
      </c>
      <c r="B114" s="54" t="s">
        <v>2571</v>
      </c>
      <c r="C114" s="58" t="s">
        <v>2297</v>
      </c>
      <c r="D114" s="61">
        <v>44899.0</v>
      </c>
      <c r="E114" s="69">
        <v>1.0</v>
      </c>
      <c r="F114" s="69" t="s">
        <v>42</v>
      </c>
      <c r="G114" s="69" t="s">
        <v>42</v>
      </c>
      <c r="H114" s="63" t="s">
        <v>42</v>
      </c>
      <c r="I114" s="63">
        <v>1.0</v>
      </c>
    </row>
    <row r="115" outlineLevel="1">
      <c r="A115" s="58" t="s">
        <v>3141</v>
      </c>
      <c r="B115" s="54" t="s">
        <v>2388</v>
      </c>
      <c r="C115" s="58" t="s">
        <v>2297</v>
      </c>
      <c r="D115" s="61">
        <v>44907.0</v>
      </c>
      <c r="E115" s="69">
        <v>1.0</v>
      </c>
      <c r="F115" s="69" t="s">
        <v>42</v>
      </c>
      <c r="G115" s="69">
        <v>1.0</v>
      </c>
      <c r="H115" s="63" t="s">
        <v>42</v>
      </c>
      <c r="I115" s="63" t="s">
        <v>42</v>
      </c>
    </row>
    <row r="116" outlineLevel="1">
      <c r="A116" s="58" t="s">
        <v>3142</v>
      </c>
      <c r="B116" s="54" t="s">
        <v>2470</v>
      </c>
      <c r="C116" s="58" t="s">
        <v>2297</v>
      </c>
      <c r="D116" s="61">
        <v>44908.0</v>
      </c>
      <c r="E116" s="69">
        <v>1.0</v>
      </c>
      <c r="F116" s="69" t="s">
        <v>42</v>
      </c>
      <c r="G116" s="69" t="s">
        <v>42</v>
      </c>
      <c r="H116" s="63" t="s">
        <v>42</v>
      </c>
      <c r="I116" s="63">
        <v>1.0</v>
      </c>
    </row>
    <row r="117" outlineLevel="1">
      <c r="A117" s="58" t="s">
        <v>3143</v>
      </c>
      <c r="B117" s="54" t="s">
        <v>2372</v>
      </c>
      <c r="C117" s="58" t="s">
        <v>2297</v>
      </c>
      <c r="D117" s="61">
        <v>44920.0</v>
      </c>
      <c r="E117" s="69">
        <v>1.0</v>
      </c>
      <c r="F117" s="69" t="s">
        <v>42</v>
      </c>
      <c r="G117" s="69">
        <v>1.0</v>
      </c>
      <c r="H117" s="63" t="s">
        <v>42</v>
      </c>
      <c r="I117" s="63" t="s">
        <v>42</v>
      </c>
    </row>
    <row r="118" outlineLevel="1">
      <c r="A118" s="58" t="s">
        <v>3144</v>
      </c>
      <c r="B118" s="54" t="s">
        <v>2389</v>
      </c>
      <c r="C118" s="58" t="s">
        <v>2297</v>
      </c>
      <c r="D118" s="61">
        <v>44920.0</v>
      </c>
      <c r="E118" s="69">
        <v>1.0</v>
      </c>
      <c r="F118" s="69" t="s">
        <v>42</v>
      </c>
      <c r="G118" s="69">
        <v>1.0</v>
      </c>
      <c r="H118" s="63" t="s">
        <v>42</v>
      </c>
      <c r="I118" s="63" t="s">
        <v>42</v>
      </c>
    </row>
    <row r="119" outlineLevel="1">
      <c r="A119" s="58" t="s">
        <v>3145</v>
      </c>
      <c r="B119" s="54" t="s">
        <v>2376</v>
      </c>
      <c r="C119" s="58" t="s">
        <v>2297</v>
      </c>
      <c r="D119" s="61">
        <v>44933.0</v>
      </c>
      <c r="E119" s="69">
        <v>1.0</v>
      </c>
      <c r="F119" s="69" t="s">
        <v>42</v>
      </c>
      <c r="G119" s="69">
        <v>1.0</v>
      </c>
      <c r="H119" s="63" t="s">
        <v>42</v>
      </c>
      <c r="I119" s="63" t="s">
        <v>42</v>
      </c>
    </row>
    <row r="120" outlineLevel="1">
      <c r="A120" s="58" t="s">
        <v>3146</v>
      </c>
      <c r="B120" s="54" t="s">
        <v>2390</v>
      </c>
      <c r="C120" s="58" t="s">
        <v>2297</v>
      </c>
      <c r="D120" s="61">
        <v>44923.0</v>
      </c>
      <c r="E120" s="69">
        <v>1.0</v>
      </c>
      <c r="F120" s="69" t="s">
        <v>42</v>
      </c>
      <c r="G120" s="69">
        <v>1.0</v>
      </c>
      <c r="H120" s="63" t="s">
        <v>42</v>
      </c>
      <c r="I120" s="63" t="s">
        <v>42</v>
      </c>
    </row>
    <row r="121" outlineLevel="1">
      <c r="A121" s="58" t="s">
        <v>3147</v>
      </c>
      <c r="B121" s="54" t="s">
        <v>2365</v>
      </c>
      <c r="C121" s="58" t="s">
        <v>2297</v>
      </c>
      <c r="D121" s="61">
        <v>44923.0</v>
      </c>
      <c r="E121" s="69">
        <v>1.0</v>
      </c>
      <c r="F121" s="69" t="s">
        <v>42</v>
      </c>
      <c r="G121" s="69">
        <v>1.0</v>
      </c>
      <c r="H121" s="63" t="s">
        <v>42</v>
      </c>
      <c r="I121" s="63" t="s">
        <v>42</v>
      </c>
    </row>
    <row r="122" outlineLevel="1">
      <c r="A122" s="58" t="s">
        <v>3148</v>
      </c>
      <c r="B122" s="54" t="s">
        <v>2360</v>
      </c>
      <c r="C122" s="58" t="s">
        <v>2297</v>
      </c>
      <c r="D122" s="61">
        <v>44924.0</v>
      </c>
      <c r="E122" s="69">
        <v>1.0</v>
      </c>
      <c r="F122" s="69" t="s">
        <v>42</v>
      </c>
      <c r="G122" s="69">
        <v>1.0</v>
      </c>
      <c r="H122" s="63" t="s">
        <v>42</v>
      </c>
      <c r="I122" s="63" t="s">
        <v>42</v>
      </c>
    </row>
    <row r="123" outlineLevel="1">
      <c r="A123" s="58" t="s">
        <v>3149</v>
      </c>
      <c r="B123" s="54" t="s">
        <v>2498</v>
      </c>
      <c r="C123" s="58" t="s">
        <v>2297</v>
      </c>
      <c r="D123" s="61">
        <v>44931.0</v>
      </c>
      <c r="E123" s="69">
        <v>1.0</v>
      </c>
      <c r="F123" s="69" t="s">
        <v>42</v>
      </c>
      <c r="G123" s="69">
        <v>1.0</v>
      </c>
      <c r="H123" s="63" t="s">
        <v>42</v>
      </c>
      <c r="I123" s="63" t="s">
        <v>42</v>
      </c>
    </row>
    <row r="124" outlineLevel="1">
      <c r="A124" s="58" t="s">
        <v>3150</v>
      </c>
      <c r="B124" s="54" t="s">
        <v>2646</v>
      </c>
      <c r="C124" s="58" t="s">
        <v>2297</v>
      </c>
      <c r="D124" s="61">
        <v>44935.0</v>
      </c>
      <c r="E124" s="69">
        <v>1.0</v>
      </c>
      <c r="F124" s="69" t="s">
        <v>42</v>
      </c>
      <c r="G124" s="69" t="s">
        <v>42</v>
      </c>
      <c r="H124" s="63" t="s">
        <v>42</v>
      </c>
      <c r="I124" s="63">
        <v>1.0</v>
      </c>
    </row>
    <row r="125" outlineLevel="1">
      <c r="A125" s="58" t="s">
        <v>3151</v>
      </c>
      <c r="B125" s="54" t="s">
        <v>2560</v>
      </c>
      <c r="C125" s="58" t="s">
        <v>2297</v>
      </c>
      <c r="D125" s="61">
        <v>44929.0</v>
      </c>
      <c r="E125" s="69">
        <v>1.0</v>
      </c>
      <c r="F125" s="69" t="s">
        <v>42</v>
      </c>
      <c r="G125" s="69" t="s">
        <v>42</v>
      </c>
      <c r="H125" s="63" t="s">
        <v>42</v>
      </c>
      <c r="I125" s="63">
        <v>1.0</v>
      </c>
    </row>
    <row r="126" outlineLevel="1">
      <c r="A126" s="58" t="s">
        <v>3152</v>
      </c>
      <c r="B126" s="54" t="s">
        <v>2778</v>
      </c>
      <c r="C126" s="58" t="s">
        <v>2297</v>
      </c>
      <c r="D126" s="61">
        <v>44932.0</v>
      </c>
      <c r="E126" s="69">
        <v>1.0</v>
      </c>
      <c r="F126" s="69" t="s">
        <v>42</v>
      </c>
      <c r="G126" s="69" t="s">
        <v>42</v>
      </c>
      <c r="H126" s="63" t="s">
        <v>42</v>
      </c>
      <c r="I126" s="63">
        <v>1.0</v>
      </c>
    </row>
    <row r="127" outlineLevel="1">
      <c r="A127" s="58" t="s">
        <v>3153</v>
      </c>
      <c r="B127" s="54" t="s">
        <v>2392</v>
      </c>
      <c r="C127" s="58" t="s">
        <v>2297</v>
      </c>
      <c r="D127" s="61">
        <v>44931.0</v>
      </c>
      <c r="E127" s="69">
        <v>1.0</v>
      </c>
      <c r="F127" s="69" t="s">
        <v>42</v>
      </c>
      <c r="G127" s="69">
        <v>1.0</v>
      </c>
      <c r="H127" s="63" t="s">
        <v>42</v>
      </c>
      <c r="I127" s="63" t="s">
        <v>42</v>
      </c>
    </row>
    <row r="128" outlineLevel="1">
      <c r="A128" s="58" t="s">
        <v>3154</v>
      </c>
      <c r="B128" s="54" t="s">
        <v>2391</v>
      </c>
      <c r="C128" s="58" t="s">
        <v>2297</v>
      </c>
      <c r="D128" s="61">
        <v>44931.0</v>
      </c>
      <c r="E128" s="69">
        <v>1.0</v>
      </c>
      <c r="F128" s="69" t="s">
        <v>42</v>
      </c>
      <c r="G128" s="69">
        <v>1.0</v>
      </c>
      <c r="H128" s="63" t="s">
        <v>42</v>
      </c>
      <c r="I128" s="63" t="s">
        <v>42</v>
      </c>
    </row>
    <row r="129" outlineLevel="1">
      <c r="A129" s="58" t="s">
        <v>3155</v>
      </c>
      <c r="B129" s="54" t="s">
        <v>2413</v>
      </c>
      <c r="C129" s="58" t="s">
        <v>2297</v>
      </c>
      <c r="D129" s="61">
        <v>44933.0</v>
      </c>
      <c r="E129" s="69">
        <v>1.0</v>
      </c>
      <c r="F129" s="69" t="s">
        <v>42</v>
      </c>
      <c r="G129" s="69">
        <v>1.0</v>
      </c>
      <c r="H129" s="63" t="s">
        <v>42</v>
      </c>
      <c r="I129" s="63" t="s">
        <v>42</v>
      </c>
    </row>
    <row r="130" outlineLevel="1">
      <c r="A130" s="58" t="s">
        <v>3156</v>
      </c>
      <c r="B130" s="54" t="s">
        <v>2471</v>
      </c>
      <c r="C130" s="58" t="s">
        <v>2297</v>
      </c>
      <c r="D130" s="61">
        <v>44935.0</v>
      </c>
      <c r="E130" s="69">
        <v>1.0</v>
      </c>
      <c r="F130" s="69" t="s">
        <v>42</v>
      </c>
      <c r="G130" s="69">
        <v>1.0</v>
      </c>
      <c r="H130" s="63" t="s">
        <v>42</v>
      </c>
      <c r="I130" s="63" t="s">
        <v>42</v>
      </c>
    </row>
    <row r="131" outlineLevel="1">
      <c r="A131" s="58" t="s">
        <v>3157</v>
      </c>
      <c r="B131" s="54" t="s">
        <v>2595</v>
      </c>
      <c r="C131" s="58" t="s">
        <v>2297</v>
      </c>
      <c r="D131" s="61">
        <v>44939.0</v>
      </c>
      <c r="E131" s="69">
        <v>1.0</v>
      </c>
      <c r="F131" s="69" t="s">
        <v>42</v>
      </c>
      <c r="G131" s="69" t="s">
        <v>42</v>
      </c>
      <c r="H131" s="70">
        <v>1.0</v>
      </c>
      <c r="I131" s="63" t="s">
        <v>42</v>
      </c>
    </row>
    <row r="132" outlineLevel="1">
      <c r="A132" s="58" t="s">
        <v>3158</v>
      </c>
      <c r="B132" s="54" t="s">
        <v>2499</v>
      </c>
      <c r="C132" s="58" t="s">
        <v>2297</v>
      </c>
      <c r="D132" s="61">
        <v>44944.0</v>
      </c>
      <c r="E132" s="69">
        <v>1.0</v>
      </c>
      <c r="F132" s="69" t="s">
        <v>42</v>
      </c>
      <c r="G132" s="69" t="s">
        <v>42</v>
      </c>
      <c r="H132" s="63" t="s">
        <v>42</v>
      </c>
      <c r="I132" s="63">
        <v>1.0</v>
      </c>
    </row>
    <row r="133" outlineLevel="1">
      <c r="A133" s="58" t="s">
        <v>3159</v>
      </c>
      <c r="B133" s="54" t="s">
        <v>3001</v>
      </c>
      <c r="C133" s="58" t="s">
        <v>2297</v>
      </c>
      <c r="D133" s="61">
        <v>44950.0</v>
      </c>
      <c r="E133" s="69">
        <v>1.0</v>
      </c>
      <c r="F133" s="69" t="s">
        <v>42</v>
      </c>
      <c r="G133" s="69" t="s">
        <v>42</v>
      </c>
      <c r="H133" s="63" t="s">
        <v>42</v>
      </c>
      <c r="I133" s="63">
        <v>1.0</v>
      </c>
    </row>
    <row r="134" outlineLevel="1">
      <c r="A134" s="58" t="s">
        <v>3160</v>
      </c>
      <c r="B134" s="54" t="s">
        <v>2490</v>
      </c>
      <c r="C134" s="58" t="s">
        <v>2297</v>
      </c>
      <c r="D134" s="61">
        <v>44961.0</v>
      </c>
      <c r="E134" s="69">
        <v>1.0</v>
      </c>
      <c r="F134" s="69" t="s">
        <v>42</v>
      </c>
      <c r="G134" s="69" t="s">
        <v>42</v>
      </c>
      <c r="H134" s="63" t="s">
        <v>42</v>
      </c>
      <c r="I134" s="63">
        <v>1.0</v>
      </c>
    </row>
    <row r="135" outlineLevel="1">
      <c r="A135" s="58" t="s">
        <v>3161</v>
      </c>
      <c r="B135" s="54" t="s">
        <v>2403</v>
      </c>
      <c r="C135" s="58" t="s">
        <v>2297</v>
      </c>
      <c r="D135" s="61">
        <v>44963.0</v>
      </c>
      <c r="E135" s="69">
        <v>1.0</v>
      </c>
      <c r="F135" s="69" t="s">
        <v>42</v>
      </c>
      <c r="G135" s="69">
        <v>1.0</v>
      </c>
      <c r="H135" s="63" t="s">
        <v>42</v>
      </c>
      <c r="I135" s="63" t="s">
        <v>42</v>
      </c>
    </row>
    <row r="136" outlineLevel="1">
      <c r="A136" s="58" t="s">
        <v>3162</v>
      </c>
      <c r="B136" s="54" t="s">
        <v>2434</v>
      </c>
      <c r="C136" s="58" t="s">
        <v>2297</v>
      </c>
      <c r="D136" s="61">
        <v>44966.0</v>
      </c>
      <c r="E136" s="69">
        <v>1.0</v>
      </c>
      <c r="F136" s="69" t="s">
        <v>42</v>
      </c>
      <c r="G136" s="69">
        <v>1.0</v>
      </c>
      <c r="H136" s="63" t="s">
        <v>42</v>
      </c>
      <c r="I136" s="63" t="s">
        <v>42</v>
      </c>
    </row>
    <row r="137" outlineLevel="1">
      <c r="A137" s="58" t="s">
        <v>3163</v>
      </c>
      <c r="B137" s="54" t="s">
        <v>2414</v>
      </c>
      <c r="C137" s="58" t="s">
        <v>2297</v>
      </c>
      <c r="D137" s="61">
        <v>44980.0</v>
      </c>
      <c r="E137" s="69">
        <v>1.0</v>
      </c>
      <c r="F137" s="69" t="s">
        <v>42</v>
      </c>
      <c r="G137" s="69">
        <v>1.0</v>
      </c>
      <c r="H137" s="63" t="s">
        <v>42</v>
      </c>
      <c r="I137" s="63" t="s">
        <v>42</v>
      </c>
    </row>
    <row r="138" outlineLevel="1">
      <c r="A138" s="58" t="s">
        <v>3164</v>
      </c>
      <c r="B138" s="54" t="s">
        <v>2393</v>
      </c>
      <c r="C138" s="58" t="s">
        <v>2297</v>
      </c>
      <c r="D138" s="61">
        <v>44981.0</v>
      </c>
      <c r="E138" s="69">
        <v>1.0</v>
      </c>
      <c r="F138" s="69" t="s">
        <v>42</v>
      </c>
      <c r="G138" s="69">
        <v>1.0</v>
      </c>
      <c r="H138" s="63" t="s">
        <v>42</v>
      </c>
      <c r="I138" s="63" t="s">
        <v>42</v>
      </c>
    </row>
    <row r="139" outlineLevel="1">
      <c r="A139" s="58" t="s">
        <v>3165</v>
      </c>
      <c r="B139" s="54" t="s">
        <v>2519</v>
      </c>
      <c r="C139" s="58" t="s">
        <v>2297</v>
      </c>
      <c r="D139" s="61">
        <v>44985.0</v>
      </c>
      <c r="E139" s="69">
        <v>1.0</v>
      </c>
      <c r="F139" s="69" t="s">
        <v>42</v>
      </c>
      <c r="G139" s="69" t="s">
        <v>42</v>
      </c>
      <c r="H139" s="63" t="s">
        <v>42</v>
      </c>
      <c r="I139" s="63">
        <v>1.0</v>
      </c>
    </row>
    <row r="140" outlineLevel="1">
      <c r="A140" s="58" t="s">
        <v>3166</v>
      </c>
      <c r="B140" s="54" t="s">
        <v>2491</v>
      </c>
      <c r="C140" s="58" t="s">
        <v>2297</v>
      </c>
      <c r="D140" s="61">
        <v>45033.0</v>
      </c>
      <c r="E140" s="69">
        <v>1.0</v>
      </c>
      <c r="F140" s="69" t="s">
        <v>42</v>
      </c>
      <c r="G140" s="69">
        <v>1.0</v>
      </c>
      <c r="H140" s="63" t="s">
        <v>42</v>
      </c>
      <c r="I140" s="63" t="s">
        <v>42</v>
      </c>
    </row>
    <row r="141" outlineLevel="1">
      <c r="A141" s="58" t="s">
        <v>3167</v>
      </c>
      <c r="B141" s="54" t="s">
        <v>2592</v>
      </c>
      <c r="C141" s="58" t="s">
        <v>2297</v>
      </c>
      <c r="D141" s="61">
        <v>44992.0</v>
      </c>
      <c r="E141" s="69">
        <v>1.0</v>
      </c>
      <c r="F141" s="69" t="s">
        <v>42</v>
      </c>
      <c r="G141" s="69" t="s">
        <v>42</v>
      </c>
      <c r="H141" s="63" t="s">
        <v>42</v>
      </c>
      <c r="I141" s="63">
        <v>1.0</v>
      </c>
    </row>
    <row r="142" outlineLevel="1">
      <c r="A142" s="58" t="s">
        <v>3168</v>
      </c>
      <c r="B142" s="54" t="s">
        <v>2520</v>
      </c>
      <c r="C142" s="58" t="s">
        <v>2297</v>
      </c>
      <c r="D142" s="61">
        <v>44993.0</v>
      </c>
      <c r="E142" s="69">
        <v>1.0</v>
      </c>
      <c r="F142" s="69" t="s">
        <v>42</v>
      </c>
      <c r="G142" s="69" t="s">
        <v>42</v>
      </c>
      <c r="H142" s="63" t="s">
        <v>42</v>
      </c>
      <c r="I142" s="63">
        <v>1.0</v>
      </c>
    </row>
    <row r="143" outlineLevel="1">
      <c r="A143" s="58" t="s">
        <v>3169</v>
      </c>
      <c r="B143" s="54" t="s">
        <v>2359</v>
      </c>
      <c r="C143" s="58" t="s">
        <v>2297</v>
      </c>
      <c r="D143" s="61">
        <v>45007.0</v>
      </c>
      <c r="E143" s="69">
        <v>1.0</v>
      </c>
      <c r="F143" s="69" t="s">
        <v>42</v>
      </c>
      <c r="G143" s="69" t="s">
        <v>42</v>
      </c>
      <c r="H143" s="63" t="s">
        <v>42</v>
      </c>
      <c r="I143" s="63">
        <v>1.0</v>
      </c>
    </row>
    <row r="144" outlineLevel="1">
      <c r="A144" s="58" t="s">
        <v>3170</v>
      </c>
      <c r="B144" s="54" t="s">
        <v>2373</v>
      </c>
      <c r="C144" s="58" t="s">
        <v>2297</v>
      </c>
      <c r="D144" s="61">
        <v>45008.0</v>
      </c>
      <c r="E144" s="69">
        <v>1.0</v>
      </c>
      <c r="F144" s="69" t="s">
        <v>42</v>
      </c>
      <c r="G144" s="69">
        <v>1.0</v>
      </c>
      <c r="H144" s="63" t="s">
        <v>42</v>
      </c>
      <c r="I144" s="63" t="s">
        <v>42</v>
      </c>
    </row>
    <row r="145" outlineLevel="1">
      <c r="A145" s="58" t="s">
        <v>3171</v>
      </c>
      <c r="B145" s="54" t="s">
        <v>2394</v>
      </c>
      <c r="C145" s="58" t="s">
        <v>2297</v>
      </c>
      <c r="D145" s="61">
        <v>45009.0</v>
      </c>
      <c r="E145" s="69">
        <v>1.0</v>
      </c>
      <c r="F145" s="69" t="s">
        <v>42</v>
      </c>
      <c r="G145" s="69">
        <v>1.0</v>
      </c>
      <c r="H145" s="63" t="s">
        <v>42</v>
      </c>
      <c r="I145" s="63" t="s">
        <v>42</v>
      </c>
    </row>
    <row r="146" outlineLevel="1">
      <c r="A146" s="58" t="s">
        <v>3172</v>
      </c>
      <c r="B146" s="54" t="s">
        <v>2440</v>
      </c>
      <c r="C146" s="58" t="s">
        <v>2297</v>
      </c>
      <c r="D146" s="61">
        <v>45009.0</v>
      </c>
      <c r="E146" s="69">
        <v>1.0</v>
      </c>
      <c r="F146" s="69" t="s">
        <v>42</v>
      </c>
      <c r="G146" s="69">
        <v>1.0</v>
      </c>
      <c r="H146" s="63" t="s">
        <v>42</v>
      </c>
      <c r="I146" s="63" t="s">
        <v>42</v>
      </c>
    </row>
    <row r="147" outlineLevel="1">
      <c r="A147" s="58" t="s">
        <v>3173</v>
      </c>
      <c r="B147" s="54" t="s">
        <v>2361</v>
      </c>
      <c r="C147" s="58" t="s">
        <v>2297</v>
      </c>
      <c r="D147" s="61">
        <v>45010.0</v>
      </c>
      <c r="E147" s="69">
        <v>1.0</v>
      </c>
      <c r="F147" s="69" t="s">
        <v>42</v>
      </c>
      <c r="G147" s="69">
        <v>1.0</v>
      </c>
      <c r="H147" s="63" t="s">
        <v>42</v>
      </c>
      <c r="I147" s="63" t="s">
        <v>42</v>
      </c>
    </row>
    <row r="148" outlineLevel="1">
      <c r="A148" s="58" t="s">
        <v>3174</v>
      </c>
      <c r="B148" s="54" t="s">
        <v>2687</v>
      </c>
      <c r="C148" s="58" t="s">
        <v>2297</v>
      </c>
      <c r="D148" s="61">
        <v>45013.0</v>
      </c>
      <c r="E148" s="69">
        <v>1.0</v>
      </c>
      <c r="F148" s="69" t="s">
        <v>42</v>
      </c>
      <c r="G148" s="69" t="s">
        <v>42</v>
      </c>
      <c r="H148" s="63" t="s">
        <v>42</v>
      </c>
      <c r="I148" s="63">
        <v>1.0</v>
      </c>
    </row>
    <row r="149" outlineLevel="1">
      <c r="A149" s="58" t="s">
        <v>3175</v>
      </c>
      <c r="B149" s="54" t="s">
        <v>2766</v>
      </c>
      <c r="C149" s="58" t="s">
        <v>2297</v>
      </c>
      <c r="D149" s="61">
        <v>45014.0</v>
      </c>
      <c r="E149" s="69">
        <v>1.0</v>
      </c>
      <c r="F149" s="69" t="s">
        <v>42</v>
      </c>
      <c r="G149" s="69" t="s">
        <v>42</v>
      </c>
      <c r="H149" s="63" t="s">
        <v>42</v>
      </c>
      <c r="I149" s="63">
        <v>1.0</v>
      </c>
    </row>
    <row r="150" outlineLevel="1">
      <c r="A150" s="58" t="s">
        <v>3176</v>
      </c>
      <c r="B150" s="54" t="s">
        <v>2472</v>
      </c>
      <c r="C150" s="58" t="s">
        <v>2297</v>
      </c>
      <c r="D150" s="61">
        <v>45023.0</v>
      </c>
      <c r="E150" s="69">
        <v>1.0</v>
      </c>
      <c r="F150" s="69" t="s">
        <v>42</v>
      </c>
      <c r="G150" s="69">
        <v>1.0</v>
      </c>
      <c r="H150" s="63" t="s">
        <v>42</v>
      </c>
      <c r="I150" s="63" t="s">
        <v>42</v>
      </c>
    </row>
    <row r="151" outlineLevel="1">
      <c r="A151" s="58" t="s">
        <v>3177</v>
      </c>
      <c r="B151" s="54" t="s">
        <v>2552</v>
      </c>
      <c r="C151" s="58" t="s">
        <v>2297</v>
      </c>
      <c r="D151" s="61">
        <v>45032.0</v>
      </c>
      <c r="E151" s="69">
        <v>1.0</v>
      </c>
      <c r="F151" s="69" t="s">
        <v>42</v>
      </c>
      <c r="G151" s="69">
        <v>1.0</v>
      </c>
      <c r="H151" s="63" t="s">
        <v>42</v>
      </c>
      <c r="I151" s="63" t="s">
        <v>42</v>
      </c>
    </row>
    <row r="152" outlineLevel="1">
      <c r="A152" s="58" t="s">
        <v>3178</v>
      </c>
      <c r="B152" s="54" t="s">
        <v>2337</v>
      </c>
      <c r="C152" s="58" t="s">
        <v>2297</v>
      </c>
      <c r="D152" s="61">
        <v>45023.0</v>
      </c>
      <c r="E152" s="69">
        <v>1.0</v>
      </c>
      <c r="F152" s="69" t="s">
        <v>42</v>
      </c>
      <c r="G152" s="69">
        <v>1.0</v>
      </c>
      <c r="H152" s="63" t="s">
        <v>42</v>
      </c>
      <c r="I152" s="63" t="s">
        <v>42</v>
      </c>
    </row>
    <row r="153" outlineLevel="1">
      <c r="A153" s="58" t="s">
        <v>3179</v>
      </c>
      <c r="B153" s="54" t="s">
        <v>2473</v>
      </c>
      <c r="C153" s="58" t="s">
        <v>2297</v>
      </c>
      <c r="D153" s="61">
        <v>45026.0</v>
      </c>
      <c r="E153" s="69">
        <v>1.0</v>
      </c>
      <c r="F153" s="69" t="s">
        <v>42</v>
      </c>
      <c r="G153" s="69" t="s">
        <v>42</v>
      </c>
      <c r="H153" s="63" t="s">
        <v>42</v>
      </c>
      <c r="I153" s="63">
        <v>1.0</v>
      </c>
    </row>
    <row r="154" outlineLevel="1">
      <c r="A154" s="58" t="s">
        <v>3180</v>
      </c>
      <c r="B154" s="54" t="s">
        <v>2416</v>
      </c>
      <c r="C154" s="58" t="s">
        <v>2297</v>
      </c>
      <c r="D154" s="61">
        <v>45027.0</v>
      </c>
      <c r="E154" s="69">
        <v>1.0</v>
      </c>
      <c r="F154" s="69" t="s">
        <v>42</v>
      </c>
      <c r="G154" s="69">
        <v>1.0</v>
      </c>
      <c r="H154" s="63" t="s">
        <v>42</v>
      </c>
      <c r="I154" s="63" t="s">
        <v>42</v>
      </c>
    </row>
    <row r="155" outlineLevel="1">
      <c r="A155" s="58" t="s">
        <v>3181</v>
      </c>
      <c r="B155" s="54" t="s">
        <v>2580</v>
      </c>
      <c r="C155" s="58" t="s">
        <v>2297</v>
      </c>
      <c r="D155" s="61">
        <v>45040.0</v>
      </c>
      <c r="E155" s="69">
        <v>1.0</v>
      </c>
      <c r="F155" s="69" t="s">
        <v>42</v>
      </c>
      <c r="G155" s="69" t="s">
        <v>42</v>
      </c>
      <c r="H155" s="63" t="s">
        <v>42</v>
      </c>
      <c r="I155" s="63">
        <v>1.0</v>
      </c>
    </row>
    <row r="156" outlineLevel="1">
      <c r="A156" s="58" t="s">
        <v>3182</v>
      </c>
      <c r="B156" s="54" t="s">
        <v>2474</v>
      </c>
      <c r="C156" s="58" t="s">
        <v>2297</v>
      </c>
      <c r="D156" s="61">
        <v>45046.0</v>
      </c>
      <c r="E156" s="69">
        <v>1.0</v>
      </c>
      <c r="F156" s="69" t="s">
        <v>42</v>
      </c>
      <c r="G156" s="69">
        <v>1.0</v>
      </c>
      <c r="H156" s="63" t="s">
        <v>42</v>
      </c>
      <c r="I156" s="63" t="s">
        <v>42</v>
      </c>
    </row>
    <row r="157" outlineLevel="1">
      <c r="A157" s="58" t="s">
        <v>3183</v>
      </c>
      <c r="B157" s="54" t="s">
        <v>2928</v>
      </c>
      <c r="C157" s="58" t="s">
        <v>2297</v>
      </c>
      <c r="D157" s="61">
        <v>45073.0</v>
      </c>
      <c r="E157" s="69">
        <v>1.0</v>
      </c>
      <c r="F157" s="69" t="s">
        <v>42</v>
      </c>
      <c r="G157" s="69">
        <v>1.0</v>
      </c>
      <c r="H157" s="63" t="s">
        <v>42</v>
      </c>
      <c r="I157" s="63" t="s">
        <v>42</v>
      </c>
    </row>
    <row r="158" outlineLevel="1">
      <c r="A158" s="58" t="s">
        <v>3184</v>
      </c>
      <c r="B158" s="54" t="s">
        <v>2649</v>
      </c>
      <c r="C158" s="58" t="s">
        <v>2297</v>
      </c>
      <c r="D158" s="61">
        <v>45056.0</v>
      </c>
      <c r="E158" s="69">
        <v>1.0</v>
      </c>
      <c r="F158" s="69" t="s">
        <v>42</v>
      </c>
      <c r="G158" s="69">
        <v>4.0</v>
      </c>
      <c r="H158" s="63" t="s">
        <v>42</v>
      </c>
      <c r="I158" s="63">
        <v>1.0</v>
      </c>
    </row>
    <row r="159" outlineLevel="1">
      <c r="A159" s="58" t="s">
        <v>3185</v>
      </c>
      <c r="B159" s="54" t="s">
        <v>2702</v>
      </c>
      <c r="C159" s="58" t="s">
        <v>2297</v>
      </c>
      <c r="D159" s="61">
        <v>45058.0</v>
      </c>
      <c r="E159" s="69">
        <v>1.0</v>
      </c>
      <c r="F159" s="69" t="s">
        <v>42</v>
      </c>
      <c r="G159" s="69" t="s">
        <v>42</v>
      </c>
      <c r="H159" s="63" t="s">
        <v>42</v>
      </c>
      <c r="I159" s="63">
        <v>1.0</v>
      </c>
    </row>
    <row r="160" outlineLevel="1">
      <c r="A160" s="58" t="s">
        <v>3186</v>
      </c>
      <c r="B160" s="54" t="s">
        <v>2441</v>
      </c>
      <c r="C160" s="58" t="s">
        <v>2297</v>
      </c>
      <c r="D160" s="61">
        <v>45061.0</v>
      </c>
      <c r="E160" s="69">
        <v>1.0</v>
      </c>
      <c r="F160" s="69" t="s">
        <v>42</v>
      </c>
      <c r="G160" s="69">
        <v>1.0</v>
      </c>
      <c r="H160" s="63" t="s">
        <v>42</v>
      </c>
      <c r="I160" s="63" t="s">
        <v>42</v>
      </c>
    </row>
    <row r="161" outlineLevel="1">
      <c r="A161" s="58" t="s">
        <v>3187</v>
      </c>
      <c r="B161" s="54" t="s">
        <v>2417</v>
      </c>
      <c r="C161" s="58" t="s">
        <v>2297</v>
      </c>
      <c r="D161" s="61">
        <v>45073.0</v>
      </c>
      <c r="E161" s="69">
        <v>1.0</v>
      </c>
      <c r="F161" s="69" t="s">
        <v>42</v>
      </c>
      <c r="G161" s="69">
        <v>1.0</v>
      </c>
      <c r="H161" s="63" t="s">
        <v>42</v>
      </c>
      <c r="I161" s="63" t="s">
        <v>42</v>
      </c>
    </row>
    <row r="162" outlineLevel="1">
      <c r="A162" s="58" t="s">
        <v>3188</v>
      </c>
      <c r="B162" s="54" t="s">
        <v>2553</v>
      </c>
      <c r="C162" s="58" t="s">
        <v>2297</v>
      </c>
      <c r="D162" s="61">
        <v>45089.0</v>
      </c>
      <c r="E162" s="69">
        <v>1.0</v>
      </c>
      <c r="F162" s="69" t="s">
        <v>42</v>
      </c>
      <c r="G162" s="69" t="s">
        <v>42</v>
      </c>
      <c r="H162" s="63" t="s">
        <v>42</v>
      </c>
      <c r="I162" s="63">
        <v>1.0</v>
      </c>
    </row>
    <row r="163" outlineLevel="1">
      <c r="A163" s="58" t="s">
        <v>3189</v>
      </c>
      <c r="B163" s="54" t="s">
        <v>2395</v>
      </c>
      <c r="C163" s="58" t="s">
        <v>2297</v>
      </c>
      <c r="D163" s="61">
        <v>45083.0</v>
      </c>
      <c r="E163" s="69">
        <v>1.0</v>
      </c>
      <c r="F163" s="69" t="s">
        <v>42</v>
      </c>
      <c r="G163" s="69">
        <v>1.0</v>
      </c>
      <c r="H163" s="63" t="s">
        <v>42</v>
      </c>
      <c r="I163" s="63" t="s">
        <v>42</v>
      </c>
    </row>
    <row r="164" outlineLevel="1">
      <c r="A164" s="58" t="s">
        <v>3190</v>
      </c>
      <c r="B164" s="54" t="s">
        <v>2377</v>
      </c>
      <c r="C164" s="58" t="s">
        <v>2297</v>
      </c>
      <c r="D164" s="61">
        <v>45093.0</v>
      </c>
      <c r="E164" s="69">
        <v>1.0</v>
      </c>
      <c r="F164" s="69" t="s">
        <v>42</v>
      </c>
      <c r="G164" s="69">
        <v>1.0</v>
      </c>
      <c r="H164" s="63" t="s">
        <v>42</v>
      </c>
      <c r="I164" s="63" t="s">
        <v>42</v>
      </c>
    </row>
    <row r="165" outlineLevel="1">
      <c r="A165" s="58" t="s">
        <v>3191</v>
      </c>
      <c r="B165" s="54" t="s">
        <v>2636</v>
      </c>
      <c r="C165" s="58" t="s">
        <v>2297</v>
      </c>
      <c r="D165" s="61">
        <v>45120.0</v>
      </c>
      <c r="E165" s="69">
        <v>1.0</v>
      </c>
      <c r="F165" s="69" t="s">
        <v>42</v>
      </c>
      <c r="G165" s="69" t="s">
        <v>42</v>
      </c>
      <c r="H165" s="63" t="s">
        <v>42</v>
      </c>
      <c r="I165" s="63">
        <v>1.0</v>
      </c>
    </row>
    <row r="166" outlineLevel="1">
      <c r="A166" s="58" t="s">
        <v>3192</v>
      </c>
      <c r="B166" s="54" t="s">
        <v>2420</v>
      </c>
      <c r="C166" s="58" t="s">
        <v>2297</v>
      </c>
      <c r="D166" s="61">
        <v>45111.0</v>
      </c>
      <c r="E166" s="69">
        <v>1.0</v>
      </c>
      <c r="F166" s="69" t="s">
        <v>42</v>
      </c>
      <c r="G166" s="69">
        <v>1.0</v>
      </c>
      <c r="H166" s="63" t="s">
        <v>42</v>
      </c>
      <c r="I166" s="63" t="s">
        <v>42</v>
      </c>
    </row>
    <row r="167" outlineLevel="1">
      <c r="A167" s="58" t="s">
        <v>3193</v>
      </c>
      <c r="B167" s="54" t="s">
        <v>2501</v>
      </c>
      <c r="C167" s="58" t="s">
        <v>2297</v>
      </c>
      <c r="D167" s="61">
        <v>45119.0</v>
      </c>
      <c r="E167" s="69">
        <v>1.0</v>
      </c>
      <c r="F167" s="69" t="s">
        <v>42</v>
      </c>
      <c r="G167" s="69" t="s">
        <v>42</v>
      </c>
      <c r="H167" s="63" t="s">
        <v>42</v>
      </c>
      <c r="I167" s="63">
        <v>1.0</v>
      </c>
    </row>
    <row r="168" outlineLevel="1">
      <c r="A168" s="58" t="s">
        <v>3194</v>
      </c>
      <c r="B168" s="54" t="s">
        <v>2502</v>
      </c>
      <c r="C168" s="58" t="s">
        <v>2297</v>
      </c>
      <c r="D168" s="61">
        <v>45120.0</v>
      </c>
      <c r="E168" s="69">
        <v>1.0</v>
      </c>
      <c r="F168" s="69" t="s">
        <v>42</v>
      </c>
      <c r="G168" s="69" t="s">
        <v>42</v>
      </c>
      <c r="H168" s="63" t="s">
        <v>42</v>
      </c>
      <c r="I168" s="63">
        <v>1.0</v>
      </c>
    </row>
    <row r="169" outlineLevel="1">
      <c r="A169" s="58" t="s">
        <v>3195</v>
      </c>
      <c r="B169" s="54" t="s">
        <v>2380</v>
      </c>
      <c r="C169" s="58" t="s">
        <v>2297</v>
      </c>
      <c r="D169" s="61">
        <v>45148.0</v>
      </c>
      <c r="E169" s="69">
        <v>1.0</v>
      </c>
      <c r="F169" s="69" t="s">
        <v>42</v>
      </c>
      <c r="G169" s="69">
        <v>1.0</v>
      </c>
      <c r="H169" s="63" t="s">
        <v>42</v>
      </c>
      <c r="I169" s="63" t="s">
        <v>42</v>
      </c>
    </row>
    <row r="170" outlineLevel="1">
      <c r="A170" s="58" t="s">
        <v>3196</v>
      </c>
      <c r="B170" s="54" t="s">
        <v>2447</v>
      </c>
      <c r="C170" s="58" t="s">
        <v>2297</v>
      </c>
      <c r="D170" s="61">
        <v>45124.0</v>
      </c>
      <c r="E170" s="69">
        <v>1.0</v>
      </c>
      <c r="F170" s="69" t="s">
        <v>42</v>
      </c>
      <c r="G170" s="69" t="s">
        <v>42</v>
      </c>
      <c r="H170" s="63" t="s">
        <v>42</v>
      </c>
      <c r="I170" s="63">
        <v>1.0</v>
      </c>
    </row>
    <row r="171" ht="30.75" customHeight="1" outlineLevel="1">
      <c r="A171" s="58" t="s">
        <v>3197</v>
      </c>
      <c r="B171" s="54" t="s">
        <v>2378</v>
      </c>
      <c r="C171" s="58" t="s">
        <v>2297</v>
      </c>
      <c r="D171" s="61">
        <v>45129.0</v>
      </c>
      <c r="E171" s="69">
        <v>1.0</v>
      </c>
      <c r="F171" s="69" t="s">
        <v>42</v>
      </c>
      <c r="G171" s="69">
        <v>1.0</v>
      </c>
      <c r="H171" s="63" t="s">
        <v>42</v>
      </c>
      <c r="I171" s="63" t="s">
        <v>42</v>
      </c>
    </row>
    <row r="172" outlineLevel="1">
      <c r="A172" s="58" t="s">
        <v>3198</v>
      </c>
      <c r="B172" s="54" t="s">
        <v>2344</v>
      </c>
      <c r="C172" s="58" t="s">
        <v>2297</v>
      </c>
      <c r="D172" s="61">
        <v>45129.0</v>
      </c>
      <c r="E172" s="69">
        <v>1.0</v>
      </c>
      <c r="F172" s="69" t="s">
        <v>42</v>
      </c>
      <c r="G172" s="69">
        <v>1.0</v>
      </c>
      <c r="H172" s="63" t="s">
        <v>42</v>
      </c>
      <c r="I172" s="63" t="s">
        <v>42</v>
      </c>
    </row>
    <row r="173" outlineLevel="1">
      <c r="A173" s="58" t="s">
        <v>3199</v>
      </c>
      <c r="B173" s="54" t="s">
        <v>2422</v>
      </c>
      <c r="C173" s="58" t="s">
        <v>2297</v>
      </c>
      <c r="D173" s="61">
        <v>45133.0</v>
      </c>
      <c r="E173" s="69">
        <v>1.0</v>
      </c>
      <c r="F173" s="69" t="s">
        <v>42</v>
      </c>
      <c r="G173" s="69">
        <v>1.0</v>
      </c>
      <c r="H173" s="63" t="s">
        <v>42</v>
      </c>
      <c r="I173" s="63" t="s">
        <v>42</v>
      </c>
    </row>
    <row r="174" outlineLevel="1">
      <c r="A174" s="58" t="s">
        <v>3200</v>
      </c>
      <c r="B174" s="54" t="s">
        <v>2659</v>
      </c>
      <c r="C174" s="58" t="s">
        <v>2297</v>
      </c>
      <c r="D174" s="61">
        <v>45134.0</v>
      </c>
      <c r="E174" s="69">
        <v>1.0</v>
      </c>
      <c r="F174" s="69" t="s">
        <v>42</v>
      </c>
      <c r="G174" s="69" t="s">
        <v>42</v>
      </c>
      <c r="H174" s="63" t="s">
        <v>42</v>
      </c>
      <c r="I174" s="63">
        <v>1.0</v>
      </c>
    </row>
    <row r="175" outlineLevel="1">
      <c r="A175" s="58" t="s">
        <v>3201</v>
      </c>
      <c r="B175" s="54" t="s">
        <v>2379</v>
      </c>
      <c r="C175" s="58" t="s">
        <v>2297</v>
      </c>
      <c r="D175" s="61">
        <v>45139.0</v>
      </c>
      <c r="E175" s="69">
        <v>1.0</v>
      </c>
      <c r="F175" s="69" t="s">
        <v>42</v>
      </c>
      <c r="G175" s="69">
        <v>1.0</v>
      </c>
      <c r="H175" s="63" t="s">
        <v>42</v>
      </c>
      <c r="I175" s="63" t="s">
        <v>42</v>
      </c>
    </row>
    <row r="176" outlineLevel="1">
      <c r="A176" s="58" t="s">
        <v>3202</v>
      </c>
      <c r="B176" s="54" t="s">
        <v>2503</v>
      </c>
      <c r="C176" s="58" t="s">
        <v>2297</v>
      </c>
      <c r="D176" s="61">
        <v>45153.0</v>
      </c>
      <c r="E176" s="69">
        <v>1.0</v>
      </c>
      <c r="F176" s="69" t="s">
        <v>42</v>
      </c>
      <c r="G176" s="69" t="s">
        <v>42</v>
      </c>
      <c r="H176" s="63" t="s">
        <v>42</v>
      </c>
      <c r="I176" s="63">
        <v>1.0</v>
      </c>
    </row>
    <row r="177" outlineLevel="1">
      <c r="A177" s="58" t="s">
        <v>3203</v>
      </c>
      <c r="B177" s="54" t="s">
        <v>2405</v>
      </c>
      <c r="C177" s="58" t="s">
        <v>2297</v>
      </c>
      <c r="D177" s="61">
        <v>45149.0</v>
      </c>
      <c r="E177" s="69">
        <v>1.0</v>
      </c>
      <c r="F177" s="69" t="s">
        <v>42</v>
      </c>
      <c r="G177" s="69">
        <v>1.0</v>
      </c>
      <c r="H177" s="63" t="s">
        <v>42</v>
      </c>
      <c r="I177" s="63" t="s">
        <v>42</v>
      </c>
    </row>
    <row r="178" outlineLevel="1">
      <c r="A178" s="58" t="s">
        <v>3204</v>
      </c>
      <c r="B178" s="54" t="s">
        <v>2582</v>
      </c>
      <c r="C178" s="58" t="s">
        <v>2297</v>
      </c>
      <c r="D178" s="61">
        <v>45150.0</v>
      </c>
      <c r="E178" s="69">
        <v>1.0</v>
      </c>
      <c r="F178" s="69" t="s">
        <v>42</v>
      </c>
      <c r="G178" s="69" t="s">
        <v>42</v>
      </c>
      <c r="H178" s="63" t="s">
        <v>42</v>
      </c>
      <c r="I178" s="63">
        <v>1.0</v>
      </c>
    </row>
    <row r="179" outlineLevel="1">
      <c r="A179" s="58" t="s">
        <v>3205</v>
      </c>
      <c r="B179" s="54" t="s">
        <v>2436</v>
      </c>
      <c r="C179" s="58" t="s">
        <v>2297</v>
      </c>
      <c r="D179" s="61">
        <v>45154.0</v>
      </c>
      <c r="E179" s="69">
        <v>1.0</v>
      </c>
      <c r="F179" s="69" t="s">
        <v>42</v>
      </c>
      <c r="G179" s="69">
        <v>1.0</v>
      </c>
      <c r="H179" s="63" t="s">
        <v>42</v>
      </c>
      <c r="I179" s="63" t="s">
        <v>42</v>
      </c>
    </row>
    <row r="180" outlineLevel="1">
      <c r="A180" s="58" t="s">
        <v>3206</v>
      </c>
      <c r="B180" s="54" t="s">
        <v>2445</v>
      </c>
      <c r="C180" s="58" t="s">
        <v>2297</v>
      </c>
      <c r="D180" s="61">
        <v>45170.0</v>
      </c>
      <c r="E180" s="69">
        <v>1.0</v>
      </c>
      <c r="F180" s="69" t="s">
        <v>42</v>
      </c>
      <c r="G180" s="69">
        <v>1.0</v>
      </c>
      <c r="H180" s="63" t="s">
        <v>42</v>
      </c>
      <c r="I180" s="63" t="s">
        <v>42</v>
      </c>
    </row>
    <row r="181" outlineLevel="1">
      <c r="A181" s="58" t="s">
        <v>3207</v>
      </c>
      <c r="B181" s="54" t="s">
        <v>2685</v>
      </c>
      <c r="C181" s="58" t="s">
        <v>2297</v>
      </c>
      <c r="D181" s="61">
        <v>45164.0</v>
      </c>
      <c r="E181" s="69">
        <v>1.0</v>
      </c>
      <c r="F181" s="69" t="s">
        <v>42</v>
      </c>
      <c r="G181" s="69" t="s">
        <v>42</v>
      </c>
      <c r="H181" s="63" t="s">
        <v>42</v>
      </c>
      <c r="I181" s="63">
        <v>1.0</v>
      </c>
    </row>
    <row r="182" outlineLevel="1">
      <c r="A182" s="58" t="s">
        <v>3208</v>
      </c>
      <c r="B182" s="54" t="s">
        <v>2504</v>
      </c>
      <c r="C182" s="58" t="s">
        <v>2297</v>
      </c>
      <c r="D182" s="61">
        <v>45166.0</v>
      </c>
      <c r="E182" s="69">
        <v>1.0</v>
      </c>
      <c r="F182" s="69" t="s">
        <v>42</v>
      </c>
      <c r="G182" s="69" t="s">
        <v>42</v>
      </c>
      <c r="H182" s="63" t="s">
        <v>42</v>
      </c>
      <c r="I182" s="63">
        <v>1.0</v>
      </c>
    </row>
    <row r="183" outlineLevel="1">
      <c r="A183" s="58" t="s">
        <v>3209</v>
      </c>
      <c r="B183" s="54" t="s">
        <v>2601</v>
      </c>
      <c r="C183" s="58" t="s">
        <v>2297</v>
      </c>
      <c r="D183" s="61">
        <v>45179.0</v>
      </c>
      <c r="E183" s="69">
        <v>1.0</v>
      </c>
      <c r="F183" s="69" t="s">
        <v>42</v>
      </c>
      <c r="G183" s="69" t="s">
        <v>42</v>
      </c>
      <c r="H183" s="63" t="s">
        <v>42</v>
      </c>
      <c r="I183" s="63">
        <v>1.0</v>
      </c>
    </row>
    <row r="184" outlineLevel="1">
      <c r="A184" s="58" t="s">
        <v>3210</v>
      </c>
      <c r="B184" s="54" t="s">
        <v>2457</v>
      </c>
      <c r="C184" s="58" t="s">
        <v>2297</v>
      </c>
      <c r="D184" s="61">
        <v>45179.0</v>
      </c>
      <c r="E184" s="69">
        <v>1.0</v>
      </c>
      <c r="F184" s="69" t="s">
        <v>42</v>
      </c>
      <c r="G184" s="69">
        <v>1.0</v>
      </c>
      <c r="H184" s="63" t="s">
        <v>42</v>
      </c>
      <c r="I184" s="63" t="s">
        <v>42</v>
      </c>
    </row>
    <row r="185" outlineLevel="1">
      <c r="A185" s="58" t="s">
        <v>3211</v>
      </c>
      <c r="B185" s="54" t="s">
        <v>2531</v>
      </c>
      <c r="C185" s="58" t="s">
        <v>2297</v>
      </c>
      <c r="D185" s="61">
        <v>45183.0</v>
      </c>
      <c r="E185" s="69">
        <v>1.0</v>
      </c>
      <c r="F185" s="69" t="s">
        <v>42</v>
      </c>
      <c r="G185" s="69" t="s">
        <v>42</v>
      </c>
      <c r="H185" s="63" t="s">
        <v>42</v>
      </c>
      <c r="I185" s="63">
        <v>1.0</v>
      </c>
    </row>
    <row r="186" outlineLevel="1">
      <c r="A186" s="58" t="s">
        <v>3212</v>
      </c>
      <c r="B186" s="54" t="s">
        <v>2522</v>
      </c>
      <c r="C186" s="58" t="s">
        <v>2310</v>
      </c>
      <c r="D186" s="61">
        <v>45184.0</v>
      </c>
      <c r="E186" s="69">
        <v>1.0</v>
      </c>
      <c r="F186" s="69" t="s">
        <v>42</v>
      </c>
      <c r="G186" s="69" t="s">
        <v>42</v>
      </c>
      <c r="H186" s="63" t="s">
        <v>42</v>
      </c>
      <c r="I186" s="63">
        <v>1.0</v>
      </c>
    </row>
    <row r="187" outlineLevel="1">
      <c r="A187" s="58" t="s">
        <v>3213</v>
      </c>
      <c r="B187" s="54" t="s">
        <v>2618</v>
      </c>
      <c r="C187" s="58" t="s">
        <v>2297</v>
      </c>
      <c r="D187" s="61">
        <v>45186.0</v>
      </c>
      <c r="E187" s="69">
        <v>1.0</v>
      </c>
      <c r="F187" s="69" t="s">
        <v>42</v>
      </c>
      <c r="G187" s="69" t="s">
        <v>42</v>
      </c>
      <c r="H187" s="63" t="s">
        <v>42</v>
      </c>
      <c r="I187" s="63">
        <v>1.0</v>
      </c>
    </row>
    <row r="188" outlineLevel="1">
      <c r="A188" s="58" t="s">
        <v>3214</v>
      </c>
      <c r="B188" s="54" t="s">
        <v>2442</v>
      </c>
      <c r="C188" s="58" t="s">
        <v>2297</v>
      </c>
      <c r="D188" s="61">
        <v>45186.0</v>
      </c>
      <c r="E188" s="69">
        <v>1.0</v>
      </c>
      <c r="F188" s="69" t="s">
        <v>42</v>
      </c>
      <c r="G188" s="69">
        <v>1.0</v>
      </c>
      <c r="H188" s="63" t="s">
        <v>42</v>
      </c>
      <c r="I188" s="63" t="s">
        <v>42</v>
      </c>
    </row>
    <row r="189" outlineLevel="1">
      <c r="A189" s="58" t="s">
        <v>3215</v>
      </c>
      <c r="B189" s="54" t="s">
        <v>2505</v>
      </c>
      <c r="C189" s="58" t="s">
        <v>2297</v>
      </c>
      <c r="D189" s="61">
        <v>45201.0</v>
      </c>
      <c r="E189" s="69">
        <v>1.0</v>
      </c>
      <c r="F189" s="69" t="s">
        <v>42</v>
      </c>
      <c r="G189" s="69" t="s">
        <v>42</v>
      </c>
      <c r="H189" s="63" t="s">
        <v>42</v>
      </c>
      <c r="I189" s="63">
        <v>1.0</v>
      </c>
    </row>
    <row r="190" outlineLevel="1">
      <c r="A190" s="58" t="s">
        <v>3216</v>
      </c>
      <c r="B190" s="54" t="s">
        <v>2382</v>
      </c>
      <c r="C190" s="58" t="s">
        <v>2297</v>
      </c>
      <c r="D190" s="61">
        <v>45239.0</v>
      </c>
      <c r="E190" s="69">
        <v>1.0</v>
      </c>
      <c r="F190" s="69" t="s">
        <v>42</v>
      </c>
      <c r="G190" s="69">
        <v>1.0</v>
      </c>
      <c r="H190" s="63" t="s">
        <v>42</v>
      </c>
      <c r="I190" s="63" t="s">
        <v>42</v>
      </c>
    </row>
    <row r="191" outlineLevel="1">
      <c r="A191" s="58" t="s">
        <v>3217</v>
      </c>
      <c r="B191" s="54" t="s">
        <v>2554</v>
      </c>
      <c r="C191" s="58" t="s">
        <v>2297</v>
      </c>
      <c r="D191" s="61">
        <v>45197.0</v>
      </c>
      <c r="E191" s="69">
        <v>1.0</v>
      </c>
      <c r="F191" s="69" t="s">
        <v>42</v>
      </c>
      <c r="G191" s="69" t="s">
        <v>42</v>
      </c>
      <c r="H191" s="63" t="s">
        <v>42</v>
      </c>
      <c r="I191" s="63">
        <v>1.0</v>
      </c>
    </row>
    <row r="192" outlineLevel="1">
      <c r="A192" s="58" t="s">
        <v>3218</v>
      </c>
      <c r="B192" s="54" t="s">
        <v>2345</v>
      </c>
      <c r="C192" s="58" t="s">
        <v>2297</v>
      </c>
      <c r="D192" s="61">
        <v>45199.0</v>
      </c>
      <c r="E192" s="69">
        <v>1.0</v>
      </c>
      <c r="F192" s="69" t="s">
        <v>42</v>
      </c>
      <c r="G192" s="69">
        <v>1.0</v>
      </c>
      <c r="H192" s="63" t="s">
        <v>42</v>
      </c>
      <c r="I192" s="63" t="s">
        <v>42</v>
      </c>
    </row>
    <row r="193" outlineLevel="1">
      <c r="A193" s="58" t="s">
        <v>3219</v>
      </c>
      <c r="B193" s="54" t="s">
        <v>2598</v>
      </c>
      <c r="C193" s="58" t="s">
        <v>2297</v>
      </c>
      <c r="D193" s="61">
        <v>45202.0</v>
      </c>
      <c r="E193" s="69">
        <v>1.0</v>
      </c>
      <c r="F193" s="69" t="s">
        <v>42</v>
      </c>
      <c r="G193" s="69" t="s">
        <v>42</v>
      </c>
      <c r="H193" s="63" t="s">
        <v>42</v>
      </c>
      <c r="I193" s="63">
        <v>1.0</v>
      </c>
    </row>
    <row r="194" outlineLevel="1">
      <c r="A194" s="58" t="s">
        <v>3220</v>
      </c>
      <c r="B194" s="54" t="s">
        <v>2357</v>
      </c>
      <c r="C194" s="58" t="s">
        <v>2297</v>
      </c>
      <c r="D194" s="61">
        <v>45216.0</v>
      </c>
      <c r="E194" s="69">
        <v>1.0</v>
      </c>
      <c r="F194" s="69" t="s">
        <v>42</v>
      </c>
      <c r="G194" s="69">
        <v>1.0</v>
      </c>
      <c r="H194" s="63" t="s">
        <v>42</v>
      </c>
      <c r="I194" s="63" t="s">
        <v>42</v>
      </c>
    </row>
    <row r="195" outlineLevel="1">
      <c r="A195" s="58" t="s">
        <v>3221</v>
      </c>
      <c r="B195" s="54" t="s">
        <v>2626</v>
      </c>
      <c r="C195" s="58" t="s">
        <v>2297</v>
      </c>
      <c r="D195" s="61">
        <v>45327.0</v>
      </c>
      <c r="E195" s="69">
        <v>1.0</v>
      </c>
      <c r="F195" s="69" t="s">
        <v>42</v>
      </c>
      <c r="G195" s="69" t="s">
        <v>42</v>
      </c>
      <c r="H195" s="63" t="s">
        <v>42</v>
      </c>
      <c r="I195" s="63">
        <v>1.0</v>
      </c>
    </row>
    <row r="196" outlineLevel="1">
      <c r="A196" s="58" t="s">
        <v>3222</v>
      </c>
      <c r="B196" s="54" t="s">
        <v>2523</v>
      </c>
      <c r="C196" s="58" t="s">
        <v>2297</v>
      </c>
      <c r="D196" s="61">
        <v>45232.0</v>
      </c>
      <c r="E196" s="69">
        <v>1.0</v>
      </c>
      <c r="F196" s="69" t="s">
        <v>42</v>
      </c>
      <c r="G196" s="69" t="s">
        <v>42</v>
      </c>
      <c r="H196" s="63" t="s">
        <v>42</v>
      </c>
      <c r="I196" s="63">
        <v>1.0</v>
      </c>
    </row>
    <row r="197" outlineLevel="1">
      <c r="A197" s="58" t="s">
        <v>3223</v>
      </c>
      <c r="B197" s="54" t="s">
        <v>3224</v>
      </c>
      <c r="C197" s="58" t="s">
        <v>2297</v>
      </c>
      <c r="D197" s="61">
        <v>45235.0</v>
      </c>
      <c r="E197" s="69">
        <v>1.0</v>
      </c>
      <c r="F197" s="69" t="s">
        <v>42</v>
      </c>
      <c r="G197" s="69" t="s">
        <v>42</v>
      </c>
      <c r="H197" s="63" t="s">
        <v>42</v>
      </c>
      <c r="I197" s="63">
        <v>1.0</v>
      </c>
    </row>
    <row r="198" outlineLevel="1">
      <c r="A198" s="58" t="s">
        <v>3225</v>
      </c>
      <c r="B198" s="54" t="s">
        <v>2381</v>
      </c>
      <c r="C198" s="58" t="s">
        <v>2297</v>
      </c>
      <c r="D198" s="61">
        <v>45239.0</v>
      </c>
      <c r="E198" s="69">
        <v>1.0</v>
      </c>
      <c r="F198" s="69" t="s">
        <v>42</v>
      </c>
      <c r="G198" s="69">
        <v>1.0</v>
      </c>
      <c r="H198" s="63" t="s">
        <v>42</v>
      </c>
      <c r="I198" s="63" t="s">
        <v>42</v>
      </c>
    </row>
    <row r="199" outlineLevel="1">
      <c r="A199" s="58" t="s">
        <v>3226</v>
      </c>
      <c r="B199" s="54" t="s">
        <v>2423</v>
      </c>
      <c r="C199" s="58" t="s">
        <v>2297</v>
      </c>
      <c r="D199" s="61">
        <v>45239.0</v>
      </c>
      <c r="E199" s="69">
        <v>1.0</v>
      </c>
      <c r="F199" s="69" t="s">
        <v>42</v>
      </c>
      <c r="G199" s="69">
        <v>1.0</v>
      </c>
      <c r="H199" s="63" t="s">
        <v>42</v>
      </c>
      <c r="I199" s="63" t="s">
        <v>42</v>
      </c>
    </row>
    <row r="200" outlineLevel="1">
      <c r="A200" s="58" t="s">
        <v>3227</v>
      </c>
      <c r="B200" s="54" t="s">
        <v>2328</v>
      </c>
      <c r="C200" s="58" t="s">
        <v>2297</v>
      </c>
      <c r="D200" s="61">
        <v>45240.0</v>
      </c>
      <c r="E200" s="69">
        <v>1.0</v>
      </c>
      <c r="F200" s="69" t="s">
        <v>42</v>
      </c>
      <c r="G200" s="69">
        <v>1.0</v>
      </c>
      <c r="H200" s="63" t="s">
        <v>42</v>
      </c>
      <c r="I200" s="63" t="s">
        <v>42</v>
      </c>
    </row>
    <row r="201" outlineLevel="1">
      <c r="A201" s="58" t="s">
        <v>3228</v>
      </c>
      <c r="B201" s="54" t="s">
        <v>2401</v>
      </c>
      <c r="C201" s="58" t="s">
        <v>2297</v>
      </c>
      <c r="D201" s="61">
        <v>45242.0</v>
      </c>
      <c r="E201" s="69">
        <v>1.0</v>
      </c>
      <c r="F201" s="69" t="s">
        <v>42</v>
      </c>
      <c r="G201" s="69">
        <v>1.0</v>
      </c>
      <c r="H201" s="63" t="s">
        <v>42</v>
      </c>
      <c r="I201" s="63" t="s">
        <v>42</v>
      </c>
    </row>
    <row r="202" outlineLevel="1">
      <c r="A202" s="58" t="s">
        <v>3229</v>
      </c>
      <c r="B202" s="54" t="s">
        <v>2424</v>
      </c>
      <c r="C202" s="58" t="s">
        <v>2297</v>
      </c>
      <c r="D202" s="61">
        <v>45246.0</v>
      </c>
      <c r="E202" s="69">
        <v>1.0</v>
      </c>
      <c r="F202" s="69" t="s">
        <v>42</v>
      </c>
      <c r="G202" s="69">
        <v>1.0</v>
      </c>
      <c r="H202" s="63" t="s">
        <v>42</v>
      </c>
      <c r="I202" s="63" t="s">
        <v>42</v>
      </c>
    </row>
    <row r="203" outlineLevel="1">
      <c r="A203" s="58" t="s">
        <v>3230</v>
      </c>
      <c r="B203" s="54" t="s">
        <v>2425</v>
      </c>
      <c r="C203" s="58" t="s">
        <v>2297</v>
      </c>
      <c r="D203" s="61">
        <v>45246.0</v>
      </c>
      <c r="E203" s="69">
        <v>1.0</v>
      </c>
      <c r="F203" s="69" t="s">
        <v>42</v>
      </c>
      <c r="G203" s="69" t="s">
        <v>42</v>
      </c>
      <c r="H203" s="63" t="s">
        <v>42</v>
      </c>
      <c r="I203" s="63">
        <v>1.0</v>
      </c>
    </row>
    <row r="204" outlineLevel="1">
      <c r="A204" s="58" t="s">
        <v>3231</v>
      </c>
      <c r="B204" s="54" t="s">
        <v>2384</v>
      </c>
      <c r="C204" s="58" t="s">
        <v>2297</v>
      </c>
      <c r="D204" s="61">
        <v>45276.0</v>
      </c>
      <c r="E204" s="69">
        <v>1.0</v>
      </c>
      <c r="F204" s="69" t="s">
        <v>42</v>
      </c>
      <c r="G204" s="69">
        <v>1.0</v>
      </c>
      <c r="H204" s="63" t="s">
        <v>42</v>
      </c>
      <c r="I204" s="63" t="s">
        <v>42</v>
      </c>
    </row>
    <row r="205" outlineLevel="1">
      <c r="A205" s="58" t="s">
        <v>3232</v>
      </c>
      <c r="B205" s="54" t="s">
        <v>2383</v>
      </c>
      <c r="C205" s="58" t="s">
        <v>2297</v>
      </c>
      <c r="D205" s="61">
        <v>45271.0</v>
      </c>
      <c r="E205" s="69">
        <v>1.0</v>
      </c>
      <c r="F205" s="69" t="s">
        <v>42</v>
      </c>
      <c r="G205" s="69">
        <v>1.0</v>
      </c>
      <c r="H205" s="63" t="s">
        <v>42</v>
      </c>
      <c r="I205" s="63" t="s">
        <v>42</v>
      </c>
    </row>
    <row r="206" outlineLevel="1">
      <c r="A206" s="58" t="s">
        <v>3233</v>
      </c>
      <c r="B206" s="54" t="s">
        <v>2542</v>
      </c>
      <c r="C206" s="58" t="s">
        <v>2297</v>
      </c>
      <c r="D206" s="61">
        <v>45261.0</v>
      </c>
      <c r="E206" s="69">
        <v>1.0</v>
      </c>
      <c r="F206" s="69" t="s">
        <v>42</v>
      </c>
      <c r="G206" s="69">
        <v>1.0</v>
      </c>
      <c r="H206" s="63" t="s">
        <v>42</v>
      </c>
      <c r="I206" s="63" t="s">
        <v>42</v>
      </c>
    </row>
    <row r="207" outlineLevel="1">
      <c r="A207" s="58" t="s">
        <v>3234</v>
      </c>
      <c r="B207" s="54" t="s">
        <v>2462</v>
      </c>
      <c r="C207" s="58" t="s">
        <v>2297</v>
      </c>
      <c r="D207" s="61">
        <v>45265.0</v>
      </c>
      <c r="E207" s="69">
        <v>1.0</v>
      </c>
      <c r="F207" s="69" t="s">
        <v>42</v>
      </c>
      <c r="G207" s="69" t="s">
        <v>42</v>
      </c>
      <c r="H207" s="63" t="s">
        <v>42</v>
      </c>
      <c r="I207" s="63">
        <v>1.0</v>
      </c>
    </row>
    <row r="208" outlineLevel="1">
      <c r="A208" s="58" t="s">
        <v>3235</v>
      </c>
      <c r="B208" s="54" t="s">
        <v>2304</v>
      </c>
      <c r="C208" s="58" t="s">
        <v>2297</v>
      </c>
      <c r="D208" s="61">
        <v>45275.0</v>
      </c>
      <c r="E208" s="69">
        <v>1.0</v>
      </c>
      <c r="F208" s="69" t="s">
        <v>42</v>
      </c>
      <c r="G208" s="69">
        <v>1.0</v>
      </c>
      <c r="H208" s="63" t="s">
        <v>42</v>
      </c>
      <c r="I208" s="63" t="s">
        <v>42</v>
      </c>
    </row>
    <row r="209" outlineLevel="1">
      <c r="A209" s="58" t="s">
        <v>3236</v>
      </c>
      <c r="B209" s="54" t="s">
        <v>2583</v>
      </c>
      <c r="C209" s="58" t="s">
        <v>2297</v>
      </c>
      <c r="D209" s="61">
        <v>45271.0</v>
      </c>
      <c r="E209" s="69">
        <v>1.0</v>
      </c>
      <c r="F209" s="69" t="s">
        <v>42</v>
      </c>
      <c r="G209" s="69" t="s">
        <v>42</v>
      </c>
      <c r="H209" s="63" t="s">
        <v>42</v>
      </c>
      <c r="I209" s="63">
        <v>1.0</v>
      </c>
    </row>
    <row r="210" outlineLevel="1">
      <c r="A210" s="58" t="s">
        <v>3237</v>
      </c>
      <c r="B210" s="54" t="s">
        <v>2526</v>
      </c>
      <c r="C210" s="58" t="s">
        <v>2297</v>
      </c>
      <c r="D210" s="61">
        <v>45271.0</v>
      </c>
      <c r="E210" s="69">
        <v>1.0</v>
      </c>
      <c r="F210" s="69" t="s">
        <v>42</v>
      </c>
      <c r="G210" s="69" t="s">
        <v>42</v>
      </c>
      <c r="H210" s="63" t="s">
        <v>42</v>
      </c>
      <c r="I210" s="63">
        <v>1.0</v>
      </c>
    </row>
    <row r="211" outlineLevel="1">
      <c r="A211" s="58" t="s">
        <v>3238</v>
      </c>
      <c r="B211" s="54" t="s">
        <v>2651</v>
      </c>
      <c r="C211" s="58" t="s">
        <v>2297</v>
      </c>
      <c r="D211" s="61">
        <v>45277.0</v>
      </c>
      <c r="E211" s="69">
        <v>1.0</v>
      </c>
      <c r="F211" s="69" t="s">
        <v>42</v>
      </c>
      <c r="G211" s="69" t="s">
        <v>42</v>
      </c>
      <c r="H211" s="63" t="s">
        <v>42</v>
      </c>
      <c r="I211" s="63">
        <v>1.0</v>
      </c>
    </row>
    <row r="212" outlineLevel="1">
      <c r="A212" s="58" t="s">
        <v>3239</v>
      </c>
      <c r="B212" s="54" t="s">
        <v>2467</v>
      </c>
      <c r="C212" s="58" t="s">
        <v>2297</v>
      </c>
      <c r="D212" s="61">
        <v>45277.0</v>
      </c>
      <c r="E212" s="69">
        <v>1.0</v>
      </c>
      <c r="F212" s="69" t="s">
        <v>42</v>
      </c>
      <c r="G212" s="69" t="s">
        <v>42</v>
      </c>
      <c r="H212" s="63" t="s">
        <v>42</v>
      </c>
      <c r="I212" s="63">
        <v>1.0</v>
      </c>
    </row>
    <row r="213" outlineLevel="1">
      <c r="A213" s="58" t="s">
        <v>3240</v>
      </c>
      <c r="B213" s="54" t="s">
        <v>2507</v>
      </c>
      <c r="C213" s="58" t="s">
        <v>2297</v>
      </c>
      <c r="D213" s="61">
        <v>45278.0</v>
      </c>
      <c r="E213" s="69">
        <v>1.0</v>
      </c>
      <c r="F213" s="69" t="s">
        <v>42</v>
      </c>
      <c r="G213" s="69" t="s">
        <v>42</v>
      </c>
      <c r="H213" s="63" t="s">
        <v>42</v>
      </c>
      <c r="I213" s="63">
        <v>1.0</v>
      </c>
    </row>
    <row r="214" outlineLevel="1">
      <c r="A214" s="58" t="s">
        <v>3241</v>
      </c>
      <c r="B214" s="54" t="s">
        <v>2426</v>
      </c>
      <c r="C214" s="58" t="s">
        <v>2297</v>
      </c>
      <c r="D214" s="61">
        <v>45281.0</v>
      </c>
      <c r="E214" s="69">
        <v>1.0</v>
      </c>
      <c r="F214" s="69" t="s">
        <v>42</v>
      </c>
      <c r="G214" s="69">
        <v>1.0</v>
      </c>
      <c r="H214" s="63" t="s">
        <v>42</v>
      </c>
      <c r="I214" s="63" t="s">
        <v>42</v>
      </c>
    </row>
    <row r="215" outlineLevel="1">
      <c r="A215" s="58" t="s">
        <v>3242</v>
      </c>
      <c r="B215" s="54" t="s">
        <v>2577</v>
      </c>
      <c r="C215" s="58" t="s">
        <v>2297</v>
      </c>
      <c r="D215" s="61">
        <v>45286.0</v>
      </c>
      <c r="E215" s="69">
        <v>1.0</v>
      </c>
      <c r="F215" s="69" t="s">
        <v>42</v>
      </c>
      <c r="G215" s="69" t="s">
        <v>42</v>
      </c>
      <c r="H215" s="63" t="s">
        <v>42</v>
      </c>
      <c r="I215" s="63">
        <v>1.0</v>
      </c>
    </row>
    <row r="216" outlineLevel="1">
      <c r="A216" s="58" t="s">
        <v>3243</v>
      </c>
      <c r="B216" s="54" t="s">
        <v>2449</v>
      </c>
      <c r="C216" s="58" t="s">
        <v>2297</v>
      </c>
      <c r="D216" s="61">
        <v>45286.0</v>
      </c>
      <c r="E216" s="69">
        <v>1.0</v>
      </c>
      <c r="F216" s="69" t="s">
        <v>42</v>
      </c>
      <c r="G216" s="69" t="s">
        <v>42</v>
      </c>
      <c r="H216" s="63" t="s">
        <v>42</v>
      </c>
      <c r="I216" s="63">
        <v>1.0</v>
      </c>
    </row>
    <row r="217" outlineLevel="1">
      <c r="A217" s="58" t="s">
        <v>3244</v>
      </c>
      <c r="B217" s="54" t="s">
        <v>2363</v>
      </c>
      <c r="C217" s="58" t="s">
        <v>2297</v>
      </c>
      <c r="D217" s="61">
        <v>45289.0</v>
      </c>
      <c r="E217" s="69">
        <v>1.0</v>
      </c>
      <c r="F217" s="69" t="s">
        <v>42</v>
      </c>
      <c r="G217" s="69">
        <v>1.0</v>
      </c>
      <c r="H217" s="63" t="s">
        <v>42</v>
      </c>
      <c r="I217" s="63" t="s">
        <v>42</v>
      </c>
    </row>
    <row r="218" outlineLevel="1">
      <c r="A218" s="58" t="s">
        <v>3245</v>
      </c>
      <c r="B218" s="54" t="s">
        <v>2607</v>
      </c>
      <c r="C218" s="58" t="s">
        <v>2297</v>
      </c>
      <c r="D218" s="61">
        <v>45288.0</v>
      </c>
      <c r="E218" s="69">
        <v>1.0</v>
      </c>
      <c r="F218" s="69" t="s">
        <v>42</v>
      </c>
      <c r="G218" s="69" t="s">
        <v>42</v>
      </c>
      <c r="H218" s="63" t="s">
        <v>42</v>
      </c>
      <c r="I218" s="63">
        <v>1.0</v>
      </c>
    </row>
    <row r="219" outlineLevel="1">
      <c r="A219" s="58" t="s">
        <v>3246</v>
      </c>
      <c r="B219" s="54" t="s">
        <v>2584</v>
      </c>
      <c r="C219" s="58" t="s">
        <v>2297</v>
      </c>
      <c r="D219" s="61">
        <v>45310.0</v>
      </c>
      <c r="E219" s="69">
        <v>1.0</v>
      </c>
      <c r="F219" s="69" t="s">
        <v>42</v>
      </c>
      <c r="G219" s="69" t="s">
        <v>42</v>
      </c>
      <c r="H219" s="63" t="s">
        <v>42</v>
      </c>
      <c r="I219" s="63">
        <v>1.0</v>
      </c>
    </row>
    <row r="220" outlineLevel="1">
      <c r="A220" s="58" t="s">
        <v>3247</v>
      </c>
      <c r="B220" s="54" t="s">
        <v>2362</v>
      </c>
      <c r="C220" s="58" t="s">
        <v>2297</v>
      </c>
      <c r="D220" s="61">
        <v>45312.0</v>
      </c>
      <c r="E220" s="69">
        <v>1.0</v>
      </c>
      <c r="F220" s="69" t="s">
        <v>42</v>
      </c>
      <c r="G220" s="69" t="s">
        <v>42</v>
      </c>
      <c r="H220" s="63" t="s">
        <v>42</v>
      </c>
      <c r="I220" s="63">
        <v>1.0</v>
      </c>
    </row>
    <row r="221" outlineLevel="1">
      <c r="A221" s="58" t="s">
        <v>3248</v>
      </c>
      <c r="B221" s="54" t="s">
        <v>2509</v>
      </c>
      <c r="C221" s="58" t="s">
        <v>2297</v>
      </c>
      <c r="D221" s="61">
        <v>45319.0</v>
      </c>
      <c r="E221" s="69">
        <v>1.0</v>
      </c>
      <c r="F221" s="69" t="s">
        <v>42</v>
      </c>
      <c r="G221" s="69" t="s">
        <v>42</v>
      </c>
      <c r="H221" s="63" t="s">
        <v>42</v>
      </c>
      <c r="I221" s="63">
        <v>1.0</v>
      </c>
    </row>
    <row r="222" outlineLevel="1">
      <c r="A222" s="58" t="s">
        <v>3249</v>
      </c>
      <c r="B222" s="54" t="s">
        <v>2510</v>
      </c>
      <c r="C222" s="58" t="s">
        <v>2297</v>
      </c>
      <c r="D222" s="61">
        <v>45324.0</v>
      </c>
      <c r="E222" s="69">
        <v>1.0</v>
      </c>
      <c r="F222" s="69" t="s">
        <v>42</v>
      </c>
      <c r="G222" s="69" t="s">
        <v>42</v>
      </c>
      <c r="H222" s="63" t="s">
        <v>42</v>
      </c>
      <c r="I222" s="63">
        <v>1.0</v>
      </c>
    </row>
    <row r="223" outlineLevel="1">
      <c r="A223" s="58" t="s">
        <v>3250</v>
      </c>
      <c r="B223" s="54" t="s">
        <v>2396</v>
      </c>
      <c r="C223" s="58" t="s">
        <v>2297</v>
      </c>
      <c r="D223" s="61">
        <v>45322.0</v>
      </c>
      <c r="E223" s="69">
        <v>1.0</v>
      </c>
      <c r="F223" s="69" t="s">
        <v>42</v>
      </c>
      <c r="G223" s="69">
        <v>1.0</v>
      </c>
      <c r="H223" s="63" t="s">
        <v>42</v>
      </c>
      <c r="I223" s="63" t="s">
        <v>42</v>
      </c>
    </row>
    <row r="224" outlineLevel="1">
      <c r="A224" s="58" t="s">
        <v>3251</v>
      </c>
      <c r="B224" s="54" t="s">
        <v>2397</v>
      </c>
      <c r="C224" s="58" t="s">
        <v>2297</v>
      </c>
      <c r="D224" s="61">
        <v>45327.0</v>
      </c>
      <c r="E224" s="69">
        <v>1.0</v>
      </c>
      <c r="F224" s="69" t="s">
        <v>42</v>
      </c>
      <c r="G224" s="69">
        <v>1.0</v>
      </c>
      <c r="H224" s="63" t="s">
        <v>42</v>
      </c>
      <c r="I224" s="63" t="s">
        <v>42</v>
      </c>
    </row>
    <row r="225" outlineLevel="1">
      <c r="A225" s="58" t="s">
        <v>3252</v>
      </c>
      <c r="B225" s="54" t="s">
        <v>2487</v>
      </c>
      <c r="C225" s="58" t="s">
        <v>2297</v>
      </c>
      <c r="D225" s="61">
        <v>45329.0</v>
      </c>
      <c r="E225" s="69">
        <v>1.0</v>
      </c>
      <c r="F225" s="69" t="s">
        <v>42</v>
      </c>
      <c r="G225" s="69" t="s">
        <v>42</v>
      </c>
      <c r="H225" s="63" t="s">
        <v>42</v>
      </c>
      <c r="I225" s="63">
        <v>1.0</v>
      </c>
    </row>
    <row r="226" outlineLevel="1">
      <c r="A226" s="58" t="s">
        <v>3253</v>
      </c>
      <c r="B226" s="54" t="s">
        <v>2482</v>
      </c>
      <c r="C226" s="58" t="s">
        <v>2297</v>
      </c>
      <c r="D226" s="61">
        <v>45331.0</v>
      </c>
      <c r="E226" s="69">
        <v>1.0</v>
      </c>
      <c r="F226" s="69" t="s">
        <v>42</v>
      </c>
      <c r="G226" s="69">
        <v>1.0</v>
      </c>
      <c r="H226" s="63" t="s">
        <v>42</v>
      </c>
      <c r="I226" s="63" t="s">
        <v>42</v>
      </c>
    </row>
    <row r="227" outlineLevel="1">
      <c r="A227" s="58" t="s">
        <v>3254</v>
      </c>
      <c r="B227" s="54" t="s">
        <v>2586</v>
      </c>
      <c r="C227" s="58" t="s">
        <v>2297</v>
      </c>
      <c r="D227" s="61">
        <v>45342.0</v>
      </c>
      <c r="E227" s="69">
        <v>1.0</v>
      </c>
      <c r="F227" s="69" t="s">
        <v>42</v>
      </c>
      <c r="G227" s="69" t="s">
        <v>42</v>
      </c>
      <c r="H227" s="63" t="s">
        <v>42</v>
      </c>
      <c r="I227" s="63">
        <v>1.0</v>
      </c>
    </row>
    <row r="228" outlineLevel="1">
      <c r="A228" s="58" t="s">
        <v>3255</v>
      </c>
      <c r="B228" s="54" t="s">
        <v>2746</v>
      </c>
      <c r="C228" s="58" t="s">
        <v>2297</v>
      </c>
      <c r="D228" s="61">
        <v>45351.0</v>
      </c>
      <c r="E228" s="69">
        <v>1.0</v>
      </c>
      <c r="F228" s="69" t="s">
        <v>42</v>
      </c>
      <c r="G228" s="69" t="s">
        <v>42</v>
      </c>
      <c r="H228" s="63" t="s">
        <v>42</v>
      </c>
      <c r="I228" s="63">
        <v>1.0</v>
      </c>
    </row>
    <row r="229" outlineLevel="1">
      <c r="A229" s="58" t="s">
        <v>3256</v>
      </c>
      <c r="B229" s="54" t="s">
        <v>2460</v>
      </c>
      <c r="C229" s="58" t="s">
        <v>2297</v>
      </c>
      <c r="D229" s="61">
        <v>45352.0</v>
      </c>
      <c r="E229" s="69">
        <v>1.0</v>
      </c>
      <c r="F229" s="69" t="s">
        <v>42</v>
      </c>
      <c r="G229" s="69" t="s">
        <v>42</v>
      </c>
      <c r="H229" s="63" t="s">
        <v>42</v>
      </c>
      <c r="I229" s="63">
        <v>1.0</v>
      </c>
    </row>
    <row r="230" outlineLevel="1">
      <c r="A230" s="58" t="s">
        <v>3257</v>
      </c>
      <c r="B230" s="54" t="s">
        <v>2428</v>
      </c>
      <c r="C230" s="58" t="s">
        <v>2297</v>
      </c>
      <c r="D230" s="61">
        <v>45356.0</v>
      </c>
      <c r="E230" s="69">
        <v>1.0</v>
      </c>
      <c r="F230" s="69" t="s">
        <v>42</v>
      </c>
      <c r="G230" s="69">
        <v>1.0</v>
      </c>
      <c r="H230" s="63" t="s">
        <v>42</v>
      </c>
      <c r="I230" s="63" t="s">
        <v>42</v>
      </c>
    </row>
    <row r="231" outlineLevel="1">
      <c r="A231" s="58" t="s">
        <v>3258</v>
      </c>
      <c r="B231" s="54" t="s">
        <v>2700</v>
      </c>
      <c r="C231" s="58" t="s">
        <v>2297</v>
      </c>
      <c r="D231" s="61">
        <v>45363.0</v>
      </c>
      <c r="E231" s="69">
        <v>1.0</v>
      </c>
      <c r="F231" s="69" t="s">
        <v>42</v>
      </c>
      <c r="G231" s="69">
        <v>5.0</v>
      </c>
      <c r="H231" s="63" t="s">
        <v>42</v>
      </c>
      <c r="I231" s="63">
        <v>1.0</v>
      </c>
    </row>
    <row r="232" outlineLevel="1">
      <c r="A232" s="58" t="s">
        <v>3259</v>
      </c>
      <c r="B232" s="54" t="s">
        <v>2716</v>
      </c>
      <c r="C232" s="58" t="s">
        <v>2297</v>
      </c>
      <c r="D232" s="61">
        <v>45367.0</v>
      </c>
      <c r="E232" s="69">
        <v>1.0</v>
      </c>
      <c r="F232" s="69" t="s">
        <v>42</v>
      </c>
      <c r="G232" s="69" t="s">
        <v>42</v>
      </c>
      <c r="H232" s="63" t="s">
        <v>42</v>
      </c>
      <c r="I232" s="63">
        <v>1.0</v>
      </c>
    </row>
    <row r="233" outlineLevel="1">
      <c r="A233" s="58" t="s">
        <v>3260</v>
      </c>
      <c r="B233" s="54" t="s">
        <v>2477</v>
      </c>
      <c r="C233" s="58" t="s">
        <v>2297</v>
      </c>
      <c r="D233" s="61">
        <v>45374.0</v>
      </c>
      <c r="E233" s="69">
        <v>1.0</v>
      </c>
      <c r="F233" s="69" t="s">
        <v>42</v>
      </c>
      <c r="G233" s="69" t="s">
        <v>42</v>
      </c>
      <c r="H233" s="63" t="s">
        <v>42</v>
      </c>
      <c r="I233" s="63">
        <v>1.0</v>
      </c>
    </row>
    <row r="234" outlineLevel="1">
      <c r="A234" s="58" t="s">
        <v>3261</v>
      </c>
      <c r="B234" s="54" t="s">
        <v>2398</v>
      </c>
      <c r="C234" s="58" t="s">
        <v>2297</v>
      </c>
      <c r="D234" s="61">
        <v>45374.0</v>
      </c>
      <c r="E234" s="69">
        <v>1.0</v>
      </c>
      <c r="F234" s="69" t="s">
        <v>42</v>
      </c>
      <c r="G234" s="69">
        <v>1.0</v>
      </c>
      <c r="H234" s="63" t="s">
        <v>42</v>
      </c>
      <c r="I234" s="63" t="s">
        <v>42</v>
      </c>
    </row>
    <row r="235" outlineLevel="1">
      <c r="A235" s="58" t="s">
        <v>3262</v>
      </c>
      <c r="B235" s="54" t="s">
        <v>2814</v>
      </c>
      <c r="C235" s="58" t="s">
        <v>2297</v>
      </c>
      <c r="D235" s="61">
        <v>45384.0</v>
      </c>
      <c r="E235" s="69">
        <v>1.0</v>
      </c>
      <c r="F235" s="69" t="s">
        <v>42</v>
      </c>
      <c r="G235" s="69" t="s">
        <v>42</v>
      </c>
      <c r="H235" s="63" t="s">
        <v>42</v>
      </c>
      <c r="I235" s="63">
        <v>1.0</v>
      </c>
    </row>
    <row r="236" outlineLevel="1">
      <c r="A236" s="58" t="s">
        <v>3263</v>
      </c>
      <c r="B236" s="54" t="s">
        <v>2733</v>
      </c>
      <c r="C236" s="58" t="s">
        <v>2297</v>
      </c>
      <c r="D236" s="61">
        <v>45386.0</v>
      </c>
      <c r="E236" s="69">
        <v>1.0</v>
      </c>
      <c r="F236" s="69" t="s">
        <v>42</v>
      </c>
      <c r="G236" s="69" t="s">
        <v>42</v>
      </c>
      <c r="H236" s="63" t="s">
        <v>42</v>
      </c>
      <c r="I236" s="63">
        <v>1.0</v>
      </c>
    </row>
    <row r="237" outlineLevel="1">
      <c r="A237" s="58" t="s">
        <v>3264</v>
      </c>
      <c r="B237" s="54" t="s">
        <v>2528</v>
      </c>
      <c r="C237" s="58" t="s">
        <v>2297</v>
      </c>
      <c r="D237" s="61">
        <v>45391.0</v>
      </c>
      <c r="E237" s="69">
        <v>1.0</v>
      </c>
      <c r="F237" s="69" t="s">
        <v>42</v>
      </c>
      <c r="G237" s="69" t="s">
        <v>42</v>
      </c>
      <c r="H237" s="63" t="s">
        <v>42</v>
      </c>
      <c r="I237" s="63">
        <v>1.0</v>
      </c>
    </row>
    <row r="238" outlineLevel="1">
      <c r="A238" s="58" t="s">
        <v>3265</v>
      </c>
      <c r="B238" s="54" t="s">
        <v>2654</v>
      </c>
      <c r="C238" s="58" t="s">
        <v>2297</v>
      </c>
      <c r="D238" s="61">
        <v>45392.0</v>
      </c>
      <c r="E238" s="69">
        <v>1.0</v>
      </c>
      <c r="F238" s="69" t="s">
        <v>42</v>
      </c>
      <c r="G238" s="69" t="s">
        <v>42</v>
      </c>
      <c r="H238" s="63" t="s">
        <v>42</v>
      </c>
      <c r="I238" s="63">
        <v>1.0</v>
      </c>
    </row>
    <row r="239" outlineLevel="1">
      <c r="A239" s="58" t="s">
        <v>3266</v>
      </c>
      <c r="B239" s="54" t="s">
        <v>2587</v>
      </c>
      <c r="C239" s="58" t="s">
        <v>2297</v>
      </c>
      <c r="D239" s="61">
        <v>45394.0</v>
      </c>
      <c r="E239" s="69">
        <v>1.0</v>
      </c>
      <c r="F239" s="69" t="s">
        <v>42</v>
      </c>
      <c r="G239" s="69" t="s">
        <v>42</v>
      </c>
      <c r="H239" s="63" t="s">
        <v>42</v>
      </c>
      <c r="I239" s="63">
        <v>1.0</v>
      </c>
    </row>
    <row r="240" outlineLevel="1">
      <c r="A240" s="58" t="s">
        <v>3267</v>
      </c>
      <c r="B240" s="54" t="s">
        <v>2406</v>
      </c>
      <c r="C240" s="58" t="s">
        <v>2310</v>
      </c>
      <c r="D240" s="61">
        <v>45438.0</v>
      </c>
      <c r="E240" s="69">
        <v>1.0</v>
      </c>
      <c r="F240" s="69" t="s">
        <v>42</v>
      </c>
      <c r="G240" s="69">
        <v>1.0</v>
      </c>
      <c r="H240" s="63" t="s">
        <v>42</v>
      </c>
      <c r="I240" s="63" t="s">
        <v>42</v>
      </c>
    </row>
    <row r="241" outlineLevel="1">
      <c r="A241" s="58" t="s">
        <v>3268</v>
      </c>
      <c r="B241" s="54" t="s">
        <v>2611</v>
      </c>
      <c r="C241" s="58" t="s">
        <v>2297</v>
      </c>
      <c r="D241" s="61">
        <v>45400.0</v>
      </c>
      <c r="E241" s="69">
        <v>1.0</v>
      </c>
      <c r="F241" s="69" t="s">
        <v>42</v>
      </c>
      <c r="G241" s="69">
        <v>4.0</v>
      </c>
      <c r="H241" s="63" t="s">
        <v>42</v>
      </c>
      <c r="I241" s="63">
        <v>1.0</v>
      </c>
    </row>
    <row r="242" outlineLevel="1">
      <c r="A242" s="58" t="s">
        <v>3269</v>
      </c>
      <c r="B242" s="54" t="s">
        <v>2637</v>
      </c>
      <c r="C242" s="58" t="s">
        <v>2297</v>
      </c>
      <c r="D242" s="61">
        <v>45411.0</v>
      </c>
      <c r="E242" s="69">
        <v>1.0</v>
      </c>
      <c r="F242" s="69" t="s">
        <v>42</v>
      </c>
      <c r="G242" s="69" t="s">
        <v>42</v>
      </c>
      <c r="H242" s="63" t="s">
        <v>42</v>
      </c>
      <c r="I242" s="63">
        <v>1.0</v>
      </c>
    </row>
    <row r="243" ht="15.0" customHeight="1" outlineLevel="1">
      <c r="A243" s="58" t="s">
        <v>3270</v>
      </c>
      <c r="B243" s="54" t="s">
        <v>2439</v>
      </c>
      <c r="C243" s="58" t="s">
        <v>2297</v>
      </c>
      <c r="D243" s="61">
        <v>45424.0</v>
      </c>
      <c r="E243" s="69">
        <v>1.0</v>
      </c>
      <c r="F243" s="69" t="s">
        <v>42</v>
      </c>
      <c r="G243" s="69">
        <v>1.0</v>
      </c>
      <c r="H243" s="63" t="s">
        <v>42</v>
      </c>
      <c r="I243" s="63" t="s">
        <v>42</v>
      </c>
    </row>
    <row r="244" outlineLevel="1">
      <c r="A244" s="58" t="s">
        <v>3271</v>
      </c>
      <c r="B244" s="54" t="s">
        <v>2589</v>
      </c>
      <c r="C244" s="58" t="s">
        <v>2297</v>
      </c>
      <c r="D244" s="61">
        <v>45433.0</v>
      </c>
      <c r="E244" s="69">
        <v>1.0</v>
      </c>
      <c r="F244" s="69" t="s">
        <v>42</v>
      </c>
      <c r="G244" s="69" t="s">
        <v>42</v>
      </c>
      <c r="H244" s="63" t="s">
        <v>42</v>
      </c>
      <c r="I244" s="63">
        <v>1.0</v>
      </c>
    </row>
    <row r="245" outlineLevel="1">
      <c r="A245" s="58" t="s">
        <v>3272</v>
      </c>
      <c r="B245" s="54" t="s">
        <v>2399</v>
      </c>
      <c r="C245" s="58" t="s">
        <v>2297</v>
      </c>
      <c r="D245" s="61">
        <v>45428.0</v>
      </c>
      <c r="E245" s="69">
        <v>1.0</v>
      </c>
      <c r="F245" s="69" t="s">
        <v>42</v>
      </c>
      <c r="G245" s="69" t="s">
        <v>42</v>
      </c>
      <c r="H245" s="63" t="s">
        <v>42</v>
      </c>
      <c r="I245" s="63">
        <v>1.0</v>
      </c>
    </row>
    <row r="246" outlineLevel="1">
      <c r="A246" s="58" t="s">
        <v>3273</v>
      </c>
      <c r="B246" s="54" t="s">
        <v>2430</v>
      </c>
      <c r="C246" s="58" t="s">
        <v>2297</v>
      </c>
      <c r="D246" s="61">
        <v>45442.0</v>
      </c>
      <c r="E246" s="69">
        <v>1.0</v>
      </c>
      <c r="F246" s="69" t="s">
        <v>42</v>
      </c>
      <c r="G246" s="69">
        <v>1.0</v>
      </c>
      <c r="H246" s="63" t="s">
        <v>42</v>
      </c>
      <c r="I246" s="63">
        <v>1.0</v>
      </c>
    </row>
    <row r="247" outlineLevel="1">
      <c r="A247" s="58" t="s">
        <v>3274</v>
      </c>
      <c r="B247" s="54" t="s">
        <v>2429</v>
      </c>
      <c r="C247" s="58" t="s">
        <v>2297</v>
      </c>
      <c r="D247" s="61">
        <v>45441.0</v>
      </c>
      <c r="E247" s="69">
        <v>1.0</v>
      </c>
      <c r="F247" s="69" t="s">
        <v>42</v>
      </c>
      <c r="G247" s="69">
        <v>1.0</v>
      </c>
      <c r="H247" s="63" t="s">
        <v>42</v>
      </c>
      <c r="I247" s="63" t="s">
        <v>42</v>
      </c>
    </row>
    <row r="248" outlineLevel="1">
      <c r="A248" s="58" t="s">
        <v>3275</v>
      </c>
      <c r="B248" s="54" t="s">
        <v>2400</v>
      </c>
      <c r="C248" s="58" t="s">
        <v>2297</v>
      </c>
      <c r="D248" s="61">
        <v>45440.0</v>
      </c>
      <c r="E248" s="69">
        <v>1.0</v>
      </c>
      <c r="F248" s="69" t="s">
        <v>42</v>
      </c>
      <c r="G248" s="69">
        <v>1.0</v>
      </c>
      <c r="H248" s="63" t="s">
        <v>42</v>
      </c>
      <c r="I248" s="63" t="s">
        <v>42</v>
      </c>
    </row>
    <row r="249" outlineLevel="1">
      <c r="A249" s="58" t="s">
        <v>3276</v>
      </c>
      <c r="B249" s="54" t="s">
        <v>2374</v>
      </c>
      <c r="C249" s="58" t="s">
        <v>2297</v>
      </c>
      <c r="D249" s="61">
        <v>45452.0</v>
      </c>
      <c r="E249" s="69">
        <v>1.0</v>
      </c>
      <c r="F249" s="69" t="s">
        <v>42</v>
      </c>
      <c r="G249" s="69">
        <v>1.0</v>
      </c>
      <c r="H249" s="63" t="s">
        <v>42</v>
      </c>
      <c r="I249" s="63" t="s">
        <v>42</v>
      </c>
    </row>
    <row r="250" outlineLevel="1">
      <c r="A250" s="58" t="s">
        <v>3277</v>
      </c>
      <c r="B250" s="54" t="s">
        <v>2464</v>
      </c>
      <c r="C250" s="58" t="s">
        <v>2297</v>
      </c>
      <c r="D250" s="61">
        <v>45464.0</v>
      </c>
      <c r="E250" s="69">
        <v>1.0</v>
      </c>
      <c r="F250" s="69" t="s">
        <v>42</v>
      </c>
      <c r="G250" s="69">
        <v>1.0</v>
      </c>
      <c r="H250" s="63" t="s">
        <v>42</v>
      </c>
      <c r="I250" s="63" t="s">
        <v>42</v>
      </c>
    </row>
    <row r="251" outlineLevel="1">
      <c r="A251" s="58" t="s">
        <v>3278</v>
      </c>
      <c r="B251" s="54" t="s">
        <v>2431</v>
      </c>
      <c r="C251" s="58" t="s">
        <v>2297</v>
      </c>
      <c r="D251" s="61">
        <v>45467.0</v>
      </c>
      <c r="E251" s="69">
        <v>1.0</v>
      </c>
      <c r="F251" s="69" t="s">
        <v>42</v>
      </c>
      <c r="G251" s="69">
        <v>1.0</v>
      </c>
      <c r="H251" s="63" t="s">
        <v>42</v>
      </c>
      <c r="I251" s="63" t="s">
        <v>42</v>
      </c>
    </row>
    <row r="252" outlineLevel="1">
      <c r="A252" s="58" t="s">
        <v>3279</v>
      </c>
      <c r="B252" s="54" t="s">
        <v>2570</v>
      </c>
      <c r="C252" s="58" t="s">
        <v>2297</v>
      </c>
      <c r="D252" s="61">
        <v>45475.0</v>
      </c>
      <c r="E252" s="69">
        <v>1.0</v>
      </c>
      <c r="F252" s="69" t="s">
        <v>42</v>
      </c>
      <c r="G252" s="69" t="s">
        <v>42</v>
      </c>
      <c r="H252" s="63" t="s">
        <v>42</v>
      </c>
      <c r="I252" s="63">
        <v>1.0</v>
      </c>
    </row>
    <row r="253" outlineLevel="1">
      <c r="A253" s="58" t="s">
        <v>3280</v>
      </c>
      <c r="B253" s="54" t="s">
        <v>2590</v>
      </c>
      <c r="C253" s="58" t="s">
        <v>2297</v>
      </c>
      <c r="D253" s="61">
        <v>45480.0</v>
      </c>
      <c r="E253" s="69">
        <v>1.0</v>
      </c>
      <c r="F253" s="69" t="s">
        <v>42</v>
      </c>
      <c r="G253" s="69" t="s">
        <v>42</v>
      </c>
      <c r="H253" s="63" t="s">
        <v>42</v>
      </c>
      <c r="I253" s="63">
        <v>1.0</v>
      </c>
    </row>
    <row r="254" outlineLevel="1">
      <c r="A254" s="58" t="s">
        <v>3281</v>
      </c>
      <c r="B254" s="54" t="s">
        <v>2386</v>
      </c>
      <c r="C254" s="58" t="s">
        <v>2297</v>
      </c>
      <c r="D254" s="61">
        <v>45478.0</v>
      </c>
      <c r="E254" s="69">
        <v>1.0</v>
      </c>
      <c r="F254" s="69" t="s">
        <v>42</v>
      </c>
      <c r="G254" s="69">
        <v>1.0</v>
      </c>
      <c r="H254" s="63" t="s">
        <v>42</v>
      </c>
      <c r="I254" s="63" t="s">
        <v>42</v>
      </c>
    </row>
    <row r="255" outlineLevel="1">
      <c r="A255" s="58" t="s">
        <v>3282</v>
      </c>
      <c r="B255" s="54" t="s">
        <v>2468</v>
      </c>
      <c r="C255" s="58" t="s">
        <v>2297</v>
      </c>
      <c r="D255" s="61">
        <v>44823.0</v>
      </c>
      <c r="E255" s="69">
        <v>2.0</v>
      </c>
      <c r="F255" s="69" t="s">
        <v>42</v>
      </c>
      <c r="G255" s="69">
        <v>2.0</v>
      </c>
      <c r="H255" s="63" t="s">
        <v>42</v>
      </c>
      <c r="I255" s="63" t="s">
        <v>42</v>
      </c>
    </row>
    <row r="256" outlineLevel="1">
      <c r="A256" s="58" t="s">
        <v>3283</v>
      </c>
      <c r="B256" s="54" t="s">
        <v>2815</v>
      </c>
      <c r="C256" s="58" t="s">
        <v>2297</v>
      </c>
      <c r="D256" s="61">
        <v>44838.0</v>
      </c>
      <c r="E256" s="69">
        <v>2.0</v>
      </c>
      <c r="F256" s="69" t="s">
        <v>42</v>
      </c>
      <c r="G256" s="69" t="s">
        <v>42</v>
      </c>
      <c r="H256" s="63" t="s">
        <v>42</v>
      </c>
      <c r="I256" s="63">
        <v>2.0</v>
      </c>
    </row>
    <row r="257" outlineLevel="1">
      <c r="A257" s="58" t="s">
        <v>3284</v>
      </c>
      <c r="B257" s="54" t="s">
        <v>2454</v>
      </c>
      <c r="C257" s="58" t="s">
        <v>2297</v>
      </c>
      <c r="D257" s="61">
        <v>44840.0</v>
      </c>
      <c r="E257" s="69">
        <v>2.0</v>
      </c>
      <c r="F257" s="69" t="s">
        <v>42</v>
      </c>
      <c r="G257" s="69">
        <v>2.0</v>
      </c>
      <c r="H257" s="63" t="s">
        <v>42</v>
      </c>
      <c r="I257" s="63" t="s">
        <v>42</v>
      </c>
    </row>
    <row r="258" outlineLevel="1">
      <c r="A258" s="58" t="s">
        <v>3285</v>
      </c>
      <c r="B258" s="54" t="s">
        <v>2840</v>
      </c>
      <c r="C258" s="58" t="s">
        <v>2297</v>
      </c>
      <c r="D258" s="61">
        <v>44842.0</v>
      </c>
      <c r="E258" s="69">
        <v>2.0</v>
      </c>
      <c r="F258" s="69" t="s">
        <v>42</v>
      </c>
      <c r="G258" s="69" t="s">
        <v>42</v>
      </c>
      <c r="H258" s="63" t="s">
        <v>42</v>
      </c>
      <c r="I258" s="63">
        <v>2.0</v>
      </c>
    </row>
    <row r="259" outlineLevel="1">
      <c r="A259" s="58" t="s">
        <v>3286</v>
      </c>
      <c r="B259" s="54" t="s">
        <v>2370</v>
      </c>
      <c r="C259" s="58" t="s">
        <v>2297</v>
      </c>
      <c r="D259" s="61">
        <v>44843.0</v>
      </c>
      <c r="E259" s="69">
        <v>2.0</v>
      </c>
      <c r="F259" s="69" t="s">
        <v>42</v>
      </c>
      <c r="G259" s="69">
        <v>2.0</v>
      </c>
      <c r="H259" s="63" t="s">
        <v>42</v>
      </c>
      <c r="I259" s="63" t="s">
        <v>42</v>
      </c>
    </row>
    <row r="260" outlineLevel="1">
      <c r="A260" s="58" t="s">
        <v>3287</v>
      </c>
      <c r="B260" s="54" t="s">
        <v>2603</v>
      </c>
      <c r="C260" s="58" t="s">
        <v>2297</v>
      </c>
      <c r="D260" s="61">
        <v>44845.0</v>
      </c>
      <c r="E260" s="69">
        <v>2.0</v>
      </c>
      <c r="F260" s="69" t="s">
        <v>42</v>
      </c>
      <c r="G260" s="69" t="s">
        <v>42</v>
      </c>
      <c r="H260" s="63" t="s">
        <v>42</v>
      </c>
      <c r="I260" s="63">
        <v>2.0</v>
      </c>
    </row>
    <row r="261" outlineLevel="1">
      <c r="A261" s="58" t="s">
        <v>3288</v>
      </c>
      <c r="B261" s="54" t="s">
        <v>2371</v>
      </c>
      <c r="C261" s="58" t="s">
        <v>2297</v>
      </c>
      <c r="D261" s="61">
        <v>44851.0</v>
      </c>
      <c r="E261" s="69">
        <v>2.0</v>
      </c>
      <c r="F261" s="69" t="s">
        <v>42</v>
      </c>
      <c r="G261" s="69">
        <v>2.0</v>
      </c>
      <c r="H261" s="63" t="s">
        <v>42</v>
      </c>
      <c r="I261" s="63" t="s">
        <v>42</v>
      </c>
    </row>
    <row r="262" outlineLevel="1">
      <c r="A262" s="58" t="s">
        <v>3289</v>
      </c>
      <c r="B262" s="54" t="s">
        <v>2402</v>
      </c>
      <c r="C262" s="58" t="s">
        <v>2297</v>
      </c>
      <c r="D262" s="61">
        <v>44851.0</v>
      </c>
      <c r="E262" s="69">
        <v>2.0</v>
      </c>
      <c r="F262" s="69" t="s">
        <v>42</v>
      </c>
      <c r="G262" s="69">
        <v>2.0</v>
      </c>
      <c r="H262" s="63" t="s">
        <v>42</v>
      </c>
      <c r="I262" s="63" t="s">
        <v>42</v>
      </c>
    </row>
    <row r="263" outlineLevel="1">
      <c r="A263" s="58" t="s">
        <v>3290</v>
      </c>
      <c r="B263" s="54" t="s">
        <v>2705</v>
      </c>
      <c r="C263" s="58" t="s">
        <v>2297</v>
      </c>
      <c r="D263" s="61">
        <v>44861.0</v>
      </c>
      <c r="E263" s="69">
        <v>2.0</v>
      </c>
      <c r="F263" s="69" t="s">
        <v>42</v>
      </c>
      <c r="G263" s="69" t="s">
        <v>42</v>
      </c>
      <c r="H263" s="63" t="s">
        <v>42</v>
      </c>
      <c r="I263" s="63">
        <v>2.0</v>
      </c>
    </row>
    <row r="264" outlineLevel="1">
      <c r="A264" s="58" t="s">
        <v>3291</v>
      </c>
      <c r="B264" s="54" t="s">
        <v>2722</v>
      </c>
      <c r="C264" s="58" t="s">
        <v>2310</v>
      </c>
      <c r="D264" s="61">
        <v>44873.0</v>
      </c>
      <c r="E264" s="69">
        <v>2.0</v>
      </c>
      <c r="F264" s="69" t="s">
        <v>42</v>
      </c>
      <c r="G264" s="69" t="s">
        <v>42</v>
      </c>
      <c r="H264" s="63" t="s">
        <v>42</v>
      </c>
      <c r="I264" s="63">
        <v>2.0</v>
      </c>
    </row>
    <row r="265" outlineLevel="1">
      <c r="A265" s="58" t="s">
        <v>3292</v>
      </c>
      <c r="B265" s="54" t="s">
        <v>2465</v>
      </c>
      <c r="C265" s="58" t="s">
        <v>2297</v>
      </c>
      <c r="D265" s="61">
        <v>44865.0</v>
      </c>
      <c r="E265" s="69">
        <v>2.0</v>
      </c>
      <c r="F265" s="69" t="s">
        <v>42</v>
      </c>
      <c r="G265" s="69">
        <v>2.0</v>
      </c>
      <c r="H265" s="63" t="s">
        <v>42</v>
      </c>
      <c r="I265" s="63" t="s">
        <v>42</v>
      </c>
    </row>
    <row r="266" outlineLevel="1">
      <c r="A266" s="58" t="s">
        <v>3293</v>
      </c>
      <c r="B266" s="54" t="s">
        <v>2469</v>
      </c>
      <c r="C266" s="58" t="s">
        <v>2297</v>
      </c>
      <c r="D266" s="61">
        <v>44865.0</v>
      </c>
      <c r="E266" s="69">
        <v>2.0</v>
      </c>
      <c r="F266" s="69" t="s">
        <v>42</v>
      </c>
      <c r="G266" s="69">
        <v>2.0</v>
      </c>
      <c r="H266" s="63" t="s">
        <v>42</v>
      </c>
      <c r="I266" s="63" t="s">
        <v>42</v>
      </c>
    </row>
    <row r="267" outlineLevel="1">
      <c r="A267" s="58" t="s">
        <v>3294</v>
      </c>
      <c r="B267" s="54" t="s">
        <v>2723</v>
      </c>
      <c r="C267" s="58" t="s">
        <v>2297</v>
      </c>
      <c r="D267" s="61">
        <v>44883.0</v>
      </c>
      <c r="E267" s="69">
        <v>2.0</v>
      </c>
      <c r="F267" s="69" t="s">
        <v>42</v>
      </c>
      <c r="G267" s="69" t="s">
        <v>42</v>
      </c>
      <c r="H267" s="63" t="s">
        <v>42</v>
      </c>
      <c r="I267" s="63">
        <v>2.0</v>
      </c>
    </row>
    <row r="268" outlineLevel="1">
      <c r="A268" s="58" t="s">
        <v>3295</v>
      </c>
      <c r="B268" s="54" t="s">
        <v>2495</v>
      </c>
      <c r="C268" s="58" t="s">
        <v>2297</v>
      </c>
      <c r="D268" s="61">
        <v>44889.0</v>
      </c>
      <c r="E268" s="69">
        <v>2.0</v>
      </c>
      <c r="F268" s="69" t="s">
        <v>42</v>
      </c>
      <c r="G268" s="69">
        <v>2.0</v>
      </c>
      <c r="H268" s="63" t="s">
        <v>42</v>
      </c>
      <c r="I268" s="63">
        <v>2.0</v>
      </c>
    </row>
    <row r="269" outlineLevel="1">
      <c r="A269" s="58" t="s">
        <v>3296</v>
      </c>
      <c r="B269" s="54" t="s">
        <v>2484</v>
      </c>
      <c r="C269" s="58" t="s">
        <v>2297</v>
      </c>
      <c r="D269" s="61">
        <v>44890.0</v>
      </c>
      <c r="E269" s="69">
        <v>2.0</v>
      </c>
      <c r="F269" s="69" t="s">
        <v>42</v>
      </c>
      <c r="G269" s="69">
        <v>2.0</v>
      </c>
      <c r="H269" s="63" t="s">
        <v>42</v>
      </c>
      <c r="I269" s="63" t="s">
        <v>42</v>
      </c>
    </row>
    <row r="270" outlineLevel="1">
      <c r="A270" s="58" t="s">
        <v>3297</v>
      </c>
      <c r="B270" s="54" t="s">
        <v>2496</v>
      </c>
      <c r="C270" s="58" t="s">
        <v>2297</v>
      </c>
      <c r="D270" s="61">
        <v>44895.0</v>
      </c>
      <c r="E270" s="69">
        <v>2.0</v>
      </c>
      <c r="F270" s="69" t="s">
        <v>42</v>
      </c>
      <c r="G270" s="69">
        <v>2.0</v>
      </c>
      <c r="H270" s="63" t="s">
        <v>42</v>
      </c>
      <c r="I270" s="63" t="s">
        <v>42</v>
      </c>
    </row>
    <row r="271" outlineLevel="1">
      <c r="A271" s="58" t="s">
        <v>3298</v>
      </c>
      <c r="B271" s="54" t="s">
        <v>2488</v>
      </c>
      <c r="C271" s="58" t="s">
        <v>2297</v>
      </c>
      <c r="D271" s="61">
        <v>44914.0</v>
      </c>
      <c r="E271" s="69">
        <v>2.0</v>
      </c>
      <c r="F271" s="69" t="s">
        <v>42</v>
      </c>
      <c r="G271" s="69">
        <v>2.0</v>
      </c>
      <c r="H271" s="63" t="s">
        <v>42</v>
      </c>
      <c r="I271" s="63" t="s">
        <v>42</v>
      </c>
    </row>
    <row r="272" outlineLevel="1">
      <c r="A272" s="58" t="s">
        <v>3299</v>
      </c>
      <c r="B272" s="54" t="s">
        <v>2456</v>
      </c>
      <c r="C272" s="58" t="s">
        <v>2297</v>
      </c>
      <c r="D272" s="61">
        <v>44920.0</v>
      </c>
      <c r="E272" s="69">
        <v>2.0</v>
      </c>
      <c r="F272" s="69" t="s">
        <v>42</v>
      </c>
      <c r="G272" s="69">
        <v>2.0</v>
      </c>
      <c r="H272" s="63" t="s">
        <v>42</v>
      </c>
      <c r="I272" s="63" t="s">
        <v>42</v>
      </c>
    </row>
    <row r="273" outlineLevel="1">
      <c r="A273" s="58" t="s">
        <v>3300</v>
      </c>
      <c r="B273" s="54" t="s">
        <v>3002</v>
      </c>
      <c r="C273" s="58" t="s">
        <v>2297</v>
      </c>
      <c r="D273" s="61">
        <v>44922.0</v>
      </c>
      <c r="E273" s="69">
        <v>2.0</v>
      </c>
      <c r="F273" s="69" t="s">
        <v>42</v>
      </c>
      <c r="G273" s="69">
        <v>41.0</v>
      </c>
      <c r="H273" s="63" t="s">
        <v>42</v>
      </c>
      <c r="I273" s="63">
        <v>2.0</v>
      </c>
    </row>
    <row r="274" outlineLevel="1">
      <c r="A274" s="58" t="s">
        <v>3301</v>
      </c>
      <c r="B274" s="54" t="s">
        <v>2629</v>
      </c>
      <c r="C274" s="58" t="s">
        <v>2297</v>
      </c>
      <c r="D274" s="61">
        <v>44933.0</v>
      </c>
      <c r="E274" s="69">
        <v>2.0</v>
      </c>
      <c r="F274" s="69" t="s">
        <v>42</v>
      </c>
      <c r="G274" s="69">
        <v>2.0</v>
      </c>
      <c r="H274" s="63" t="s">
        <v>42</v>
      </c>
      <c r="I274" s="63" t="s">
        <v>42</v>
      </c>
    </row>
    <row r="275" outlineLevel="1">
      <c r="A275" s="58" t="s">
        <v>3302</v>
      </c>
      <c r="B275" s="54" t="s">
        <v>2623</v>
      </c>
      <c r="C275" s="58" t="s">
        <v>2297</v>
      </c>
      <c r="D275" s="61">
        <v>44944.0</v>
      </c>
      <c r="E275" s="69">
        <v>2.0</v>
      </c>
      <c r="F275" s="69" t="s">
        <v>42</v>
      </c>
      <c r="G275" s="69">
        <v>2.0</v>
      </c>
      <c r="H275" s="63" t="s">
        <v>42</v>
      </c>
      <c r="I275" s="63" t="s">
        <v>42</v>
      </c>
    </row>
    <row r="276" outlineLevel="1">
      <c r="A276" s="58" t="s">
        <v>3303</v>
      </c>
      <c r="B276" s="54" t="s">
        <v>2483</v>
      </c>
      <c r="C276" s="58" t="s">
        <v>2297</v>
      </c>
      <c r="D276" s="61">
        <v>44971.0</v>
      </c>
      <c r="E276" s="69">
        <v>2.0</v>
      </c>
      <c r="F276" s="69" t="s">
        <v>42</v>
      </c>
      <c r="G276" s="69">
        <v>2.0</v>
      </c>
      <c r="H276" s="63" t="s">
        <v>42</v>
      </c>
      <c r="I276" s="63" t="s">
        <v>42</v>
      </c>
    </row>
    <row r="277" outlineLevel="1">
      <c r="A277" s="58" t="s">
        <v>3304</v>
      </c>
      <c r="B277" s="54" t="s">
        <v>2461</v>
      </c>
      <c r="C277" s="58" t="s">
        <v>2297</v>
      </c>
      <c r="D277" s="61">
        <v>44992.0</v>
      </c>
      <c r="E277" s="69">
        <v>2.0</v>
      </c>
      <c r="F277" s="69" t="s">
        <v>42</v>
      </c>
      <c r="G277" s="69">
        <v>2.0</v>
      </c>
      <c r="H277" s="63" t="s">
        <v>42</v>
      </c>
      <c r="I277" s="63" t="s">
        <v>42</v>
      </c>
    </row>
    <row r="278" outlineLevel="1">
      <c r="A278" s="58" t="s">
        <v>3305</v>
      </c>
      <c r="B278" s="54" t="s">
        <v>2561</v>
      </c>
      <c r="C278" s="58" t="s">
        <v>2297</v>
      </c>
      <c r="D278" s="61">
        <v>45014.0</v>
      </c>
      <c r="E278" s="69">
        <v>2.0</v>
      </c>
      <c r="F278" s="69" t="s">
        <v>42</v>
      </c>
      <c r="G278" s="69" t="s">
        <v>42</v>
      </c>
      <c r="H278" s="63" t="s">
        <v>42</v>
      </c>
      <c r="I278" s="63">
        <v>2.0</v>
      </c>
    </row>
    <row r="279" outlineLevel="1">
      <c r="A279" s="58" t="s">
        <v>3306</v>
      </c>
      <c r="B279" s="54" t="s">
        <v>2500</v>
      </c>
      <c r="C279" s="58" t="s">
        <v>2297</v>
      </c>
      <c r="D279" s="61">
        <v>45027.0</v>
      </c>
      <c r="E279" s="69">
        <v>2.0</v>
      </c>
      <c r="F279" s="69" t="s">
        <v>42</v>
      </c>
      <c r="G279" s="69">
        <v>2.0</v>
      </c>
      <c r="H279" s="63" t="s">
        <v>42</v>
      </c>
      <c r="I279" s="63" t="s">
        <v>42</v>
      </c>
    </row>
    <row r="280" outlineLevel="1">
      <c r="A280" s="58" t="s">
        <v>3307</v>
      </c>
      <c r="B280" s="54" t="s">
        <v>2521</v>
      </c>
      <c r="C280" s="58" t="s">
        <v>2297</v>
      </c>
      <c r="D280" s="61">
        <v>45033.0</v>
      </c>
      <c r="E280" s="69">
        <v>2.0</v>
      </c>
      <c r="F280" s="69" t="s">
        <v>42</v>
      </c>
      <c r="G280" s="69">
        <v>2.0</v>
      </c>
      <c r="H280" s="63" t="s">
        <v>42</v>
      </c>
      <c r="I280" s="63" t="s">
        <v>42</v>
      </c>
    </row>
    <row r="281" outlineLevel="1">
      <c r="A281" s="58" t="s">
        <v>3308</v>
      </c>
      <c r="B281" s="54" t="s">
        <v>2691</v>
      </c>
      <c r="C281" s="58" t="s">
        <v>2297</v>
      </c>
      <c r="D281" s="61">
        <v>45037.0</v>
      </c>
      <c r="E281" s="69">
        <v>2.0</v>
      </c>
      <c r="F281" s="69" t="s">
        <v>42</v>
      </c>
      <c r="G281" s="69" t="s">
        <v>42</v>
      </c>
      <c r="H281" s="63" t="s">
        <v>42</v>
      </c>
      <c r="I281" s="63">
        <v>2.0</v>
      </c>
    </row>
    <row r="282" outlineLevel="1">
      <c r="A282" s="58" t="s">
        <v>3309</v>
      </c>
      <c r="B282" s="54" t="s">
        <v>2475</v>
      </c>
      <c r="C282" s="58" t="s">
        <v>2297</v>
      </c>
      <c r="D282" s="61">
        <v>45054.0</v>
      </c>
      <c r="E282" s="69">
        <v>2.0</v>
      </c>
      <c r="F282" s="69">
        <v>2.0</v>
      </c>
      <c r="G282" s="69" t="s">
        <v>42</v>
      </c>
      <c r="H282" s="63" t="s">
        <v>42</v>
      </c>
      <c r="I282" s="63" t="s">
        <v>42</v>
      </c>
    </row>
    <row r="283" outlineLevel="1">
      <c r="A283" s="58" t="s">
        <v>3310</v>
      </c>
      <c r="B283" s="54" t="s">
        <v>2480</v>
      </c>
      <c r="C283" s="58" t="s">
        <v>2297</v>
      </c>
      <c r="D283" s="61">
        <v>45074.0</v>
      </c>
      <c r="E283" s="69">
        <v>2.0</v>
      </c>
      <c r="F283" s="69" t="s">
        <v>42</v>
      </c>
      <c r="G283" s="69" t="s">
        <v>42</v>
      </c>
      <c r="H283" s="63" t="s">
        <v>42</v>
      </c>
      <c r="I283" s="63">
        <v>2.0</v>
      </c>
    </row>
    <row r="284" outlineLevel="1">
      <c r="A284" s="58" t="s">
        <v>3311</v>
      </c>
      <c r="B284" s="54" t="s">
        <v>2492</v>
      </c>
      <c r="C284" s="58" t="s">
        <v>2297</v>
      </c>
      <c r="D284" s="61">
        <v>45098.0</v>
      </c>
      <c r="E284" s="69">
        <v>2.0</v>
      </c>
      <c r="F284" s="69" t="s">
        <v>42</v>
      </c>
      <c r="G284" s="69">
        <v>2.0</v>
      </c>
      <c r="H284" s="63" t="s">
        <v>42</v>
      </c>
      <c r="I284" s="63" t="s">
        <v>42</v>
      </c>
    </row>
    <row r="285" outlineLevel="1">
      <c r="A285" s="58" t="s">
        <v>3312</v>
      </c>
      <c r="B285" s="54" t="s">
        <v>2574</v>
      </c>
      <c r="C285" s="58" t="s">
        <v>2297</v>
      </c>
      <c r="D285" s="61">
        <v>45094.0</v>
      </c>
      <c r="E285" s="69">
        <v>2.0</v>
      </c>
      <c r="F285" s="69" t="s">
        <v>42</v>
      </c>
      <c r="G285" s="69" t="s">
        <v>42</v>
      </c>
      <c r="H285" s="63" t="s">
        <v>42</v>
      </c>
      <c r="I285" s="63">
        <v>2.0</v>
      </c>
    </row>
    <row r="286" outlineLevel="1">
      <c r="A286" s="58" t="s">
        <v>3312</v>
      </c>
      <c r="B286" s="54" t="s">
        <v>2574</v>
      </c>
      <c r="C286" s="58" t="s">
        <v>2297</v>
      </c>
      <c r="D286" s="61">
        <v>45094.0</v>
      </c>
      <c r="E286" s="69">
        <v>2.0</v>
      </c>
      <c r="F286" s="69" t="s">
        <v>42</v>
      </c>
      <c r="G286" s="69" t="s">
        <v>42</v>
      </c>
      <c r="H286" s="63" t="s">
        <v>42</v>
      </c>
      <c r="I286" s="63">
        <v>2.0</v>
      </c>
    </row>
    <row r="287" outlineLevel="1">
      <c r="A287" s="58" t="s">
        <v>3313</v>
      </c>
      <c r="B287" s="54" t="s">
        <v>2605</v>
      </c>
      <c r="C287" s="58" t="s">
        <v>2297</v>
      </c>
      <c r="D287" s="61">
        <v>45115.0</v>
      </c>
      <c r="E287" s="69">
        <v>2.0</v>
      </c>
      <c r="F287" s="69" t="s">
        <v>42</v>
      </c>
      <c r="G287" s="69" t="s">
        <v>42</v>
      </c>
      <c r="H287" s="63" t="s">
        <v>42</v>
      </c>
      <c r="I287" s="63">
        <v>2.0</v>
      </c>
    </row>
    <row r="288" outlineLevel="1">
      <c r="A288" s="58" t="s">
        <v>3314</v>
      </c>
      <c r="B288" s="54" t="s">
        <v>2596</v>
      </c>
      <c r="C288" s="58" t="s">
        <v>2297</v>
      </c>
      <c r="D288" s="61">
        <v>45125.0</v>
      </c>
      <c r="E288" s="69">
        <v>2.0</v>
      </c>
      <c r="F288" s="69" t="s">
        <v>42</v>
      </c>
      <c r="G288" s="69" t="s">
        <v>42</v>
      </c>
      <c r="H288" s="63" t="s">
        <v>42</v>
      </c>
      <c r="I288" s="63">
        <v>2.0</v>
      </c>
    </row>
    <row r="289" outlineLevel="1">
      <c r="A289" s="58" t="s">
        <v>3315</v>
      </c>
      <c r="B289" s="54" t="s">
        <v>2725</v>
      </c>
      <c r="C289" s="58" t="s">
        <v>2297</v>
      </c>
      <c r="D289" s="61">
        <v>45157.0</v>
      </c>
      <c r="E289" s="69">
        <v>2.0</v>
      </c>
      <c r="F289" s="69" t="s">
        <v>42</v>
      </c>
      <c r="G289" s="69" t="s">
        <v>42</v>
      </c>
      <c r="H289" s="63" t="s">
        <v>42</v>
      </c>
      <c r="I289" s="63">
        <v>2.0</v>
      </c>
    </row>
    <row r="290" outlineLevel="1">
      <c r="A290" s="58" t="s">
        <v>3316</v>
      </c>
      <c r="B290" s="54" t="s">
        <v>2631</v>
      </c>
      <c r="C290" s="58" t="s">
        <v>2297</v>
      </c>
      <c r="D290" s="61">
        <v>45157.0</v>
      </c>
      <c r="E290" s="69">
        <v>2.0</v>
      </c>
      <c r="F290" s="69" t="s">
        <v>42</v>
      </c>
      <c r="G290" s="69" t="s">
        <v>42</v>
      </c>
      <c r="H290" s="63" t="s">
        <v>42</v>
      </c>
      <c r="I290" s="63">
        <v>2.0</v>
      </c>
    </row>
    <row r="291" outlineLevel="1">
      <c r="A291" s="58" t="s">
        <v>3317</v>
      </c>
      <c r="B291" s="54" t="s">
        <v>2992</v>
      </c>
      <c r="C291" s="58" t="s">
        <v>2297</v>
      </c>
      <c r="D291" s="61">
        <v>45171.0</v>
      </c>
      <c r="E291" s="69">
        <v>2.0</v>
      </c>
      <c r="F291" s="69" t="s">
        <v>42</v>
      </c>
      <c r="G291" s="69">
        <v>36.0</v>
      </c>
      <c r="H291" s="63" t="s">
        <v>42</v>
      </c>
      <c r="I291" s="63">
        <v>2.0</v>
      </c>
    </row>
    <row r="292" outlineLevel="1">
      <c r="A292" s="58" t="s">
        <v>3318</v>
      </c>
      <c r="B292" s="54" t="s">
        <v>2772</v>
      </c>
      <c r="C292" s="58" t="s">
        <v>2297</v>
      </c>
      <c r="D292" s="61">
        <v>45191.0</v>
      </c>
      <c r="E292" s="69">
        <v>2.0</v>
      </c>
      <c r="F292" s="69" t="s">
        <v>42</v>
      </c>
      <c r="G292" s="69" t="s">
        <v>42</v>
      </c>
      <c r="H292" s="63" t="s">
        <v>42</v>
      </c>
      <c r="I292" s="63">
        <v>2.0</v>
      </c>
    </row>
    <row r="293" outlineLevel="1">
      <c r="A293" s="58" t="s">
        <v>3319</v>
      </c>
      <c r="B293" s="54" t="s">
        <v>2466</v>
      </c>
      <c r="C293" s="58" t="s">
        <v>2297</v>
      </c>
      <c r="D293" s="61">
        <v>45195.0</v>
      </c>
      <c r="E293" s="69">
        <v>2.0</v>
      </c>
      <c r="F293" s="69" t="s">
        <v>42</v>
      </c>
      <c r="G293" s="69">
        <v>2.0</v>
      </c>
      <c r="H293" s="63" t="s">
        <v>42</v>
      </c>
      <c r="I293" s="63" t="s">
        <v>42</v>
      </c>
    </row>
    <row r="294" outlineLevel="1">
      <c r="A294" s="58" t="s">
        <v>3320</v>
      </c>
      <c r="B294" s="54" t="s">
        <v>2624</v>
      </c>
      <c r="C294" s="58" t="s">
        <v>2297</v>
      </c>
      <c r="D294" s="61">
        <v>45188.0</v>
      </c>
      <c r="E294" s="69">
        <v>2.0</v>
      </c>
      <c r="F294" s="69" t="s">
        <v>42</v>
      </c>
      <c r="G294" s="69" t="s">
        <v>42</v>
      </c>
      <c r="H294" s="63" t="s">
        <v>42</v>
      </c>
      <c r="I294" s="63">
        <v>2.0</v>
      </c>
    </row>
    <row r="295" outlineLevel="1">
      <c r="A295" s="58" t="s">
        <v>3321</v>
      </c>
      <c r="B295" s="54" t="s">
        <v>2458</v>
      </c>
      <c r="C295" s="58" t="s">
        <v>2297</v>
      </c>
      <c r="D295" s="61">
        <v>45190.0</v>
      </c>
      <c r="E295" s="69">
        <v>2.0</v>
      </c>
      <c r="F295" s="69" t="s">
        <v>42</v>
      </c>
      <c r="G295" s="69">
        <v>2.0</v>
      </c>
      <c r="H295" s="63" t="s">
        <v>42</v>
      </c>
      <c r="I295" s="63" t="s">
        <v>42</v>
      </c>
    </row>
    <row r="296" outlineLevel="1">
      <c r="A296" s="58" t="s">
        <v>3322</v>
      </c>
      <c r="B296" s="54" t="s">
        <v>2555</v>
      </c>
      <c r="C296" s="58" t="s">
        <v>2297</v>
      </c>
      <c r="D296" s="61">
        <v>45209.0</v>
      </c>
      <c r="E296" s="69">
        <v>2.0</v>
      </c>
      <c r="F296" s="69" t="s">
        <v>42</v>
      </c>
      <c r="G296" s="69" t="s">
        <v>42</v>
      </c>
      <c r="H296" s="63" t="s">
        <v>42</v>
      </c>
      <c r="I296" s="63">
        <v>2.0</v>
      </c>
    </row>
    <row r="297" outlineLevel="1">
      <c r="A297" s="58" t="s">
        <v>3323</v>
      </c>
      <c r="B297" s="54" t="s">
        <v>2606</v>
      </c>
      <c r="C297" s="58" t="s">
        <v>2297</v>
      </c>
      <c r="D297" s="61">
        <v>45208.0</v>
      </c>
      <c r="E297" s="69">
        <v>2.0</v>
      </c>
      <c r="F297" s="69" t="s">
        <v>42</v>
      </c>
      <c r="G297" s="69" t="s">
        <v>42</v>
      </c>
      <c r="H297" s="63" t="s">
        <v>42</v>
      </c>
      <c r="I297" s="63">
        <v>2.0</v>
      </c>
    </row>
    <row r="298" outlineLevel="1">
      <c r="A298" s="58" t="s">
        <v>3324</v>
      </c>
      <c r="B298" s="54" t="s">
        <v>2485</v>
      </c>
      <c r="C298" s="58" t="s">
        <v>2297</v>
      </c>
      <c r="D298" s="61">
        <v>45215.0</v>
      </c>
      <c r="E298" s="69">
        <v>2.0</v>
      </c>
      <c r="F298" s="69" t="s">
        <v>42</v>
      </c>
      <c r="G298" s="69">
        <v>2.0</v>
      </c>
      <c r="H298" s="63" t="s">
        <v>42</v>
      </c>
      <c r="I298" s="63" t="s">
        <v>42</v>
      </c>
    </row>
    <row r="299" outlineLevel="1">
      <c r="A299" s="58" t="s">
        <v>3325</v>
      </c>
      <c r="B299" s="54" t="s">
        <v>2696</v>
      </c>
      <c r="C299" s="58" t="s">
        <v>2297</v>
      </c>
      <c r="D299" s="61">
        <v>45217.0</v>
      </c>
      <c r="E299" s="69">
        <v>2.0</v>
      </c>
      <c r="F299" s="69" t="s">
        <v>42</v>
      </c>
      <c r="G299" s="69" t="s">
        <v>42</v>
      </c>
      <c r="H299" s="63" t="s">
        <v>42</v>
      </c>
      <c r="I299" s="63">
        <v>2.0</v>
      </c>
    </row>
    <row r="300" outlineLevel="1">
      <c r="A300" s="58" t="s">
        <v>3326</v>
      </c>
      <c r="B300" s="54" t="s">
        <v>2524</v>
      </c>
      <c r="C300" s="58" t="s">
        <v>2297</v>
      </c>
      <c r="D300" s="61">
        <v>45233.0</v>
      </c>
      <c r="E300" s="69">
        <v>2.0</v>
      </c>
      <c r="F300" s="69" t="s">
        <v>42</v>
      </c>
      <c r="G300" s="69">
        <v>2.0</v>
      </c>
      <c r="H300" s="63" t="s">
        <v>42</v>
      </c>
      <c r="I300" s="63" t="s">
        <v>42</v>
      </c>
    </row>
    <row r="301" outlineLevel="1">
      <c r="A301" s="58" t="s">
        <v>3327</v>
      </c>
      <c r="B301" s="54" t="s">
        <v>2548</v>
      </c>
      <c r="C301" s="58" t="s">
        <v>2297</v>
      </c>
      <c r="D301" s="61">
        <v>45228.0</v>
      </c>
      <c r="E301" s="69">
        <v>2.0</v>
      </c>
      <c r="F301" s="69" t="s">
        <v>42</v>
      </c>
      <c r="G301" s="69" t="s">
        <v>42</v>
      </c>
      <c r="H301" s="63" t="s">
        <v>42</v>
      </c>
      <c r="I301" s="63">
        <v>2.0</v>
      </c>
    </row>
    <row r="302" outlineLevel="1">
      <c r="A302" s="58" t="s">
        <v>3328</v>
      </c>
      <c r="B302" s="54" t="s">
        <v>2506</v>
      </c>
      <c r="C302" s="58" t="s">
        <v>2297</v>
      </c>
      <c r="D302" s="61">
        <v>45261.0</v>
      </c>
      <c r="E302" s="69">
        <v>2.0</v>
      </c>
      <c r="F302" s="69" t="s">
        <v>42</v>
      </c>
      <c r="G302" s="69">
        <v>2.0</v>
      </c>
      <c r="H302" s="63" t="s">
        <v>42</v>
      </c>
      <c r="I302" s="63" t="s">
        <v>42</v>
      </c>
    </row>
    <row r="303" outlineLevel="1">
      <c r="A303" s="58" t="s">
        <v>3329</v>
      </c>
      <c r="B303" s="54" t="s">
        <v>2517</v>
      </c>
      <c r="C303" s="58" t="s">
        <v>2297</v>
      </c>
      <c r="D303" s="61">
        <v>45259.0</v>
      </c>
      <c r="E303" s="69">
        <v>2.0</v>
      </c>
      <c r="F303" s="69" t="s">
        <v>42</v>
      </c>
      <c r="G303" s="69">
        <v>2.0</v>
      </c>
      <c r="H303" s="63" t="s">
        <v>42</v>
      </c>
      <c r="I303" s="63" t="s">
        <v>42</v>
      </c>
    </row>
    <row r="304" outlineLevel="1">
      <c r="A304" s="58" t="s">
        <v>3330</v>
      </c>
      <c r="B304" s="54" t="s">
        <v>2697</v>
      </c>
      <c r="C304" s="58" t="s">
        <v>2297</v>
      </c>
      <c r="D304" s="61">
        <v>45264.0</v>
      </c>
      <c r="E304" s="69">
        <v>2.0</v>
      </c>
      <c r="F304" s="69" t="s">
        <v>42</v>
      </c>
      <c r="G304" s="69" t="s">
        <v>42</v>
      </c>
      <c r="H304" s="63" t="s">
        <v>42</v>
      </c>
      <c r="I304" s="63">
        <v>2.0</v>
      </c>
    </row>
    <row r="305" outlineLevel="1">
      <c r="A305" s="58" t="s">
        <v>3331</v>
      </c>
      <c r="B305" s="54" t="s">
        <v>2876</v>
      </c>
      <c r="C305" s="58" t="s">
        <v>2297</v>
      </c>
      <c r="D305" s="61">
        <v>45282.0</v>
      </c>
      <c r="E305" s="69">
        <v>2.0</v>
      </c>
      <c r="F305" s="69" t="s">
        <v>42</v>
      </c>
      <c r="G305" s="69" t="s">
        <v>42</v>
      </c>
      <c r="H305" s="63" t="s">
        <v>42</v>
      </c>
      <c r="I305" s="63">
        <v>2.0</v>
      </c>
    </row>
    <row r="306" outlineLevel="1">
      <c r="A306" s="58" t="s">
        <v>3332</v>
      </c>
      <c r="B306" s="54" t="s">
        <v>2862</v>
      </c>
      <c r="C306" s="58" t="s">
        <v>2297</v>
      </c>
      <c r="D306" s="61">
        <v>45307.0</v>
      </c>
      <c r="E306" s="69">
        <v>2.0</v>
      </c>
      <c r="F306" s="69" t="s">
        <v>42</v>
      </c>
      <c r="G306" s="69" t="s">
        <v>42</v>
      </c>
      <c r="H306" s="63" t="s">
        <v>42</v>
      </c>
      <c r="I306" s="63">
        <v>2.0</v>
      </c>
    </row>
    <row r="307" outlineLevel="1">
      <c r="A307" s="58" t="s">
        <v>3333</v>
      </c>
      <c r="B307" s="54" t="s">
        <v>2508</v>
      </c>
      <c r="C307" s="58" t="s">
        <v>2297</v>
      </c>
      <c r="D307" s="61">
        <v>45291.0</v>
      </c>
      <c r="E307" s="69">
        <v>2.0</v>
      </c>
      <c r="F307" s="69" t="s">
        <v>42</v>
      </c>
      <c r="G307" s="69">
        <v>2.0</v>
      </c>
      <c r="H307" s="63" t="s">
        <v>42</v>
      </c>
      <c r="I307" s="63" t="s">
        <v>42</v>
      </c>
    </row>
    <row r="308" outlineLevel="1">
      <c r="A308" s="58" t="s">
        <v>3334</v>
      </c>
      <c r="B308" s="54" t="s">
        <v>2530</v>
      </c>
      <c r="C308" s="58" t="s">
        <v>2297</v>
      </c>
      <c r="D308" s="61">
        <v>45291.0</v>
      </c>
      <c r="E308" s="69">
        <v>2.0</v>
      </c>
      <c r="F308" s="69" t="s">
        <v>42</v>
      </c>
      <c r="G308" s="69">
        <v>2.0</v>
      </c>
      <c r="H308" s="63" t="s">
        <v>42</v>
      </c>
      <c r="I308" s="63" t="s">
        <v>42</v>
      </c>
    </row>
    <row r="309" outlineLevel="1">
      <c r="A309" s="58" t="s">
        <v>3335</v>
      </c>
      <c r="B309" s="54" t="s">
        <v>2712</v>
      </c>
      <c r="C309" s="58" t="s">
        <v>2297</v>
      </c>
      <c r="D309" s="61">
        <v>45300.0</v>
      </c>
      <c r="E309" s="69">
        <v>2.0</v>
      </c>
      <c r="F309" s="69" t="s">
        <v>42</v>
      </c>
      <c r="G309" s="69" t="s">
        <v>42</v>
      </c>
      <c r="H309" s="63" t="s">
        <v>42</v>
      </c>
      <c r="I309" s="63">
        <v>2.0</v>
      </c>
    </row>
    <row r="310" outlineLevel="1">
      <c r="A310" s="58" t="s">
        <v>3336</v>
      </c>
      <c r="B310" s="54" t="s">
        <v>2532</v>
      </c>
      <c r="C310" s="58" t="s">
        <v>2297</v>
      </c>
      <c r="D310" s="61">
        <v>45316.0</v>
      </c>
      <c r="E310" s="69">
        <v>2.0</v>
      </c>
      <c r="F310" s="69" t="s">
        <v>42</v>
      </c>
      <c r="G310" s="69">
        <v>2.0</v>
      </c>
      <c r="H310" s="63" t="s">
        <v>42</v>
      </c>
      <c r="I310" s="63" t="s">
        <v>42</v>
      </c>
    </row>
    <row r="311" outlineLevel="1">
      <c r="A311" s="58" t="s">
        <v>3337</v>
      </c>
      <c r="B311" s="54" t="s">
        <v>2625</v>
      </c>
      <c r="C311" s="58" t="s">
        <v>2297</v>
      </c>
      <c r="D311" s="61">
        <v>45329.0</v>
      </c>
      <c r="E311" s="69">
        <v>2.0</v>
      </c>
      <c r="F311" s="69" t="s">
        <v>42</v>
      </c>
      <c r="G311" s="69">
        <v>2.0</v>
      </c>
      <c r="H311" s="63" t="s">
        <v>42</v>
      </c>
      <c r="I311" s="63" t="s">
        <v>42</v>
      </c>
    </row>
    <row r="312" outlineLevel="1">
      <c r="A312" s="58" t="s">
        <v>3338</v>
      </c>
      <c r="B312" s="54" t="s">
        <v>2450</v>
      </c>
      <c r="C312" s="58" t="s">
        <v>2310</v>
      </c>
      <c r="D312" s="61">
        <v>45327.0</v>
      </c>
      <c r="E312" s="69">
        <v>2.0</v>
      </c>
      <c r="F312" s="69" t="s">
        <v>42</v>
      </c>
      <c r="G312" s="69">
        <v>2.0</v>
      </c>
      <c r="H312" s="63" t="s">
        <v>42</v>
      </c>
      <c r="I312" s="63" t="s">
        <v>42</v>
      </c>
    </row>
    <row r="313" outlineLevel="1">
      <c r="A313" s="58" t="s">
        <v>3339</v>
      </c>
      <c r="B313" s="54" t="s">
        <v>2557</v>
      </c>
      <c r="C313" s="58" t="s">
        <v>2297</v>
      </c>
      <c r="D313" s="61">
        <v>45335.0</v>
      </c>
      <c r="E313" s="69">
        <v>2.0</v>
      </c>
      <c r="F313" s="69" t="s">
        <v>42</v>
      </c>
      <c r="G313" s="69">
        <v>2.0</v>
      </c>
      <c r="H313" s="63" t="s">
        <v>42</v>
      </c>
      <c r="I313" s="63" t="s">
        <v>42</v>
      </c>
    </row>
    <row r="314" outlineLevel="1">
      <c r="A314" s="58" t="s">
        <v>3340</v>
      </c>
      <c r="B314" s="54" t="s">
        <v>2642</v>
      </c>
      <c r="C314" s="58" t="s">
        <v>2297</v>
      </c>
      <c r="D314" s="61">
        <v>45299.0</v>
      </c>
      <c r="E314" s="69">
        <v>2.0</v>
      </c>
      <c r="F314" s="69" t="s">
        <v>42</v>
      </c>
      <c r="G314" s="69" t="s">
        <v>42</v>
      </c>
      <c r="H314" s="63" t="s">
        <v>42</v>
      </c>
      <c r="I314" s="63">
        <v>2.0</v>
      </c>
    </row>
    <row r="315" outlineLevel="1">
      <c r="A315" s="58" t="s">
        <v>3341</v>
      </c>
      <c r="B315" s="54" t="s">
        <v>2459</v>
      </c>
      <c r="C315" s="58" t="s">
        <v>2297</v>
      </c>
      <c r="D315" s="61">
        <v>45342.0</v>
      </c>
      <c r="E315" s="69">
        <v>2.0</v>
      </c>
      <c r="F315" s="69" t="s">
        <v>42</v>
      </c>
      <c r="G315" s="69">
        <v>2.0</v>
      </c>
      <c r="H315" s="63" t="s">
        <v>42</v>
      </c>
      <c r="I315" s="63" t="s">
        <v>42</v>
      </c>
    </row>
    <row r="316" outlineLevel="1">
      <c r="A316" s="58" t="s">
        <v>3342</v>
      </c>
      <c r="B316" s="54" t="s">
        <v>2566</v>
      </c>
      <c r="C316" s="58" t="s">
        <v>2297</v>
      </c>
      <c r="D316" s="61">
        <v>45348.0</v>
      </c>
      <c r="E316" s="69">
        <v>2.0</v>
      </c>
      <c r="F316" s="69" t="s">
        <v>42</v>
      </c>
      <c r="G316" s="69">
        <v>2.0</v>
      </c>
      <c r="H316" s="63" t="s">
        <v>42</v>
      </c>
      <c r="I316" s="63" t="s">
        <v>42</v>
      </c>
    </row>
    <row r="317" outlineLevel="1">
      <c r="A317" s="58" t="s">
        <v>3343</v>
      </c>
      <c r="B317" s="54" t="s">
        <v>2604</v>
      </c>
      <c r="C317" s="58" t="s">
        <v>2297</v>
      </c>
      <c r="D317" s="61">
        <v>45357.0</v>
      </c>
      <c r="E317" s="69">
        <v>2.0</v>
      </c>
      <c r="F317" s="69" t="s">
        <v>42</v>
      </c>
      <c r="G317" s="69" t="s">
        <v>42</v>
      </c>
      <c r="H317" s="63" t="s">
        <v>42</v>
      </c>
      <c r="I317" s="63">
        <v>2.0</v>
      </c>
    </row>
    <row r="318" outlineLevel="1">
      <c r="A318" s="58" t="s">
        <v>3344</v>
      </c>
      <c r="B318" s="54" t="s">
        <v>2808</v>
      </c>
      <c r="C318" s="58" t="s">
        <v>2297</v>
      </c>
      <c r="D318" s="61">
        <v>45391.0</v>
      </c>
      <c r="E318" s="69">
        <v>2.0</v>
      </c>
      <c r="F318" s="69" t="s">
        <v>42</v>
      </c>
      <c r="G318" s="69">
        <v>9.0</v>
      </c>
      <c r="H318" s="63" t="s">
        <v>42</v>
      </c>
      <c r="I318" s="63">
        <v>2.0</v>
      </c>
    </row>
    <row r="319" outlineLevel="1">
      <c r="A319" s="58" t="s">
        <v>3345</v>
      </c>
      <c r="B319" s="54" t="s">
        <v>2451</v>
      </c>
      <c r="C319" s="58" t="s">
        <v>2297</v>
      </c>
      <c r="D319" s="61">
        <v>45381.0</v>
      </c>
      <c r="E319" s="69">
        <v>2.0</v>
      </c>
      <c r="F319" s="69" t="s">
        <v>42</v>
      </c>
      <c r="G319" s="69">
        <v>2.0</v>
      </c>
      <c r="H319" s="63" t="s">
        <v>42</v>
      </c>
      <c r="I319" s="63" t="s">
        <v>42</v>
      </c>
    </row>
    <row r="320" outlineLevel="1">
      <c r="A320" s="58" t="s">
        <v>3346</v>
      </c>
      <c r="B320" s="54" t="s">
        <v>2657</v>
      </c>
      <c r="C320" s="58" t="s">
        <v>2297</v>
      </c>
      <c r="D320" s="61">
        <v>45383.0</v>
      </c>
      <c r="E320" s="69">
        <v>2.0</v>
      </c>
      <c r="F320" s="69" t="s">
        <v>42</v>
      </c>
      <c r="G320" s="69" t="s">
        <v>42</v>
      </c>
      <c r="H320" s="63" t="s">
        <v>42</v>
      </c>
      <c r="I320" s="63">
        <v>2.0</v>
      </c>
    </row>
    <row r="321" outlineLevel="1">
      <c r="A321" s="58" t="s">
        <v>3347</v>
      </c>
      <c r="B321" s="54" t="s">
        <v>2478</v>
      </c>
      <c r="C321" s="58" t="s">
        <v>2297</v>
      </c>
      <c r="D321" s="61">
        <v>45395.0</v>
      </c>
      <c r="E321" s="69">
        <v>2.0</v>
      </c>
      <c r="F321" s="69" t="s">
        <v>42</v>
      </c>
      <c r="G321" s="69">
        <v>2.0</v>
      </c>
      <c r="H321" s="63" t="s">
        <v>42</v>
      </c>
      <c r="I321" s="63" t="s">
        <v>42</v>
      </c>
    </row>
    <row r="322" outlineLevel="1">
      <c r="A322" s="58" t="s">
        <v>3348</v>
      </c>
      <c r="B322" s="54" t="s">
        <v>2463</v>
      </c>
      <c r="C322" s="58" t="s">
        <v>2297</v>
      </c>
      <c r="D322" s="61">
        <v>45415.0</v>
      </c>
      <c r="E322" s="69">
        <v>2.0</v>
      </c>
      <c r="F322" s="69" t="s">
        <v>42</v>
      </c>
      <c r="G322" s="69">
        <v>2.0</v>
      </c>
      <c r="H322" s="63" t="s">
        <v>42</v>
      </c>
      <c r="I322" s="63" t="s">
        <v>42</v>
      </c>
    </row>
    <row r="323" outlineLevel="1">
      <c r="A323" s="58" t="s">
        <v>3349</v>
      </c>
      <c r="B323" s="54" t="s">
        <v>2670</v>
      </c>
      <c r="C323" s="58" t="s">
        <v>2297</v>
      </c>
      <c r="D323" s="61">
        <v>45418.0</v>
      </c>
      <c r="E323" s="69">
        <v>2.0</v>
      </c>
      <c r="F323" s="69" t="s">
        <v>42</v>
      </c>
      <c r="G323" s="69" t="s">
        <v>42</v>
      </c>
      <c r="H323" s="63" t="s">
        <v>42</v>
      </c>
      <c r="I323" s="63">
        <v>2.0</v>
      </c>
    </row>
    <row r="324" outlineLevel="1">
      <c r="A324" s="58" t="s">
        <v>3350</v>
      </c>
      <c r="B324" s="54" t="s">
        <v>2512</v>
      </c>
      <c r="C324" s="58" t="s">
        <v>2297</v>
      </c>
      <c r="D324" s="61">
        <v>45418.0</v>
      </c>
      <c r="E324" s="69">
        <v>2.0</v>
      </c>
      <c r="F324" s="69" t="s">
        <v>42</v>
      </c>
      <c r="G324" s="69">
        <v>2.0</v>
      </c>
      <c r="H324" s="63" t="s">
        <v>42</v>
      </c>
      <c r="I324" s="63" t="s">
        <v>42</v>
      </c>
    </row>
    <row r="325" outlineLevel="1">
      <c r="A325" s="58" t="s">
        <v>3351</v>
      </c>
      <c r="B325" s="54" t="s">
        <v>2493</v>
      </c>
      <c r="C325" s="58" t="s">
        <v>2297</v>
      </c>
      <c r="D325" s="61">
        <v>45424.0</v>
      </c>
      <c r="E325" s="69">
        <v>2.0</v>
      </c>
      <c r="F325" s="69" t="s">
        <v>42</v>
      </c>
      <c r="G325" s="69">
        <v>2.0</v>
      </c>
      <c r="H325" s="63" t="s">
        <v>42</v>
      </c>
      <c r="I325" s="63" t="s">
        <v>42</v>
      </c>
    </row>
    <row r="326" outlineLevel="1">
      <c r="A326" s="58" t="s">
        <v>3352</v>
      </c>
      <c r="B326" s="54" t="s">
        <v>2588</v>
      </c>
      <c r="C326" s="58" t="s">
        <v>2297</v>
      </c>
      <c r="D326" s="61">
        <v>45432.0</v>
      </c>
      <c r="E326" s="69">
        <v>2.0</v>
      </c>
      <c r="F326" s="69" t="s">
        <v>42</v>
      </c>
      <c r="G326" s="69" t="s">
        <v>42</v>
      </c>
      <c r="H326" s="63" t="s">
        <v>42</v>
      </c>
      <c r="I326" s="63">
        <v>2.0</v>
      </c>
    </row>
    <row r="327" outlineLevel="1">
      <c r="A327" s="58" t="s">
        <v>3353</v>
      </c>
      <c r="B327" s="54" t="s">
        <v>2612</v>
      </c>
      <c r="C327" s="58" t="s">
        <v>2297</v>
      </c>
      <c r="D327" s="61">
        <v>45445.0</v>
      </c>
      <c r="E327" s="69">
        <v>2.0</v>
      </c>
      <c r="F327" s="69" t="s">
        <v>42</v>
      </c>
      <c r="G327" s="69">
        <v>2.0</v>
      </c>
      <c r="H327" s="63" t="s">
        <v>42</v>
      </c>
      <c r="I327" s="63" t="s">
        <v>42</v>
      </c>
    </row>
    <row r="328" outlineLevel="1">
      <c r="A328" s="58" t="s">
        <v>3354</v>
      </c>
      <c r="B328" s="54" t="s">
        <v>2679</v>
      </c>
      <c r="C328" s="58" t="s">
        <v>2297</v>
      </c>
      <c r="D328" s="61">
        <v>45428.0</v>
      </c>
      <c r="E328" s="69">
        <v>2.0</v>
      </c>
      <c r="F328" s="69" t="s">
        <v>42</v>
      </c>
      <c r="G328" s="69" t="s">
        <v>42</v>
      </c>
      <c r="H328" s="63" t="s">
        <v>42</v>
      </c>
      <c r="I328" s="63">
        <v>2.0</v>
      </c>
    </row>
    <row r="329" outlineLevel="1">
      <c r="A329" s="58" t="s">
        <v>3355</v>
      </c>
      <c r="B329" s="54" t="s">
        <v>2655</v>
      </c>
      <c r="C329" s="58" t="s">
        <v>2297</v>
      </c>
      <c r="D329" s="61">
        <v>45437.0</v>
      </c>
      <c r="E329" s="69">
        <v>2.0</v>
      </c>
      <c r="F329" s="69" t="s">
        <v>42</v>
      </c>
      <c r="G329" s="69" t="s">
        <v>42</v>
      </c>
      <c r="H329" s="63" t="s">
        <v>42</v>
      </c>
      <c r="I329" s="63">
        <v>2.0</v>
      </c>
    </row>
    <row r="330" outlineLevel="1">
      <c r="A330" s="58" t="s">
        <v>3356</v>
      </c>
      <c r="B330" s="54" t="s">
        <v>2481</v>
      </c>
      <c r="C330" s="58" t="s">
        <v>2297</v>
      </c>
      <c r="D330" s="61">
        <v>45448.0</v>
      </c>
      <c r="E330" s="69">
        <v>2.0</v>
      </c>
      <c r="F330" s="69">
        <v>2.0</v>
      </c>
      <c r="G330" s="69" t="s">
        <v>42</v>
      </c>
      <c r="H330" s="63" t="s">
        <v>42</v>
      </c>
      <c r="I330" s="63">
        <v>2.0</v>
      </c>
    </row>
    <row r="331" outlineLevel="1">
      <c r="A331" s="58" t="s">
        <v>3357</v>
      </c>
      <c r="B331" s="54" t="s">
        <v>2479</v>
      </c>
      <c r="C331" s="58" t="s">
        <v>2297</v>
      </c>
      <c r="D331" s="61">
        <v>45452.0</v>
      </c>
      <c r="E331" s="69">
        <v>2.0</v>
      </c>
      <c r="F331" s="69" t="s">
        <v>42</v>
      </c>
      <c r="G331" s="69">
        <v>2.0</v>
      </c>
      <c r="H331" s="63" t="s">
        <v>42</v>
      </c>
      <c r="I331" s="63" t="s">
        <v>42</v>
      </c>
    </row>
    <row r="332" outlineLevel="1">
      <c r="A332" s="58" t="s">
        <v>3358</v>
      </c>
      <c r="B332" s="54" t="s">
        <v>2514</v>
      </c>
      <c r="C332" s="58" t="s">
        <v>2297</v>
      </c>
      <c r="D332" s="61">
        <v>45468.0</v>
      </c>
      <c r="E332" s="69">
        <v>2.0</v>
      </c>
      <c r="F332" s="69" t="s">
        <v>42</v>
      </c>
      <c r="G332" s="69">
        <v>2.0</v>
      </c>
      <c r="H332" s="63" t="s">
        <v>42</v>
      </c>
      <c r="I332" s="63" t="s">
        <v>42</v>
      </c>
    </row>
    <row r="333" outlineLevel="1">
      <c r="A333" s="58" t="s">
        <v>3359</v>
      </c>
      <c r="B333" s="54" t="s">
        <v>2515</v>
      </c>
      <c r="C333" s="58" t="s">
        <v>2297</v>
      </c>
      <c r="D333" s="61">
        <v>45474.0</v>
      </c>
      <c r="E333" s="69">
        <v>2.0</v>
      </c>
      <c r="F333" s="69" t="s">
        <v>42</v>
      </c>
      <c r="G333" s="69">
        <v>2.0</v>
      </c>
      <c r="H333" s="63" t="s">
        <v>42</v>
      </c>
      <c r="I333" s="63" t="s">
        <v>42</v>
      </c>
    </row>
    <row r="334" outlineLevel="1">
      <c r="A334" s="58" t="s">
        <v>3360</v>
      </c>
      <c r="B334" s="54" t="s">
        <v>2627</v>
      </c>
      <c r="C334" s="58" t="s">
        <v>2297</v>
      </c>
      <c r="D334" s="61">
        <v>45473.0</v>
      </c>
      <c r="E334" s="69">
        <v>2.0</v>
      </c>
      <c r="F334" s="69" t="s">
        <v>42</v>
      </c>
      <c r="G334" s="69" t="s">
        <v>42</v>
      </c>
      <c r="H334" s="63" t="s">
        <v>42</v>
      </c>
      <c r="I334" s="63">
        <v>2.0</v>
      </c>
    </row>
    <row r="335" outlineLevel="1">
      <c r="A335" s="58" t="s">
        <v>3361</v>
      </c>
      <c r="B335" s="54" t="s">
        <v>2707</v>
      </c>
      <c r="C335" s="58" t="s">
        <v>2297</v>
      </c>
      <c r="D335" s="61">
        <v>45474.0</v>
      </c>
      <c r="E335" s="69">
        <v>2.0</v>
      </c>
      <c r="F335" s="69" t="s">
        <v>42</v>
      </c>
      <c r="G335" s="69" t="s">
        <v>42</v>
      </c>
      <c r="H335" s="70">
        <v>2.0</v>
      </c>
      <c r="I335" s="63" t="s">
        <v>42</v>
      </c>
    </row>
    <row r="336" outlineLevel="1">
      <c r="A336" s="58" t="s">
        <v>3362</v>
      </c>
      <c r="B336" s="54" t="s">
        <v>2768</v>
      </c>
      <c r="C336" s="58" t="s">
        <v>2297</v>
      </c>
      <c r="D336" s="61">
        <v>45472.0</v>
      </c>
      <c r="E336" s="69">
        <v>2.0</v>
      </c>
      <c r="F336" s="69" t="s">
        <v>42</v>
      </c>
      <c r="G336" s="69" t="s">
        <v>42</v>
      </c>
      <c r="H336" s="63" t="s">
        <v>42</v>
      </c>
      <c r="I336" s="63">
        <v>2.0</v>
      </c>
    </row>
    <row r="337" outlineLevel="1">
      <c r="A337" s="58" t="s">
        <v>3363</v>
      </c>
      <c r="B337" s="54" t="s">
        <v>2534</v>
      </c>
      <c r="C337" s="58" t="s">
        <v>2297</v>
      </c>
      <c r="D337" s="61">
        <v>45480.0</v>
      </c>
      <c r="E337" s="69">
        <v>2.0</v>
      </c>
      <c r="F337" s="69" t="s">
        <v>42</v>
      </c>
      <c r="G337" s="69" t="s">
        <v>42</v>
      </c>
      <c r="H337" s="63" t="s">
        <v>42</v>
      </c>
      <c r="I337" s="63">
        <v>2.0</v>
      </c>
    </row>
    <row r="338" outlineLevel="1">
      <c r="A338" s="58" t="s">
        <v>3364</v>
      </c>
      <c r="B338" s="54" t="s">
        <v>2443</v>
      </c>
      <c r="C338" s="58" t="s">
        <v>2297</v>
      </c>
      <c r="D338" s="61">
        <v>45477.0</v>
      </c>
      <c r="E338" s="69">
        <v>2.0</v>
      </c>
      <c r="F338" s="69" t="s">
        <v>42</v>
      </c>
      <c r="G338" s="69">
        <v>2.0</v>
      </c>
      <c r="H338" s="63" t="s">
        <v>42</v>
      </c>
      <c r="I338" s="63" t="s">
        <v>42</v>
      </c>
    </row>
    <row r="339" outlineLevel="1">
      <c r="A339" s="58" t="s">
        <v>3365</v>
      </c>
      <c r="B339" s="54" t="s">
        <v>2563</v>
      </c>
      <c r="C339" s="58" t="s">
        <v>2297</v>
      </c>
      <c r="D339" s="61">
        <v>45237.0</v>
      </c>
      <c r="E339" s="69">
        <v>3.0</v>
      </c>
      <c r="F339" s="69" t="s">
        <v>42</v>
      </c>
      <c r="G339" s="69">
        <v>3.0</v>
      </c>
      <c r="H339" s="63" t="s">
        <v>42</v>
      </c>
      <c r="I339" s="63" t="s">
        <v>42</v>
      </c>
    </row>
    <row r="340" outlineLevel="1">
      <c r="A340" s="58" t="s">
        <v>3366</v>
      </c>
      <c r="B340" s="54" t="s">
        <v>2663</v>
      </c>
      <c r="C340" s="58" t="s">
        <v>2297</v>
      </c>
      <c r="D340" s="61">
        <v>44813.0</v>
      </c>
      <c r="E340" s="69">
        <v>3.0</v>
      </c>
      <c r="F340" s="69" t="s">
        <v>42</v>
      </c>
      <c r="G340" s="69" t="s">
        <v>42</v>
      </c>
      <c r="H340" s="63" t="s">
        <v>42</v>
      </c>
      <c r="I340" s="63">
        <v>3.0</v>
      </c>
    </row>
    <row r="341" outlineLevel="1">
      <c r="A341" s="58" t="s">
        <v>3367</v>
      </c>
      <c r="B341" s="54" t="s">
        <v>2693</v>
      </c>
      <c r="C341" s="58" t="s">
        <v>2297</v>
      </c>
      <c r="D341" s="61">
        <v>44815.0</v>
      </c>
      <c r="E341" s="69">
        <v>3.0</v>
      </c>
      <c r="F341" s="69" t="s">
        <v>42</v>
      </c>
      <c r="G341" s="69" t="s">
        <v>42</v>
      </c>
      <c r="H341" s="63" t="s">
        <v>42</v>
      </c>
      <c r="I341" s="63">
        <v>3.0</v>
      </c>
    </row>
    <row r="342" outlineLevel="1">
      <c r="A342" s="58" t="s">
        <v>3368</v>
      </c>
      <c r="B342" s="54" t="s">
        <v>2843</v>
      </c>
      <c r="C342" s="58" t="s">
        <v>2297</v>
      </c>
      <c r="D342" s="61">
        <v>44818.0</v>
      </c>
      <c r="E342" s="69">
        <v>3.0</v>
      </c>
      <c r="F342" s="69" t="s">
        <v>42</v>
      </c>
      <c r="G342" s="69" t="s">
        <v>42</v>
      </c>
      <c r="H342" s="63" t="s">
        <v>42</v>
      </c>
      <c r="I342" s="63">
        <v>3.0</v>
      </c>
    </row>
    <row r="343" outlineLevel="1">
      <c r="A343" s="58" t="s">
        <v>3369</v>
      </c>
      <c r="B343" s="54" t="s">
        <v>2572</v>
      </c>
      <c r="C343" s="58" t="s">
        <v>2297</v>
      </c>
      <c r="D343" s="61">
        <v>44815.0</v>
      </c>
      <c r="E343" s="69">
        <v>3.0</v>
      </c>
      <c r="F343" s="69" t="s">
        <v>42</v>
      </c>
      <c r="G343" s="69">
        <v>3.0</v>
      </c>
      <c r="H343" s="63" t="s">
        <v>42</v>
      </c>
      <c r="I343" s="63" t="s">
        <v>42</v>
      </c>
    </row>
    <row r="344" outlineLevel="1">
      <c r="A344" s="58" t="s">
        <v>3370</v>
      </c>
      <c r="B344" s="54" t="s">
        <v>2840</v>
      </c>
      <c r="C344" s="58" t="s">
        <v>2310</v>
      </c>
      <c r="D344" s="61">
        <v>44847.0</v>
      </c>
      <c r="E344" s="69">
        <v>3.0</v>
      </c>
      <c r="F344" s="69" t="s">
        <v>42</v>
      </c>
      <c r="G344" s="69" t="s">
        <v>42</v>
      </c>
      <c r="H344" s="63" t="s">
        <v>42</v>
      </c>
      <c r="I344" s="63">
        <v>3.0</v>
      </c>
    </row>
    <row r="345" outlineLevel="1">
      <c r="A345" s="58" t="s">
        <v>3371</v>
      </c>
      <c r="B345" s="54" t="s">
        <v>2559</v>
      </c>
      <c r="C345" s="58" t="s">
        <v>2297</v>
      </c>
      <c r="D345" s="61">
        <v>44845.0</v>
      </c>
      <c r="E345" s="69">
        <v>3.0</v>
      </c>
      <c r="F345" s="69" t="s">
        <v>42</v>
      </c>
      <c r="G345" s="69">
        <v>3.0</v>
      </c>
      <c r="H345" s="63" t="s">
        <v>42</v>
      </c>
      <c r="I345" s="63" t="s">
        <v>42</v>
      </c>
    </row>
    <row r="346" outlineLevel="1">
      <c r="A346" s="58" t="s">
        <v>3372</v>
      </c>
      <c r="B346" s="54" t="s">
        <v>2681</v>
      </c>
      <c r="C346" s="58" t="s">
        <v>2297</v>
      </c>
      <c r="D346" s="61">
        <v>44855.0</v>
      </c>
      <c r="E346" s="69">
        <v>3.0</v>
      </c>
      <c r="F346" s="69" t="s">
        <v>42</v>
      </c>
      <c r="G346" s="69" t="s">
        <v>42</v>
      </c>
      <c r="H346" s="63" t="s">
        <v>42</v>
      </c>
      <c r="I346" s="63">
        <v>3.0</v>
      </c>
    </row>
    <row r="347" outlineLevel="1">
      <c r="A347" s="58" t="s">
        <v>3373</v>
      </c>
      <c r="B347" s="54" t="s">
        <v>2558</v>
      </c>
      <c r="C347" s="58" t="s">
        <v>2297</v>
      </c>
      <c r="D347" s="61">
        <v>44893.0</v>
      </c>
      <c r="E347" s="69">
        <v>3.0</v>
      </c>
      <c r="F347" s="69" t="s">
        <v>42</v>
      </c>
      <c r="G347" s="69">
        <v>3.0</v>
      </c>
      <c r="H347" s="63" t="s">
        <v>42</v>
      </c>
      <c r="I347" s="63" t="s">
        <v>42</v>
      </c>
    </row>
    <row r="348" outlineLevel="1">
      <c r="A348" s="58" t="s">
        <v>3374</v>
      </c>
      <c r="B348" s="54" t="s">
        <v>2706</v>
      </c>
      <c r="C348" s="58" t="s">
        <v>2297</v>
      </c>
      <c r="D348" s="61">
        <v>44923.0</v>
      </c>
      <c r="E348" s="69">
        <v>3.0</v>
      </c>
      <c r="F348" s="69" t="s">
        <v>42</v>
      </c>
      <c r="G348" s="69" t="s">
        <v>42</v>
      </c>
      <c r="H348" s="63" t="s">
        <v>42</v>
      </c>
      <c r="I348" s="63">
        <v>3.0</v>
      </c>
    </row>
    <row r="349" outlineLevel="1">
      <c r="A349" s="58" t="s">
        <v>3375</v>
      </c>
      <c r="B349" s="54" t="s">
        <v>2614</v>
      </c>
      <c r="C349" s="58" t="s">
        <v>2297</v>
      </c>
      <c r="D349" s="61">
        <v>44925.0</v>
      </c>
      <c r="E349" s="69">
        <v>3.0</v>
      </c>
      <c r="F349" s="69" t="s">
        <v>42</v>
      </c>
      <c r="G349" s="69">
        <v>3.0</v>
      </c>
      <c r="H349" s="63" t="s">
        <v>42</v>
      </c>
      <c r="I349" s="63" t="s">
        <v>42</v>
      </c>
    </row>
    <row r="350" outlineLevel="1">
      <c r="A350" s="58" t="s">
        <v>3376</v>
      </c>
      <c r="B350" s="54" t="s">
        <v>2551</v>
      </c>
      <c r="C350" s="58" t="s">
        <v>2297</v>
      </c>
      <c r="D350" s="61">
        <v>44960.0</v>
      </c>
      <c r="E350" s="69">
        <v>3.0</v>
      </c>
      <c r="F350" s="69" t="s">
        <v>42</v>
      </c>
      <c r="G350" s="69">
        <v>3.0</v>
      </c>
      <c r="H350" s="63" t="s">
        <v>42</v>
      </c>
      <c r="I350" s="63" t="s">
        <v>42</v>
      </c>
    </row>
    <row r="351" outlineLevel="1">
      <c r="A351" s="58" t="s">
        <v>3377</v>
      </c>
      <c r="B351" s="54" t="s">
        <v>2675</v>
      </c>
      <c r="C351" s="58" t="s">
        <v>2297</v>
      </c>
      <c r="D351" s="61">
        <v>44973.0</v>
      </c>
      <c r="E351" s="69">
        <v>3.0</v>
      </c>
      <c r="F351" s="69" t="s">
        <v>42</v>
      </c>
      <c r="G351" s="69" t="s">
        <v>42</v>
      </c>
      <c r="H351" s="63" t="s">
        <v>42</v>
      </c>
      <c r="I351" s="63">
        <v>3.0</v>
      </c>
    </row>
    <row r="352" outlineLevel="1">
      <c r="A352" s="58" t="s">
        <v>3378</v>
      </c>
      <c r="B352" s="54" t="s">
        <v>2615</v>
      </c>
      <c r="C352" s="58" t="s">
        <v>2297</v>
      </c>
      <c r="D352" s="61">
        <v>44976.0</v>
      </c>
      <c r="E352" s="69">
        <v>3.0</v>
      </c>
      <c r="F352" s="69" t="s">
        <v>42</v>
      </c>
      <c r="G352" s="69" t="s">
        <v>42</v>
      </c>
      <c r="H352" s="63" t="s">
        <v>42</v>
      </c>
      <c r="I352" s="63">
        <v>3.0</v>
      </c>
    </row>
    <row r="353" outlineLevel="1">
      <c r="A353" s="58" t="s">
        <v>3379</v>
      </c>
      <c r="B353" s="54" t="s">
        <v>2676</v>
      </c>
      <c r="C353" s="58" t="s">
        <v>2297</v>
      </c>
      <c r="D353" s="61">
        <v>44988.0</v>
      </c>
      <c r="E353" s="69">
        <v>3.0</v>
      </c>
      <c r="F353" s="69" t="s">
        <v>42</v>
      </c>
      <c r="G353" s="69" t="s">
        <v>42</v>
      </c>
      <c r="H353" s="63" t="s">
        <v>42</v>
      </c>
      <c r="I353" s="63">
        <v>3.0</v>
      </c>
    </row>
    <row r="354" outlineLevel="1">
      <c r="A354" s="58" t="s">
        <v>3380</v>
      </c>
      <c r="B354" s="54" t="s">
        <v>2799</v>
      </c>
      <c r="C354" s="58" t="s">
        <v>2297</v>
      </c>
      <c r="D354" s="61">
        <v>45033.0</v>
      </c>
      <c r="E354" s="69">
        <v>3.0</v>
      </c>
      <c r="F354" s="69" t="s">
        <v>42</v>
      </c>
      <c r="G354" s="69" t="s">
        <v>42</v>
      </c>
      <c r="H354" s="63" t="s">
        <v>42</v>
      </c>
      <c r="I354" s="63">
        <v>3.0</v>
      </c>
    </row>
    <row r="355" outlineLevel="1">
      <c r="A355" s="58" t="s">
        <v>3381</v>
      </c>
      <c r="B355" s="54" t="s">
        <v>2600</v>
      </c>
      <c r="C355" s="58" t="s">
        <v>2297</v>
      </c>
      <c r="D355" s="61">
        <v>45030.0</v>
      </c>
      <c r="E355" s="69">
        <v>3.0</v>
      </c>
      <c r="F355" s="69" t="s">
        <v>42</v>
      </c>
      <c r="G355" s="69">
        <v>3.0</v>
      </c>
      <c r="H355" s="63" t="s">
        <v>42</v>
      </c>
      <c r="I355" s="63" t="s">
        <v>42</v>
      </c>
    </row>
    <row r="356" outlineLevel="1">
      <c r="A356" s="58" t="s">
        <v>3382</v>
      </c>
      <c r="B356" s="54" t="s">
        <v>2544</v>
      </c>
      <c r="C356" s="58" t="s">
        <v>2310</v>
      </c>
      <c r="D356" s="61">
        <v>45041.0</v>
      </c>
      <c r="E356" s="69">
        <v>3.0</v>
      </c>
      <c r="F356" s="69" t="s">
        <v>42</v>
      </c>
      <c r="G356" s="69">
        <v>3.0</v>
      </c>
      <c r="H356" s="63" t="s">
        <v>42</v>
      </c>
      <c r="I356" s="63" t="s">
        <v>42</v>
      </c>
    </row>
    <row r="357" outlineLevel="1">
      <c r="A357" s="58" t="s">
        <v>3383</v>
      </c>
      <c r="B357" s="54" t="s">
        <v>2621</v>
      </c>
      <c r="C357" s="58" t="s">
        <v>2297</v>
      </c>
      <c r="D357" s="61">
        <v>45056.0</v>
      </c>
      <c r="E357" s="69">
        <v>3.0</v>
      </c>
      <c r="F357" s="69" t="s">
        <v>42</v>
      </c>
      <c r="G357" s="69">
        <v>3.0</v>
      </c>
      <c r="H357" s="63" t="s">
        <v>42</v>
      </c>
      <c r="I357" s="63" t="s">
        <v>42</v>
      </c>
    </row>
    <row r="358" outlineLevel="1">
      <c r="A358" s="58" t="s">
        <v>3384</v>
      </c>
      <c r="B358" s="54" t="s">
        <v>2533</v>
      </c>
      <c r="C358" s="58" t="s">
        <v>2297</v>
      </c>
      <c r="D358" s="61">
        <v>45093.0</v>
      </c>
      <c r="E358" s="69">
        <v>3.0</v>
      </c>
      <c r="F358" s="69" t="s">
        <v>42</v>
      </c>
      <c r="G358" s="69">
        <v>3.0</v>
      </c>
      <c r="H358" s="63" t="s">
        <v>42</v>
      </c>
      <c r="I358" s="63" t="s">
        <v>42</v>
      </c>
    </row>
    <row r="359" outlineLevel="1">
      <c r="A359" s="58" t="s">
        <v>3385</v>
      </c>
      <c r="B359" s="54" t="s">
        <v>2536</v>
      </c>
      <c r="C359" s="58" t="s">
        <v>2297</v>
      </c>
      <c r="D359" s="61">
        <v>45070.0</v>
      </c>
      <c r="E359" s="69">
        <v>3.0</v>
      </c>
      <c r="F359" s="69" t="s">
        <v>42</v>
      </c>
      <c r="G359" s="69">
        <v>3.0</v>
      </c>
      <c r="H359" s="63" t="s">
        <v>42</v>
      </c>
      <c r="I359" s="63" t="s">
        <v>42</v>
      </c>
    </row>
    <row r="360" outlineLevel="1">
      <c r="A360" s="58" t="s">
        <v>3386</v>
      </c>
      <c r="B360" s="54" t="s">
        <v>2770</v>
      </c>
      <c r="C360" s="58" t="s">
        <v>3387</v>
      </c>
      <c r="D360" s="61">
        <v>45111.0</v>
      </c>
      <c r="E360" s="69">
        <v>3.0</v>
      </c>
      <c r="F360" s="69" t="s">
        <v>42</v>
      </c>
      <c r="G360" s="69" t="s">
        <v>42</v>
      </c>
      <c r="H360" s="63" t="s">
        <v>42</v>
      </c>
      <c r="I360" s="63">
        <v>3.0</v>
      </c>
    </row>
    <row r="361" outlineLevel="1">
      <c r="A361" s="58" t="s">
        <v>3388</v>
      </c>
      <c r="B361" s="54" t="s">
        <v>2581</v>
      </c>
      <c r="C361" s="58" t="s">
        <v>2297</v>
      </c>
      <c r="D361" s="61">
        <v>45086.0</v>
      </c>
      <c r="E361" s="69">
        <v>3.0</v>
      </c>
      <c r="F361" s="69" t="s">
        <v>42</v>
      </c>
      <c r="G361" s="69">
        <v>3.0</v>
      </c>
      <c r="H361" s="63" t="s">
        <v>42</v>
      </c>
      <c r="I361" s="63" t="s">
        <v>42</v>
      </c>
    </row>
    <row r="362" outlineLevel="1">
      <c r="A362" s="58" t="s">
        <v>3389</v>
      </c>
      <c r="B362" s="54" t="s">
        <v>2537</v>
      </c>
      <c r="C362" s="58" t="s">
        <v>2297</v>
      </c>
      <c r="D362" s="61">
        <v>45086.0</v>
      </c>
      <c r="E362" s="69">
        <v>3.0</v>
      </c>
      <c r="F362" s="69" t="s">
        <v>42</v>
      </c>
      <c r="G362" s="69">
        <v>3.0</v>
      </c>
      <c r="H362" s="63" t="s">
        <v>42</v>
      </c>
      <c r="I362" s="63" t="s">
        <v>42</v>
      </c>
    </row>
    <row r="363" outlineLevel="1">
      <c r="A363" s="58" t="s">
        <v>3390</v>
      </c>
      <c r="B363" s="54" t="s">
        <v>2562</v>
      </c>
      <c r="C363" s="58" t="s">
        <v>2297</v>
      </c>
      <c r="D363" s="61">
        <v>45093.0</v>
      </c>
      <c r="E363" s="69">
        <v>3.0</v>
      </c>
      <c r="F363" s="69" t="s">
        <v>42</v>
      </c>
      <c r="G363" s="69">
        <v>3.0</v>
      </c>
      <c r="H363" s="63" t="s">
        <v>42</v>
      </c>
      <c r="I363" s="63" t="s">
        <v>42</v>
      </c>
    </row>
    <row r="364" outlineLevel="1">
      <c r="A364" s="58" t="s">
        <v>3391</v>
      </c>
      <c r="B364" s="54" t="s">
        <v>2893</v>
      </c>
      <c r="C364" s="58" t="s">
        <v>2297</v>
      </c>
      <c r="D364" s="61">
        <v>45121.0</v>
      </c>
      <c r="E364" s="69">
        <v>3.0</v>
      </c>
      <c r="F364" s="69" t="s">
        <v>42</v>
      </c>
      <c r="G364" s="69" t="s">
        <v>42</v>
      </c>
      <c r="H364" s="63" t="s">
        <v>42</v>
      </c>
      <c r="I364" s="63">
        <v>3.0</v>
      </c>
    </row>
    <row r="365" outlineLevel="1">
      <c r="A365" s="58" t="s">
        <v>3392</v>
      </c>
      <c r="B365" s="54" t="s">
        <v>2539</v>
      </c>
      <c r="C365" s="58" t="s">
        <v>2297</v>
      </c>
      <c r="D365" s="61">
        <v>45142.0</v>
      </c>
      <c r="E365" s="69">
        <v>3.0</v>
      </c>
      <c r="F365" s="69" t="s">
        <v>42</v>
      </c>
      <c r="G365" s="69">
        <v>3.0</v>
      </c>
      <c r="H365" s="63" t="s">
        <v>42</v>
      </c>
      <c r="I365" s="63" t="s">
        <v>42</v>
      </c>
    </row>
    <row r="366" outlineLevel="1">
      <c r="A366" s="58" t="s">
        <v>3393</v>
      </c>
      <c r="B366" s="54" t="s">
        <v>2695</v>
      </c>
      <c r="C366" s="58" t="s">
        <v>2297</v>
      </c>
      <c r="D366" s="61">
        <v>45145.0</v>
      </c>
      <c r="E366" s="69">
        <v>3.0</v>
      </c>
      <c r="F366" s="69" t="s">
        <v>42</v>
      </c>
      <c r="G366" s="69" t="s">
        <v>42</v>
      </c>
      <c r="H366" s="63" t="s">
        <v>42</v>
      </c>
      <c r="I366" s="63">
        <v>3.0</v>
      </c>
    </row>
    <row r="367" outlineLevel="1">
      <c r="A367" s="58" t="s">
        <v>3394</v>
      </c>
      <c r="B367" s="54" t="s">
        <v>2547</v>
      </c>
      <c r="C367" s="58" t="s">
        <v>2297</v>
      </c>
      <c r="D367" s="61">
        <v>45167.0</v>
      </c>
      <c r="E367" s="69">
        <v>3.0</v>
      </c>
      <c r="F367" s="69" t="s">
        <v>42</v>
      </c>
      <c r="G367" s="69">
        <v>3.0</v>
      </c>
      <c r="H367" s="63" t="s">
        <v>42</v>
      </c>
      <c r="I367" s="63" t="s">
        <v>42</v>
      </c>
    </row>
    <row r="368" outlineLevel="1">
      <c r="A368" s="58" t="s">
        <v>3395</v>
      </c>
      <c r="B368" s="54" t="s">
        <v>2658</v>
      </c>
      <c r="C368" s="58" t="s">
        <v>2297</v>
      </c>
      <c r="D368" s="61">
        <v>45178.0</v>
      </c>
      <c r="E368" s="69">
        <v>3.0</v>
      </c>
      <c r="F368" s="69" t="s">
        <v>42</v>
      </c>
      <c r="G368" s="69" t="s">
        <v>42</v>
      </c>
      <c r="H368" s="63" t="s">
        <v>42</v>
      </c>
      <c r="I368" s="63">
        <v>3.0</v>
      </c>
    </row>
    <row r="369" outlineLevel="1">
      <c r="A369" s="58" t="s">
        <v>3396</v>
      </c>
      <c r="B369" s="54" t="s">
        <v>2650</v>
      </c>
      <c r="C369" s="58" t="s">
        <v>2297</v>
      </c>
      <c r="D369" s="61">
        <v>45185.0</v>
      </c>
      <c r="E369" s="69">
        <v>3.0</v>
      </c>
      <c r="F369" s="69" t="s">
        <v>42</v>
      </c>
      <c r="G369" s="69" t="s">
        <v>42</v>
      </c>
      <c r="H369" s="63" t="s">
        <v>42</v>
      </c>
      <c r="I369" s="63">
        <v>3.0</v>
      </c>
    </row>
    <row r="370" outlineLevel="1">
      <c r="A370" s="58" t="s">
        <v>3397</v>
      </c>
      <c r="B370" s="54" t="s">
        <v>2597</v>
      </c>
      <c r="C370" s="58" t="s">
        <v>2297</v>
      </c>
      <c r="D370" s="61">
        <v>45189.0</v>
      </c>
      <c r="E370" s="69">
        <v>3.0</v>
      </c>
      <c r="F370" s="69" t="s">
        <v>42</v>
      </c>
      <c r="G370" s="69">
        <v>3.0</v>
      </c>
      <c r="H370" s="63" t="s">
        <v>42</v>
      </c>
      <c r="I370" s="63" t="s">
        <v>42</v>
      </c>
    </row>
    <row r="371" outlineLevel="1">
      <c r="A371" s="58" t="s">
        <v>3398</v>
      </c>
      <c r="B371" s="54" t="s">
        <v>2573</v>
      </c>
      <c r="C371" s="58" t="s">
        <v>2297</v>
      </c>
      <c r="D371" s="61">
        <v>45205.0</v>
      </c>
      <c r="E371" s="69">
        <v>3.0</v>
      </c>
      <c r="F371" s="69" t="s">
        <v>42</v>
      </c>
      <c r="G371" s="69">
        <v>3.0</v>
      </c>
      <c r="H371" s="63" t="s">
        <v>42</v>
      </c>
      <c r="I371" s="63" t="s">
        <v>42</v>
      </c>
    </row>
    <row r="372" outlineLevel="1">
      <c r="A372" s="58" t="s">
        <v>3399</v>
      </c>
      <c r="B372" s="54" t="s">
        <v>2599</v>
      </c>
      <c r="C372" s="58" t="s">
        <v>2297</v>
      </c>
      <c r="D372" s="61">
        <v>45210.0</v>
      </c>
      <c r="E372" s="69">
        <v>3.0</v>
      </c>
      <c r="F372" s="69" t="s">
        <v>42</v>
      </c>
      <c r="G372" s="69">
        <v>3.0</v>
      </c>
      <c r="H372" s="63" t="s">
        <v>42</v>
      </c>
      <c r="I372" s="63" t="s">
        <v>42</v>
      </c>
    </row>
    <row r="373" outlineLevel="1">
      <c r="A373" s="58" t="s">
        <v>3400</v>
      </c>
      <c r="B373" s="54" t="s">
        <v>2556</v>
      </c>
      <c r="C373" s="58" t="s">
        <v>2297</v>
      </c>
      <c r="D373" s="61">
        <v>45268.0</v>
      </c>
      <c r="E373" s="69">
        <v>3.0</v>
      </c>
      <c r="F373" s="69" t="s">
        <v>42</v>
      </c>
      <c r="G373" s="69">
        <v>3.0</v>
      </c>
      <c r="H373" s="63" t="s">
        <v>42</v>
      </c>
      <c r="I373" s="63" t="s">
        <v>42</v>
      </c>
    </row>
    <row r="374" outlineLevel="1">
      <c r="A374" s="58" t="s">
        <v>3401</v>
      </c>
      <c r="B374" s="54" t="s">
        <v>2692</v>
      </c>
      <c r="C374" s="58" t="s">
        <v>2297</v>
      </c>
      <c r="D374" s="61">
        <v>45266.0</v>
      </c>
      <c r="E374" s="69">
        <v>3.0</v>
      </c>
      <c r="F374" s="69" t="s">
        <v>42</v>
      </c>
      <c r="G374" s="69" t="s">
        <v>42</v>
      </c>
      <c r="H374" s="63" t="s">
        <v>42</v>
      </c>
      <c r="I374" s="63">
        <v>3.0</v>
      </c>
    </row>
    <row r="375" outlineLevel="1">
      <c r="A375" s="58" t="s">
        <v>3402</v>
      </c>
      <c r="B375" s="54" t="s">
        <v>2672</v>
      </c>
      <c r="C375" s="58" t="s">
        <v>2297</v>
      </c>
      <c r="D375" s="61">
        <v>45275.0</v>
      </c>
      <c r="E375" s="69">
        <v>3.0</v>
      </c>
      <c r="F375" s="69" t="s">
        <v>42</v>
      </c>
      <c r="G375" s="69" t="s">
        <v>42</v>
      </c>
      <c r="H375" s="63" t="s">
        <v>42</v>
      </c>
      <c r="I375" s="63">
        <v>3.0</v>
      </c>
    </row>
    <row r="376" outlineLevel="1">
      <c r="A376" s="58" t="s">
        <v>3403</v>
      </c>
      <c r="B376" s="54" t="s">
        <v>2549</v>
      </c>
      <c r="C376" s="58" t="s">
        <v>2297</v>
      </c>
      <c r="D376" s="61">
        <v>45285.0</v>
      </c>
      <c r="E376" s="69">
        <v>3.0</v>
      </c>
      <c r="F376" s="69" t="s">
        <v>42</v>
      </c>
      <c r="G376" s="69">
        <v>3.0</v>
      </c>
      <c r="H376" s="63" t="s">
        <v>42</v>
      </c>
      <c r="I376" s="63" t="s">
        <v>42</v>
      </c>
    </row>
    <row r="377" outlineLevel="1">
      <c r="A377" s="58" t="s">
        <v>3404</v>
      </c>
      <c r="B377" s="54" t="s">
        <v>2576</v>
      </c>
      <c r="C377" s="58" t="s">
        <v>2297</v>
      </c>
      <c r="D377" s="61">
        <v>45287.0</v>
      </c>
      <c r="E377" s="69">
        <v>3.0</v>
      </c>
      <c r="F377" s="69" t="s">
        <v>42</v>
      </c>
      <c r="G377" s="69">
        <v>3.0</v>
      </c>
      <c r="H377" s="63" t="s">
        <v>42</v>
      </c>
      <c r="I377" s="63" t="s">
        <v>42</v>
      </c>
    </row>
    <row r="378" outlineLevel="1">
      <c r="A378" s="58" t="s">
        <v>3405</v>
      </c>
      <c r="B378" s="54" t="s">
        <v>2543</v>
      </c>
      <c r="C378" s="58" t="s">
        <v>2297</v>
      </c>
      <c r="D378" s="61">
        <v>45290.0</v>
      </c>
      <c r="E378" s="69">
        <v>3.0</v>
      </c>
      <c r="F378" s="69" t="s">
        <v>42</v>
      </c>
      <c r="G378" s="69">
        <v>3.0</v>
      </c>
      <c r="H378" s="63" t="s">
        <v>42</v>
      </c>
      <c r="I378" s="63" t="s">
        <v>42</v>
      </c>
    </row>
    <row r="379" outlineLevel="1">
      <c r="A379" s="58" t="s">
        <v>3406</v>
      </c>
      <c r="B379" s="54" t="s">
        <v>2613</v>
      </c>
      <c r="C379" s="58" t="s">
        <v>2297</v>
      </c>
      <c r="D379" s="61">
        <v>45295.0</v>
      </c>
      <c r="E379" s="69">
        <v>3.0</v>
      </c>
      <c r="F379" s="69" t="s">
        <v>42</v>
      </c>
      <c r="G379" s="69" t="s">
        <v>42</v>
      </c>
      <c r="H379" s="63" t="s">
        <v>42</v>
      </c>
      <c r="I379" s="63">
        <v>3.0</v>
      </c>
    </row>
    <row r="380" outlineLevel="1">
      <c r="A380" s="58" t="s">
        <v>3407</v>
      </c>
      <c r="B380" s="54" t="s">
        <v>2564</v>
      </c>
      <c r="C380" s="58" t="s">
        <v>2297</v>
      </c>
      <c r="D380" s="61">
        <v>45301.0</v>
      </c>
      <c r="E380" s="69">
        <v>3.0</v>
      </c>
      <c r="F380" s="69" t="s">
        <v>42</v>
      </c>
      <c r="G380" s="69">
        <v>3.0</v>
      </c>
      <c r="H380" s="63" t="s">
        <v>42</v>
      </c>
      <c r="I380" s="63" t="s">
        <v>42</v>
      </c>
    </row>
    <row r="381" outlineLevel="1">
      <c r="A381" s="58" t="s">
        <v>3408</v>
      </c>
      <c r="B381" s="54" t="s">
        <v>2667</v>
      </c>
      <c r="C381" s="58" t="s">
        <v>2297</v>
      </c>
      <c r="D381" s="61">
        <v>45322.0</v>
      </c>
      <c r="E381" s="69">
        <v>3.0</v>
      </c>
      <c r="F381" s="69" t="s">
        <v>42</v>
      </c>
      <c r="G381" s="69" t="s">
        <v>42</v>
      </c>
      <c r="H381" s="63" t="s">
        <v>42</v>
      </c>
      <c r="I381" s="63">
        <v>3.0</v>
      </c>
    </row>
    <row r="382" outlineLevel="1">
      <c r="A382" s="58" t="s">
        <v>3409</v>
      </c>
      <c r="B382" s="54" t="s">
        <v>2565</v>
      </c>
      <c r="C382" s="58" t="s">
        <v>2297</v>
      </c>
      <c r="D382" s="61">
        <v>45326.0</v>
      </c>
      <c r="E382" s="69">
        <v>3.0</v>
      </c>
      <c r="F382" s="69" t="s">
        <v>42</v>
      </c>
      <c r="G382" s="69">
        <v>3.0</v>
      </c>
      <c r="H382" s="63" t="s">
        <v>42</v>
      </c>
      <c r="I382" s="63" t="s">
        <v>42</v>
      </c>
    </row>
    <row r="383" outlineLevel="1">
      <c r="A383" s="58" t="s">
        <v>3410</v>
      </c>
      <c r="B383" s="54" t="s">
        <v>2750</v>
      </c>
      <c r="C383" s="58" t="s">
        <v>2297</v>
      </c>
      <c r="D383" s="61">
        <v>45328.0</v>
      </c>
      <c r="E383" s="69">
        <v>3.0</v>
      </c>
      <c r="F383" s="69" t="s">
        <v>42</v>
      </c>
      <c r="G383" s="69" t="s">
        <v>42</v>
      </c>
      <c r="H383" s="63" t="s">
        <v>42</v>
      </c>
      <c r="I383" s="63">
        <v>3.0</v>
      </c>
    </row>
    <row r="384" ht="16.5" customHeight="1" outlineLevel="1">
      <c r="A384" s="58" t="s">
        <v>3411</v>
      </c>
      <c r="B384" s="54" t="s">
        <v>2718</v>
      </c>
      <c r="C384" s="58" t="s">
        <v>2297</v>
      </c>
      <c r="D384" s="61">
        <v>45343.0</v>
      </c>
      <c r="E384" s="69">
        <v>3.0</v>
      </c>
      <c r="F384" s="69" t="s">
        <v>42</v>
      </c>
      <c r="G384" s="69" t="s">
        <v>42</v>
      </c>
      <c r="H384" s="63" t="s">
        <v>42</v>
      </c>
      <c r="I384" s="63">
        <v>3.0</v>
      </c>
    </row>
    <row r="385" outlineLevel="1">
      <c r="A385" s="58" t="s">
        <v>3412</v>
      </c>
      <c r="B385" s="54" t="s">
        <v>2653</v>
      </c>
      <c r="C385" s="58" t="s">
        <v>2297</v>
      </c>
      <c r="D385" s="61">
        <v>45345.0</v>
      </c>
      <c r="E385" s="69">
        <v>3.0</v>
      </c>
      <c r="F385" s="69" t="s">
        <v>42</v>
      </c>
      <c r="G385" s="69" t="s">
        <v>42</v>
      </c>
      <c r="H385" s="63" t="s">
        <v>42</v>
      </c>
      <c r="I385" s="63">
        <v>3.0</v>
      </c>
    </row>
    <row r="386" ht="16.5" customHeight="1" outlineLevel="1">
      <c r="A386" s="58" t="s">
        <v>3413</v>
      </c>
      <c r="B386" s="54" t="s">
        <v>2699</v>
      </c>
      <c r="C386" s="58" t="s">
        <v>2297</v>
      </c>
      <c r="D386" s="61">
        <v>45355.0</v>
      </c>
      <c r="E386" s="69">
        <v>3.0</v>
      </c>
      <c r="F386" s="69" t="s">
        <v>42</v>
      </c>
      <c r="G386" s="69" t="s">
        <v>42</v>
      </c>
      <c r="H386" s="63" t="s">
        <v>42</v>
      </c>
      <c r="I386" s="63">
        <v>3.0</v>
      </c>
    </row>
    <row r="387" outlineLevel="1">
      <c r="A387" s="58" t="s">
        <v>3414</v>
      </c>
      <c r="B387" s="54" t="s">
        <v>2664</v>
      </c>
      <c r="C387" s="58" t="s">
        <v>2297</v>
      </c>
      <c r="D387" s="61">
        <v>45365.0</v>
      </c>
      <c r="E387" s="69">
        <v>3.0</v>
      </c>
      <c r="F387" s="69" t="s">
        <v>42</v>
      </c>
      <c r="G387" s="69">
        <v>3.0</v>
      </c>
      <c r="H387" s="63" t="s">
        <v>42</v>
      </c>
      <c r="I387" s="63" t="s">
        <v>42</v>
      </c>
    </row>
    <row r="388" outlineLevel="1">
      <c r="A388" s="58" t="s">
        <v>3415</v>
      </c>
      <c r="B388" s="54" t="s">
        <v>2610</v>
      </c>
      <c r="C388" s="58" t="s">
        <v>2297</v>
      </c>
      <c r="D388" s="61">
        <v>45373.0</v>
      </c>
      <c r="E388" s="69">
        <v>3.0</v>
      </c>
      <c r="F388" s="69" t="s">
        <v>42</v>
      </c>
      <c r="G388" s="69" t="s">
        <v>42</v>
      </c>
      <c r="H388" s="63" t="s">
        <v>42</v>
      </c>
      <c r="I388" s="63">
        <v>3.0</v>
      </c>
    </row>
    <row r="389" outlineLevel="1">
      <c r="A389" s="58" t="s">
        <v>3415</v>
      </c>
      <c r="B389" s="54" t="s">
        <v>2610</v>
      </c>
      <c r="C389" s="58" t="s">
        <v>2297</v>
      </c>
      <c r="D389" s="61">
        <v>45387.0</v>
      </c>
      <c r="E389" s="69">
        <v>3.0</v>
      </c>
      <c r="F389" s="69" t="s">
        <v>42</v>
      </c>
      <c r="G389" s="69" t="s">
        <v>42</v>
      </c>
      <c r="H389" s="63" t="s">
        <v>42</v>
      </c>
      <c r="I389" s="63">
        <v>3.0</v>
      </c>
    </row>
    <row r="390" outlineLevel="1">
      <c r="A390" s="58" t="s">
        <v>3416</v>
      </c>
      <c r="B390" s="54" t="s">
        <v>2677</v>
      </c>
      <c r="C390" s="58" t="s">
        <v>2297</v>
      </c>
      <c r="D390" s="61">
        <v>45372.0</v>
      </c>
      <c r="E390" s="69">
        <v>3.0</v>
      </c>
      <c r="F390" s="69" t="s">
        <v>42</v>
      </c>
      <c r="G390" s="69" t="s">
        <v>42</v>
      </c>
      <c r="H390" s="63" t="s">
        <v>42</v>
      </c>
      <c r="I390" s="63">
        <v>3.0</v>
      </c>
    </row>
    <row r="391" outlineLevel="1">
      <c r="A391" s="58" t="s">
        <v>3417</v>
      </c>
      <c r="B391" s="54" t="s">
        <v>2801</v>
      </c>
      <c r="C391" s="58" t="s">
        <v>2297</v>
      </c>
      <c r="D391" s="61">
        <v>45385.0</v>
      </c>
      <c r="E391" s="69">
        <v>3.0</v>
      </c>
      <c r="F391" s="69" t="s">
        <v>42</v>
      </c>
      <c r="G391" s="69" t="s">
        <v>42</v>
      </c>
      <c r="H391" s="63" t="s">
        <v>42</v>
      </c>
      <c r="I391" s="63">
        <v>3.0</v>
      </c>
    </row>
    <row r="392" outlineLevel="1">
      <c r="A392" s="58" t="s">
        <v>3418</v>
      </c>
      <c r="B392" s="54" t="s">
        <v>2902</v>
      </c>
      <c r="C392" s="58" t="s">
        <v>2310</v>
      </c>
      <c r="D392" s="61">
        <v>45417.0</v>
      </c>
      <c r="E392" s="69">
        <v>3.0</v>
      </c>
      <c r="F392" s="69" t="s">
        <v>42</v>
      </c>
      <c r="G392" s="69" t="s">
        <v>42</v>
      </c>
      <c r="H392" s="63" t="s">
        <v>42</v>
      </c>
      <c r="I392" s="63">
        <v>3.0</v>
      </c>
    </row>
    <row r="393" outlineLevel="1">
      <c r="A393" s="58" t="s">
        <v>3418</v>
      </c>
      <c r="B393" s="54" t="s">
        <v>2902</v>
      </c>
      <c r="C393" s="58" t="s">
        <v>2310</v>
      </c>
      <c r="D393" s="61">
        <v>45417.0</v>
      </c>
      <c r="E393" s="69">
        <v>3.0</v>
      </c>
      <c r="F393" s="69" t="s">
        <v>42</v>
      </c>
      <c r="G393" s="69" t="s">
        <v>42</v>
      </c>
      <c r="H393" s="63" t="s">
        <v>42</v>
      </c>
      <c r="I393" s="63">
        <v>3.0</v>
      </c>
    </row>
    <row r="394" outlineLevel="1">
      <c r="A394" s="58" t="s">
        <v>3419</v>
      </c>
      <c r="B394" s="54" t="s">
        <v>2545</v>
      </c>
      <c r="C394" s="58" t="s">
        <v>2297</v>
      </c>
      <c r="D394" s="61">
        <v>45416.0</v>
      </c>
      <c r="E394" s="69">
        <v>3.0</v>
      </c>
      <c r="F394" s="69" t="s">
        <v>42</v>
      </c>
      <c r="G394" s="69">
        <v>3.0</v>
      </c>
      <c r="H394" s="63" t="s">
        <v>42</v>
      </c>
      <c r="I394" s="63" t="s">
        <v>42</v>
      </c>
    </row>
    <row r="395" outlineLevel="1">
      <c r="A395" s="58" t="s">
        <v>3420</v>
      </c>
      <c r="B395" s="54" t="s">
        <v>2550</v>
      </c>
      <c r="C395" s="58" t="s">
        <v>2297</v>
      </c>
      <c r="D395" s="61">
        <v>45424.0</v>
      </c>
      <c r="E395" s="69">
        <v>3.0</v>
      </c>
      <c r="F395" s="69" t="s">
        <v>42</v>
      </c>
      <c r="G395" s="69">
        <v>3.0</v>
      </c>
      <c r="H395" s="63" t="s">
        <v>42</v>
      </c>
      <c r="I395" s="63" t="s">
        <v>42</v>
      </c>
    </row>
    <row r="396" outlineLevel="1">
      <c r="A396" s="58" t="s">
        <v>3421</v>
      </c>
      <c r="B396" s="54" t="s">
        <v>2729</v>
      </c>
      <c r="C396" s="58" t="s">
        <v>2297</v>
      </c>
      <c r="D396" s="61">
        <v>45433.0</v>
      </c>
      <c r="E396" s="69">
        <v>3.0</v>
      </c>
      <c r="F396" s="69" t="s">
        <v>42</v>
      </c>
      <c r="G396" s="69" t="s">
        <v>42</v>
      </c>
      <c r="H396" s="63" t="s">
        <v>42</v>
      </c>
      <c r="I396" s="63">
        <v>3.0</v>
      </c>
    </row>
    <row r="397" outlineLevel="1">
      <c r="A397" s="58" t="s">
        <v>3422</v>
      </c>
      <c r="B397" s="54" t="s">
        <v>2540</v>
      </c>
      <c r="C397" s="58" t="s">
        <v>2297</v>
      </c>
      <c r="D397" s="61">
        <v>45447.0</v>
      </c>
      <c r="E397" s="69">
        <v>3.0</v>
      </c>
      <c r="F397" s="69" t="s">
        <v>42</v>
      </c>
      <c r="G397" s="69">
        <v>3.0</v>
      </c>
      <c r="H397" s="63" t="s">
        <v>42</v>
      </c>
      <c r="I397" s="63" t="s">
        <v>42</v>
      </c>
    </row>
    <row r="398" outlineLevel="1">
      <c r="A398" s="58" t="s">
        <v>3423</v>
      </c>
      <c r="B398" s="54" t="s">
        <v>2633</v>
      </c>
      <c r="C398" s="58" t="s">
        <v>2297</v>
      </c>
      <c r="D398" s="61">
        <v>45447.0</v>
      </c>
      <c r="E398" s="69">
        <v>3.0</v>
      </c>
      <c r="F398" s="69" t="s">
        <v>42</v>
      </c>
      <c r="G398" s="69" t="s">
        <v>42</v>
      </c>
      <c r="H398" s="63" t="s">
        <v>42</v>
      </c>
      <c r="I398" s="63">
        <v>3.0</v>
      </c>
    </row>
    <row r="399" outlineLevel="1">
      <c r="A399" s="58" t="s">
        <v>3424</v>
      </c>
      <c r="B399" s="54" t="s">
        <v>2569</v>
      </c>
      <c r="C399" s="58" t="s">
        <v>2297</v>
      </c>
      <c r="D399" s="61">
        <v>45451.0</v>
      </c>
      <c r="E399" s="69">
        <v>3.0</v>
      </c>
      <c r="F399" s="69" t="s">
        <v>42</v>
      </c>
      <c r="G399" s="69">
        <v>3.0</v>
      </c>
      <c r="H399" s="63" t="s">
        <v>42</v>
      </c>
      <c r="I399" s="63" t="s">
        <v>42</v>
      </c>
    </row>
    <row r="400" outlineLevel="1">
      <c r="A400" s="58" t="s">
        <v>3425</v>
      </c>
      <c r="B400" s="54" t="s">
        <v>2800</v>
      </c>
      <c r="C400" s="58" t="s">
        <v>2297</v>
      </c>
      <c r="D400" s="61">
        <v>45481.0</v>
      </c>
      <c r="E400" s="69">
        <v>3.0</v>
      </c>
      <c r="F400" s="69" t="s">
        <v>42</v>
      </c>
      <c r="G400" s="69" t="s">
        <v>42</v>
      </c>
      <c r="H400" s="63" t="s">
        <v>42</v>
      </c>
      <c r="I400" s="63">
        <v>3.0</v>
      </c>
    </row>
    <row r="401" outlineLevel="1">
      <c r="A401" s="58" t="s">
        <v>3426</v>
      </c>
      <c r="B401" s="54" t="s">
        <v>2656</v>
      </c>
      <c r="C401" s="58" t="s">
        <v>2297</v>
      </c>
      <c r="D401" s="61">
        <v>45476.0</v>
      </c>
      <c r="E401" s="69">
        <v>3.0</v>
      </c>
      <c r="F401" s="69" t="s">
        <v>42</v>
      </c>
      <c r="G401" s="69" t="s">
        <v>42</v>
      </c>
      <c r="H401" s="63" t="s">
        <v>42</v>
      </c>
      <c r="I401" s="63">
        <v>3.0</v>
      </c>
    </row>
    <row r="402" outlineLevel="1">
      <c r="A402" s="58" t="s">
        <v>3427</v>
      </c>
      <c r="B402" s="54" t="s">
        <v>2591</v>
      </c>
      <c r="C402" s="58" t="s">
        <v>2297</v>
      </c>
      <c r="D402" s="61">
        <v>45481.0</v>
      </c>
      <c r="E402" s="69">
        <v>3.0</v>
      </c>
      <c r="F402" s="69" t="s">
        <v>42</v>
      </c>
      <c r="G402" s="69">
        <v>3.0</v>
      </c>
      <c r="H402" s="63" t="s">
        <v>42</v>
      </c>
      <c r="I402" s="63" t="s">
        <v>42</v>
      </c>
    </row>
    <row r="403" outlineLevel="1">
      <c r="A403" s="58" t="s">
        <v>3428</v>
      </c>
      <c r="B403" s="54" t="s">
        <v>2541</v>
      </c>
      <c r="C403" s="58" t="s">
        <v>2297</v>
      </c>
      <c r="D403" s="61">
        <v>45483.0</v>
      </c>
      <c r="E403" s="69">
        <v>3.0</v>
      </c>
      <c r="F403" s="69" t="s">
        <v>42</v>
      </c>
      <c r="G403" s="69">
        <v>3.0</v>
      </c>
      <c r="H403" s="63" t="s">
        <v>42</v>
      </c>
      <c r="I403" s="63" t="s">
        <v>42</v>
      </c>
    </row>
    <row r="404" outlineLevel="1">
      <c r="A404" s="58" t="s">
        <v>3429</v>
      </c>
      <c r="B404" s="54" t="s">
        <v>2643</v>
      </c>
      <c r="C404" s="58" t="s">
        <v>2297</v>
      </c>
      <c r="D404" s="61">
        <v>44820.0</v>
      </c>
      <c r="E404" s="69">
        <v>4.0</v>
      </c>
      <c r="F404" s="69" t="s">
        <v>42</v>
      </c>
      <c r="G404" s="69">
        <v>4.0</v>
      </c>
      <c r="H404" s="63" t="s">
        <v>42</v>
      </c>
      <c r="I404" s="63" t="s">
        <v>42</v>
      </c>
    </row>
    <row r="405" outlineLevel="1">
      <c r="A405" s="58" t="s">
        <v>3430</v>
      </c>
      <c r="B405" s="54" t="s">
        <v>2622</v>
      </c>
      <c r="C405" s="58" t="s">
        <v>2297</v>
      </c>
      <c r="D405" s="61">
        <v>44838.0</v>
      </c>
      <c r="E405" s="69">
        <v>4.0</v>
      </c>
      <c r="F405" s="69" t="s">
        <v>42</v>
      </c>
      <c r="G405" s="69">
        <v>4.0</v>
      </c>
      <c r="H405" s="63" t="s">
        <v>42</v>
      </c>
      <c r="I405" s="63" t="s">
        <v>42</v>
      </c>
    </row>
    <row r="406" outlineLevel="1">
      <c r="A406" s="58" t="s">
        <v>3430</v>
      </c>
      <c r="B406" s="54" t="s">
        <v>2622</v>
      </c>
      <c r="C406" s="58" t="s">
        <v>2297</v>
      </c>
      <c r="D406" s="61">
        <v>44838.0</v>
      </c>
      <c r="E406" s="69">
        <v>4.0</v>
      </c>
      <c r="F406" s="69" t="s">
        <v>42</v>
      </c>
      <c r="G406" s="69">
        <v>4.0</v>
      </c>
      <c r="H406" s="63" t="s">
        <v>42</v>
      </c>
      <c r="I406" s="63" t="s">
        <v>42</v>
      </c>
    </row>
    <row r="407" outlineLevel="1">
      <c r="A407" s="58" t="s">
        <v>3431</v>
      </c>
      <c r="B407" s="54" t="s">
        <v>2638</v>
      </c>
      <c r="C407" s="58" t="s">
        <v>2297</v>
      </c>
      <c r="D407" s="61">
        <v>44842.0</v>
      </c>
      <c r="E407" s="69">
        <v>4.0</v>
      </c>
      <c r="F407" s="69" t="s">
        <v>42</v>
      </c>
      <c r="G407" s="69">
        <v>4.0</v>
      </c>
      <c r="H407" s="63" t="s">
        <v>42</v>
      </c>
      <c r="I407" s="63" t="s">
        <v>42</v>
      </c>
    </row>
    <row r="408" outlineLevel="1">
      <c r="A408" s="58" t="s">
        <v>3432</v>
      </c>
      <c r="B408" s="54" t="s">
        <v>2608</v>
      </c>
      <c r="C408" s="58" t="s">
        <v>2297</v>
      </c>
      <c r="D408" s="61">
        <v>44843.0</v>
      </c>
      <c r="E408" s="69">
        <v>4.0</v>
      </c>
      <c r="F408" s="69" t="s">
        <v>42</v>
      </c>
      <c r="G408" s="69">
        <v>4.0</v>
      </c>
      <c r="H408" s="63" t="s">
        <v>42</v>
      </c>
      <c r="I408" s="63" t="s">
        <v>42</v>
      </c>
    </row>
    <row r="409" outlineLevel="1">
      <c r="A409" s="58" t="s">
        <v>3433</v>
      </c>
      <c r="B409" s="54" t="s">
        <v>2763</v>
      </c>
      <c r="C409" s="58" t="s">
        <v>2297</v>
      </c>
      <c r="D409" s="61">
        <v>44850.0</v>
      </c>
      <c r="E409" s="69">
        <v>4.0</v>
      </c>
      <c r="F409" s="69" t="s">
        <v>42</v>
      </c>
      <c r="G409" s="69" t="s">
        <v>42</v>
      </c>
      <c r="H409" s="63" t="s">
        <v>42</v>
      </c>
      <c r="I409" s="63">
        <v>4.0</v>
      </c>
    </row>
    <row r="410" outlineLevel="1">
      <c r="A410" s="58" t="s">
        <v>3434</v>
      </c>
      <c r="B410" s="54" t="s">
        <v>2736</v>
      </c>
      <c r="C410" s="58" t="s">
        <v>2297</v>
      </c>
      <c r="D410" s="61">
        <v>44853.0</v>
      </c>
      <c r="E410" s="69">
        <v>4.0</v>
      </c>
      <c r="F410" s="69" t="s">
        <v>42</v>
      </c>
      <c r="G410" s="69" t="s">
        <v>42</v>
      </c>
      <c r="H410" s="63" t="s">
        <v>42</v>
      </c>
      <c r="I410" s="63">
        <v>4.0</v>
      </c>
    </row>
    <row r="411" outlineLevel="1">
      <c r="A411" s="58" t="s">
        <v>3435</v>
      </c>
      <c r="B411" s="71" t="s">
        <v>2841</v>
      </c>
      <c r="C411" s="58" t="s">
        <v>2310</v>
      </c>
      <c r="D411" s="61">
        <v>44874.0</v>
      </c>
      <c r="E411" s="69">
        <v>4.0</v>
      </c>
      <c r="F411" s="69" t="s">
        <v>42</v>
      </c>
      <c r="G411" s="69" t="s">
        <v>42</v>
      </c>
      <c r="H411" s="63" t="s">
        <v>42</v>
      </c>
      <c r="I411" s="63">
        <v>4.0</v>
      </c>
    </row>
    <row r="412" outlineLevel="1">
      <c r="A412" s="58" t="s">
        <v>3436</v>
      </c>
      <c r="B412" s="54" t="s">
        <v>2635</v>
      </c>
      <c r="C412" s="58" t="s">
        <v>2297</v>
      </c>
      <c r="D412" s="61">
        <v>44910.0</v>
      </c>
      <c r="E412" s="69">
        <v>4.0</v>
      </c>
      <c r="F412" s="69" t="s">
        <v>42</v>
      </c>
      <c r="G412" s="69">
        <v>4.0</v>
      </c>
      <c r="H412" s="63" t="s">
        <v>42</v>
      </c>
      <c r="I412" s="63" t="s">
        <v>42</v>
      </c>
    </row>
    <row r="413" outlineLevel="1">
      <c r="A413" s="58" t="s">
        <v>3437</v>
      </c>
      <c r="B413" s="54" t="s">
        <v>2717</v>
      </c>
      <c r="C413" s="58" t="s">
        <v>2297</v>
      </c>
      <c r="D413" s="61">
        <v>44914.0</v>
      </c>
      <c r="E413" s="69">
        <v>4.0</v>
      </c>
      <c r="F413" s="69" t="s">
        <v>42</v>
      </c>
      <c r="G413" s="69">
        <v>4.0</v>
      </c>
      <c r="H413" s="63" t="s">
        <v>42</v>
      </c>
      <c r="I413" s="63" t="s">
        <v>42</v>
      </c>
    </row>
    <row r="414" outlineLevel="1">
      <c r="A414" s="58" t="s">
        <v>3438</v>
      </c>
      <c r="B414" s="54" t="s">
        <v>2690</v>
      </c>
      <c r="C414" s="58" t="s">
        <v>2297</v>
      </c>
      <c r="D414" s="61">
        <v>44974.0</v>
      </c>
      <c r="E414" s="69">
        <v>4.0</v>
      </c>
      <c r="F414" s="69" t="s">
        <v>42</v>
      </c>
      <c r="G414" s="69" t="s">
        <v>42</v>
      </c>
      <c r="H414" s="63" t="s">
        <v>42</v>
      </c>
      <c r="I414" s="63">
        <v>4.0</v>
      </c>
    </row>
    <row r="415" outlineLevel="1">
      <c r="A415" s="58" t="s">
        <v>3439</v>
      </c>
      <c r="B415" s="54" t="s">
        <v>2671</v>
      </c>
      <c r="C415" s="58" t="s">
        <v>2297</v>
      </c>
      <c r="D415" s="61">
        <v>44988.0</v>
      </c>
      <c r="E415" s="69">
        <v>4.0</v>
      </c>
      <c r="F415" s="69" t="s">
        <v>42</v>
      </c>
      <c r="G415" s="69" t="s">
        <v>42</v>
      </c>
      <c r="H415" s="63" t="s">
        <v>42</v>
      </c>
      <c r="I415" s="63">
        <v>4.0</v>
      </c>
    </row>
    <row r="416" outlineLevel="1">
      <c r="A416" s="58" t="s">
        <v>3440</v>
      </c>
      <c r="B416" s="54" t="s">
        <v>2738</v>
      </c>
      <c r="C416" s="58" t="s">
        <v>2297</v>
      </c>
      <c r="D416" s="61">
        <v>45018.0</v>
      </c>
      <c r="E416" s="69">
        <v>4.0</v>
      </c>
      <c r="F416" s="69" t="s">
        <v>42</v>
      </c>
      <c r="G416" s="69" t="s">
        <v>42</v>
      </c>
      <c r="H416" s="63" t="s">
        <v>42</v>
      </c>
      <c r="I416" s="63">
        <v>4.0</v>
      </c>
    </row>
    <row r="417" outlineLevel="1">
      <c r="A417" s="58" t="s">
        <v>3441</v>
      </c>
      <c r="B417" s="54" t="s">
        <v>2711</v>
      </c>
      <c r="C417" s="58" t="s">
        <v>2297</v>
      </c>
      <c r="D417" s="61">
        <v>45016.0</v>
      </c>
      <c r="E417" s="69">
        <v>4.0</v>
      </c>
      <c r="F417" s="69" t="s">
        <v>42</v>
      </c>
      <c r="G417" s="69" t="s">
        <v>42</v>
      </c>
      <c r="H417" s="63" t="s">
        <v>42</v>
      </c>
      <c r="I417" s="63">
        <v>4.0</v>
      </c>
    </row>
    <row r="418" outlineLevel="1">
      <c r="A418" s="58" t="s">
        <v>3442</v>
      </c>
      <c r="B418" s="54" t="s">
        <v>2616</v>
      </c>
      <c r="C418" s="58" t="s">
        <v>2297</v>
      </c>
      <c r="D418" s="61">
        <v>45020.0</v>
      </c>
      <c r="E418" s="69">
        <v>4.0</v>
      </c>
      <c r="F418" s="69" t="s">
        <v>42</v>
      </c>
      <c r="G418" s="69">
        <v>4.0</v>
      </c>
      <c r="H418" s="63" t="s">
        <v>42</v>
      </c>
      <c r="I418" s="63" t="s">
        <v>42</v>
      </c>
    </row>
    <row r="419" outlineLevel="1">
      <c r="A419" s="58" t="s">
        <v>3443</v>
      </c>
      <c r="B419" s="54" t="s">
        <v>2648</v>
      </c>
      <c r="C419" s="58" t="s">
        <v>2297</v>
      </c>
      <c r="D419" s="61">
        <v>45027.0</v>
      </c>
      <c r="E419" s="69">
        <v>4.0</v>
      </c>
      <c r="F419" s="69" t="s">
        <v>42</v>
      </c>
      <c r="G419" s="69">
        <v>4.0</v>
      </c>
      <c r="H419" s="63" t="s">
        <v>42</v>
      </c>
      <c r="I419" s="63" t="s">
        <v>42</v>
      </c>
    </row>
    <row r="420" outlineLevel="1">
      <c r="A420" s="58" t="s">
        <v>3444</v>
      </c>
      <c r="B420" s="54" t="s">
        <v>2701</v>
      </c>
      <c r="C420" s="58" t="s">
        <v>2297</v>
      </c>
      <c r="D420" s="61">
        <v>45030.0</v>
      </c>
      <c r="E420" s="69">
        <v>4.0</v>
      </c>
      <c r="F420" s="69" t="s">
        <v>42</v>
      </c>
      <c r="G420" s="69" t="s">
        <v>42</v>
      </c>
      <c r="H420" s="63" t="s">
        <v>42</v>
      </c>
      <c r="I420" s="63">
        <v>4.0</v>
      </c>
    </row>
    <row r="421" outlineLevel="1">
      <c r="A421" s="58" t="s">
        <v>3445</v>
      </c>
      <c r="B421" s="54" t="s">
        <v>2974</v>
      </c>
      <c r="C421" s="58" t="s">
        <v>2310</v>
      </c>
      <c r="D421" s="61">
        <v>45050.0</v>
      </c>
      <c r="E421" s="69">
        <v>4.0</v>
      </c>
      <c r="F421" s="69" t="s">
        <v>42</v>
      </c>
      <c r="G421" s="69" t="s">
        <v>42</v>
      </c>
      <c r="H421" s="70">
        <v>4.0</v>
      </c>
      <c r="I421" s="63" t="s">
        <v>42</v>
      </c>
    </row>
    <row r="422" outlineLevel="1">
      <c r="A422" s="58" t="s">
        <v>3446</v>
      </c>
      <c r="B422" s="54" t="s">
        <v>2641</v>
      </c>
      <c r="C422" s="58" t="s">
        <v>2297</v>
      </c>
      <c r="D422" s="61">
        <v>45045.0</v>
      </c>
      <c r="E422" s="69">
        <v>4.0</v>
      </c>
      <c r="F422" s="69" t="s">
        <v>42</v>
      </c>
      <c r="G422" s="69">
        <v>4.0</v>
      </c>
      <c r="H422" s="63" t="s">
        <v>42</v>
      </c>
      <c r="I422" s="63" t="s">
        <v>42</v>
      </c>
    </row>
    <row r="423" outlineLevel="1">
      <c r="A423" s="58" t="s">
        <v>3447</v>
      </c>
      <c r="B423" s="54" t="s">
        <v>2740</v>
      </c>
      <c r="C423" s="58" t="s">
        <v>2297</v>
      </c>
      <c r="D423" s="61">
        <v>45062.0</v>
      </c>
      <c r="E423" s="69">
        <v>4.0</v>
      </c>
      <c r="F423" s="69" t="s">
        <v>42</v>
      </c>
      <c r="G423" s="69" t="s">
        <v>42</v>
      </c>
      <c r="H423" s="63" t="s">
        <v>42</v>
      </c>
      <c r="I423" s="63">
        <v>4.0</v>
      </c>
    </row>
    <row r="424" outlineLevel="1">
      <c r="A424" s="58" t="s">
        <v>3448</v>
      </c>
      <c r="B424" s="54" t="s">
        <v>2619</v>
      </c>
      <c r="C424" s="58" t="s">
        <v>2297</v>
      </c>
      <c r="D424" s="61">
        <v>45068.0</v>
      </c>
      <c r="E424" s="69">
        <v>4.0</v>
      </c>
      <c r="F424" s="69" t="s">
        <v>42</v>
      </c>
      <c r="G424" s="69">
        <v>4.0</v>
      </c>
      <c r="H424" s="63" t="s">
        <v>42</v>
      </c>
      <c r="I424" s="63" t="s">
        <v>42</v>
      </c>
    </row>
    <row r="425" outlineLevel="1">
      <c r="A425" s="58" t="s">
        <v>3449</v>
      </c>
      <c r="B425" s="54" t="s">
        <v>2630</v>
      </c>
      <c r="C425" s="58" t="s">
        <v>2297</v>
      </c>
      <c r="D425" s="61">
        <v>45070.0</v>
      </c>
      <c r="E425" s="69">
        <v>4.0</v>
      </c>
      <c r="F425" s="69" t="s">
        <v>42</v>
      </c>
      <c r="G425" s="69">
        <v>4.0</v>
      </c>
      <c r="H425" s="63" t="s">
        <v>42</v>
      </c>
      <c r="I425" s="63" t="s">
        <v>42</v>
      </c>
    </row>
    <row r="426" outlineLevel="1">
      <c r="A426" s="58" t="s">
        <v>3450</v>
      </c>
      <c r="B426" s="54" t="s">
        <v>2977</v>
      </c>
      <c r="C426" s="58" t="s">
        <v>2297</v>
      </c>
      <c r="D426" s="61">
        <v>45083.0</v>
      </c>
      <c r="E426" s="69">
        <v>4.0</v>
      </c>
      <c r="F426" s="69" t="s">
        <v>42</v>
      </c>
      <c r="G426" s="69" t="s">
        <v>42</v>
      </c>
      <c r="H426" s="63" t="s">
        <v>42</v>
      </c>
      <c r="I426" s="63">
        <v>4.0</v>
      </c>
    </row>
    <row r="427" outlineLevel="1">
      <c r="A427" s="58" t="s">
        <v>3451</v>
      </c>
      <c r="B427" s="54" t="s">
        <v>2867</v>
      </c>
      <c r="C427" s="58" t="s">
        <v>2297</v>
      </c>
      <c r="D427" s="61">
        <v>45097.0</v>
      </c>
      <c r="E427" s="69">
        <v>4.0</v>
      </c>
      <c r="F427" s="69" t="s">
        <v>42</v>
      </c>
      <c r="G427" s="69">
        <v>12.0</v>
      </c>
      <c r="H427" s="63" t="s">
        <v>42</v>
      </c>
      <c r="I427" s="63">
        <v>4.0</v>
      </c>
    </row>
    <row r="428" outlineLevel="1">
      <c r="A428" s="58" t="s">
        <v>3452</v>
      </c>
      <c r="B428" s="54" t="s">
        <v>2833</v>
      </c>
      <c r="C428" s="58" t="s">
        <v>2297</v>
      </c>
      <c r="D428" s="61">
        <v>45095.0</v>
      </c>
      <c r="E428" s="69">
        <v>4.0</v>
      </c>
      <c r="F428" s="69" t="s">
        <v>42</v>
      </c>
      <c r="G428" s="69">
        <v>9.0</v>
      </c>
      <c r="H428" s="63" t="s">
        <v>42</v>
      </c>
      <c r="I428" s="63">
        <v>4.0</v>
      </c>
    </row>
    <row r="429" outlineLevel="1">
      <c r="A429" s="58" t="s">
        <v>3453</v>
      </c>
      <c r="B429" s="54" t="s">
        <v>2764</v>
      </c>
      <c r="C429" s="58" t="s">
        <v>2297</v>
      </c>
      <c r="D429" s="61">
        <v>45093.0</v>
      </c>
      <c r="E429" s="69">
        <v>4.0</v>
      </c>
      <c r="F429" s="69" t="s">
        <v>42</v>
      </c>
      <c r="G429" s="69" t="s">
        <v>42</v>
      </c>
      <c r="H429" s="63" t="s">
        <v>42</v>
      </c>
      <c r="I429" s="63">
        <v>4.0</v>
      </c>
    </row>
    <row r="430" outlineLevel="1">
      <c r="A430" s="58" t="s">
        <v>3454</v>
      </c>
      <c r="B430" s="54" t="s">
        <v>2868</v>
      </c>
      <c r="C430" s="58" t="s">
        <v>2297</v>
      </c>
      <c r="D430" s="61">
        <v>45098.0</v>
      </c>
      <c r="E430" s="69">
        <v>4.0</v>
      </c>
      <c r="F430" s="69" t="s">
        <v>42</v>
      </c>
      <c r="G430" s="69">
        <v>12.0</v>
      </c>
      <c r="H430" s="63" t="s">
        <v>42</v>
      </c>
      <c r="I430" s="63">
        <v>4.0</v>
      </c>
    </row>
    <row r="431" outlineLevel="1">
      <c r="A431" s="58" t="s">
        <v>3455</v>
      </c>
      <c r="B431" s="54" t="s">
        <v>2741</v>
      </c>
      <c r="C431" s="58" t="s">
        <v>2297</v>
      </c>
      <c r="D431" s="61">
        <v>45107.0</v>
      </c>
      <c r="E431" s="69">
        <v>4.0</v>
      </c>
      <c r="F431" s="69" t="s">
        <v>42</v>
      </c>
      <c r="G431" s="69" t="s">
        <v>42</v>
      </c>
      <c r="H431" s="63" t="s">
        <v>42</v>
      </c>
      <c r="I431" s="63">
        <v>4.0</v>
      </c>
    </row>
    <row r="432" outlineLevel="1">
      <c r="A432" s="58" t="s">
        <v>3456</v>
      </c>
      <c r="B432" s="54" t="s">
        <v>2848</v>
      </c>
      <c r="C432" s="58" t="s">
        <v>2297</v>
      </c>
      <c r="D432" s="61">
        <v>45107.0</v>
      </c>
      <c r="E432" s="69">
        <v>4.0</v>
      </c>
      <c r="F432" s="69" t="s">
        <v>42</v>
      </c>
      <c r="G432" s="69" t="s">
        <v>42</v>
      </c>
      <c r="H432" s="63" t="s">
        <v>42</v>
      </c>
      <c r="I432" s="63">
        <v>4.0</v>
      </c>
    </row>
    <row r="433" outlineLevel="1">
      <c r="A433" s="58" t="s">
        <v>3457</v>
      </c>
      <c r="B433" s="54" t="s">
        <v>2742</v>
      </c>
      <c r="C433" s="58" t="s">
        <v>2297</v>
      </c>
      <c r="D433" s="61">
        <v>45112.0</v>
      </c>
      <c r="E433" s="69">
        <v>4.0</v>
      </c>
      <c r="F433" s="69" t="s">
        <v>42</v>
      </c>
      <c r="G433" s="69">
        <v>6.0</v>
      </c>
      <c r="H433" s="63" t="s">
        <v>42</v>
      </c>
      <c r="I433" s="63">
        <v>4.0</v>
      </c>
    </row>
    <row r="434" outlineLevel="1">
      <c r="A434" s="58" t="s">
        <v>3458</v>
      </c>
      <c r="B434" s="54" t="s">
        <v>2674</v>
      </c>
      <c r="C434" s="58" t="s">
        <v>2297</v>
      </c>
      <c r="D434" s="61">
        <v>45113.0</v>
      </c>
      <c r="E434" s="69">
        <v>4.0</v>
      </c>
      <c r="F434" s="69" t="s">
        <v>42</v>
      </c>
      <c r="G434" s="69" t="s">
        <v>42</v>
      </c>
      <c r="H434" s="63" t="s">
        <v>42</v>
      </c>
      <c r="I434" s="63">
        <v>4.0</v>
      </c>
    </row>
    <row r="435" outlineLevel="1">
      <c r="A435" s="58" t="s">
        <v>3459</v>
      </c>
      <c r="B435" s="54" t="s">
        <v>2609</v>
      </c>
      <c r="C435" s="58" t="s">
        <v>2297</v>
      </c>
      <c r="D435" s="61">
        <v>45120.0</v>
      </c>
      <c r="E435" s="69">
        <v>4.0</v>
      </c>
      <c r="F435" s="69" t="s">
        <v>42</v>
      </c>
      <c r="G435" s="69">
        <v>4.0</v>
      </c>
      <c r="H435" s="63" t="s">
        <v>42</v>
      </c>
      <c r="I435" s="63" t="s">
        <v>42</v>
      </c>
    </row>
    <row r="436" outlineLevel="1">
      <c r="A436" s="58" t="s">
        <v>3460</v>
      </c>
      <c r="B436" s="54" t="s">
        <v>2728</v>
      </c>
      <c r="C436" s="58" t="s">
        <v>2297</v>
      </c>
      <c r="D436" s="61">
        <v>45120.0</v>
      </c>
      <c r="E436" s="69">
        <v>4.0</v>
      </c>
      <c r="F436" s="69" t="s">
        <v>42</v>
      </c>
      <c r="G436" s="69" t="s">
        <v>42</v>
      </c>
      <c r="H436" s="63" t="s">
        <v>42</v>
      </c>
      <c r="I436" s="63">
        <v>4.0</v>
      </c>
    </row>
    <row r="437" outlineLevel="1">
      <c r="A437" s="58" t="s">
        <v>3461</v>
      </c>
      <c r="B437" s="54" t="s">
        <v>2617</v>
      </c>
      <c r="C437" s="58" t="s">
        <v>2297</v>
      </c>
      <c r="D437" s="61">
        <v>45134.0</v>
      </c>
      <c r="E437" s="69">
        <v>4.0</v>
      </c>
      <c r="F437" s="69" t="s">
        <v>42</v>
      </c>
      <c r="G437" s="69">
        <v>4.0</v>
      </c>
      <c r="H437" s="63" t="s">
        <v>42</v>
      </c>
      <c r="I437" s="63" t="s">
        <v>42</v>
      </c>
    </row>
    <row r="438" outlineLevel="1">
      <c r="A438" s="58" t="s">
        <v>3462</v>
      </c>
      <c r="B438" s="54" t="s">
        <v>2861</v>
      </c>
      <c r="C438" s="58" t="s">
        <v>2297</v>
      </c>
      <c r="D438" s="61">
        <v>45169.0</v>
      </c>
      <c r="E438" s="69">
        <v>4.0</v>
      </c>
      <c r="F438" s="69" t="s">
        <v>42</v>
      </c>
      <c r="G438" s="69" t="s">
        <v>42</v>
      </c>
      <c r="H438" s="63" t="s">
        <v>42</v>
      </c>
      <c r="I438" s="63">
        <v>4.0</v>
      </c>
    </row>
    <row r="439" outlineLevel="1">
      <c r="A439" s="58" t="s">
        <v>3463</v>
      </c>
      <c r="B439" s="54" t="s">
        <v>2975</v>
      </c>
      <c r="C439" s="58" t="s">
        <v>2297</v>
      </c>
      <c r="D439" s="61">
        <v>45212.0</v>
      </c>
      <c r="E439" s="69">
        <v>4.0</v>
      </c>
      <c r="F439" s="69" t="s">
        <v>42</v>
      </c>
      <c r="G439" s="69" t="s">
        <v>42</v>
      </c>
      <c r="H439" s="63" t="s">
        <v>42</v>
      </c>
      <c r="I439" s="63">
        <v>4.0</v>
      </c>
    </row>
    <row r="440" outlineLevel="1">
      <c r="A440" s="58" t="s">
        <v>3464</v>
      </c>
      <c r="B440" s="54" t="s">
        <v>2698</v>
      </c>
      <c r="C440" s="58" t="s">
        <v>2297</v>
      </c>
      <c r="D440" s="61">
        <v>45276.0</v>
      </c>
      <c r="E440" s="69">
        <v>4.0</v>
      </c>
      <c r="F440" s="69" t="s">
        <v>42</v>
      </c>
      <c r="G440" s="69" t="s">
        <v>42</v>
      </c>
      <c r="H440" s="63" t="s">
        <v>42</v>
      </c>
      <c r="I440" s="63">
        <v>4.0</v>
      </c>
    </row>
    <row r="441" outlineLevel="1">
      <c r="A441" s="58" t="s">
        <v>3465</v>
      </c>
      <c r="B441" s="54" t="s">
        <v>2773</v>
      </c>
      <c r="C441" s="58" t="s">
        <v>2297</v>
      </c>
      <c r="D441" s="61">
        <v>45316.0</v>
      </c>
      <c r="E441" s="69">
        <v>4.0</v>
      </c>
      <c r="F441" s="69" t="s">
        <v>42</v>
      </c>
      <c r="G441" s="69" t="s">
        <v>42</v>
      </c>
      <c r="H441" s="63" t="s">
        <v>42</v>
      </c>
      <c r="I441" s="63">
        <v>4.0</v>
      </c>
    </row>
    <row r="442" outlineLevel="1">
      <c r="A442" s="58" t="s">
        <v>3466</v>
      </c>
      <c r="B442" s="54" t="s">
        <v>2660</v>
      </c>
      <c r="C442" s="58" t="s">
        <v>2297</v>
      </c>
      <c r="D442" s="61">
        <v>45345.0</v>
      </c>
      <c r="E442" s="69">
        <v>4.0</v>
      </c>
      <c r="F442" s="69" t="s">
        <v>42</v>
      </c>
      <c r="G442" s="69">
        <v>4.0</v>
      </c>
      <c r="H442" s="63" t="s">
        <v>42</v>
      </c>
      <c r="I442" s="63" t="s">
        <v>42</v>
      </c>
    </row>
    <row r="443" outlineLevel="1">
      <c r="A443" s="58" t="s">
        <v>3467</v>
      </c>
      <c r="B443" s="54" t="s">
        <v>2639</v>
      </c>
      <c r="C443" s="58" t="s">
        <v>2297</v>
      </c>
      <c r="D443" s="61">
        <v>45378.0</v>
      </c>
      <c r="E443" s="69">
        <v>4.0</v>
      </c>
      <c r="F443" s="69" t="s">
        <v>42</v>
      </c>
      <c r="G443" s="69">
        <v>4.0</v>
      </c>
      <c r="H443" s="63" t="s">
        <v>42</v>
      </c>
      <c r="I443" s="63" t="s">
        <v>42</v>
      </c>
    </row>
    <row r="444" outlineLevel="1">
      <c r="A444" s="58" t="s">
        <v>3468</v>
      </c>
      <c r="B444" s="54" t="s">
        <v>2568</v>
      </c>
      <c r="C444" s="58" t="s">
        <v>2297</v>
      </c>
      <c r="D444" s="61">
        <v>45387.0</v>
      </c>
      <c r="E444" s="69">
        <v>4.0</v>
      </c>
      <c r="F444" s="69" t="s">
        <v>42</v>
      </c>
      <c r="G444" s="69">
        <v>4.0</v>
      </c>
      <c r="H444" s="63" t="s">
        <v>42</v>
      </c>
      <c r="I444" s="63" t="s">
        <v>42</v>
      </c>
    </row>
    <row r="445" outlineLevel="1">
      <c r="A445" s="58" t="s">
        <v>3469</v>
      </c>
      <c r="B445" s="54" t="s">
        <v>2719</v>
      </c>
      <c r="C445" s="58" t="s">
        <v>2297</v>
      </c>
      <c r="D445" s="61">
        <v>45407.0</v>
      </c>
      <c r="E445" s="69">
        <v>4.0</v>
      </c>
      <c r="F445" s="69" t="s">
        <v>42</v>
      </c>
      <c r="G445" s="69" t="s">
        <v>42</v>
      </c>
      <c r="H445" s="63" t="s">
        <v>42</v>
      </c>
      <c r="I445" s="63">
        <v>4.0</v>
      </c>
    </row>
    <row r="446" outlineLevel="1">
      <c r="A446" s="58" t="s">
        <v>3469</v>
      </c>
      <c r="B446" s="54" t="s">
        <v>2719</v>
      </c>
      <c r="C446" s="58" t="s">
        <v>2297</v>
      </c>
      <c r="D446" s="61">
        <v>45408.0</v>
      </c>
      <c r="E446" s="69">
        <v>4.0</v>
      </c>
      <c r="F446" s="69" t="s">
        <v>42</v>
      </c>
      <c r="G446" s="69" t="s">
        <v>42</v>
      </c>
      <c r="H446" s="63" t="s">
        <v>42</v>
      </c>
      <c r="I446" s="63">
        <v>4.0</v>
      </c>
    </row>
    <row r="447" outlineLevel="1">
      <c r="A447" s="58" t="s">
        <v>3470</v>
      </c>
      <c r="B447" s="54" t="s">
        <v>2790</v>
      </c>
      <c r="C447" s="58" t="s">
        <v>2297</v>
      </c>
      <c r="D447" s="61">
        <v>45431.0</v>
      </c>
      <c r="E447" s="69">
        <v>4.0</v>
      </c>
      <c r="F447" s="69" t="s">
        <v>42</v>
      </c>
      <c r="G447" s="69" t="s">
        <v>42</v>
      </c>
      <c r="H447" s="63" t="s">
        <v>42</v>
      </c>
      <c r="I447" s="63">
        <v>4.0</v>
      </c>
    </row>
    <row r="448" outlineLevel="1">
      <c r="A448" s="58" t="s">
        <v>3471</v>
      </c>
      <c r="B448" s="54" t="s">
        <v>2299</v>
      </c>
      <c r="C448" s="58" t="s">
        <v>2297</v>
      </c>
      <c r="D448" s="61">
        <v>45439.0</v>
      </c>
      <c r="E448" s="69">
        <v>4.0</v>
      </c>
      <c r="F448" s="69" t="s">
        <v>42</v>
      </c>
      <c r="G448" s="69" t="s">
        <v>42</v>
      </c>
      <c r="H448" s="70">
        <v>4.0</v>
      </c>
      <c r="I448" s="63" t="s">
        <v>42</v>
      </c>
    </row>
    <row r="449" outlineLevel="1">
      <c r="A449" s="58" t="s">
        <v>3472</v>
      </c>
      <c r="B449" s="54" t="s">
        <v>2640</v>
      </c>
      <c r="C449" s="58" t="s">
        <v>2297</v>
      </c>
      <c r="D449" s="61">
        <v>45444.0</v>
      </c>
      <c r="E449" s="69">
        <v>4.0</v>
      </c>
      <c r="F449" s="69" t="s">
        <v>42</v>
      </c>
      <c r="G449" s="69">
        <v>4.0</v>
      </c>
      <c r="H449" s="63" t="s">
        <v>42</v>
      </c>
      <c r="I449" s="63" t="s">
        <v>42</v>
      </c>
    </row>
    <row r="450" outlineLevel="1">
      <c r="A450" s="58" t="s">
        <v>3473</v>
      </c>
      <c r="B450" s="54" t="s">
        <v>2749</v>
      </c>
      <c r="C450" s="58" t="s">
        <v>2297</v>
      </c>
      <c r="D450" s="61">
        <v>45458.0</v>
      </c>
      <c r="E450" s="69">
        <v>4.0</v>
      </c>
      <c r="F450" s="69" t="s">
        <v>42</v>
      </c>
      <c r="G450" s="69" t="s">
        <v>42</v>
      </c>
      <c r="H450" s="63" t="s">
        <v>42</v>
      </c>
      <c r="I450" s="63">
        <v>4.0</v>
      </c>
    </row>
    <row r="451" outlineLevel="1">
      <c r="A451" s="58" t="s">
        <v>3474</v>
      </c>
      <c r="B451" s="54" t="s">
        <v>2797</v>
      </c>
      <c r="C451" s="58" t="s">
        <v>2297</v>
      </c>
      <c r="D451" s="61">
        <v>44835.0</v>
      </c>
      <c r="E451" s="69">
        <v>5.0</v>
      </c>
      <c r="F451" s="69" t="s">
        <v>42</v>
      </c>
      <c r="G451" s="69" t="s">
        <v>42</v>
      </c>
      <c r="H451" s="63" t="s">
        <v>42</v>
      </c>
      <c r="I451" s="63">
        <v>5.0</v>
      </c>
    </row>
    <row r="452" outlineLevel="1">
      <c r="A452" s="58" t="s">
        <v>3475</v>
      </c>
      <c r="B452" s="54" t="s">
        <v>2810</v>
      </c>
      <c r="C452" s="58" t="s">
        <v>2297</v>
      </c>
      <c r="D452" s="61">
        <v>44865.0</v>
      </c>
      <c r="E452" s="69">
        <v>5.0</v>
      </c>
      <c r="F452" s="69" t="s">
        <v>42</v>
      </c>
      <c r="G452" s="69" t="s">
        <v>42</v>
      </c>
      <c r="H452" s="63" t="s">
        <v>42</v>
      </c>
      <c r="I452" s="63">
        <v>5.0</v>
      </c>
    </row>
    <row r="453" outlineLevel="1">
      <c r="A453" s="58" t="s">
        <v>3476</v>
      </c>
      <c r="B453" s="54" t="s">
        <v>2634</v>
      </c>
      <c r="C453" s="58" t="s">
        <v>2297</v>
      </c>
      <c r="D453" s="61">
        <v>44867.0</v>
      </c>
      <c r="E453" s="69">
        <v>5.0</v>
      </c>
      <c r="F453" s="69" t="s">
        <v>42</v>
      </c>
      <c r="G453" s="69">
        <v>5.0</v>
      </c>
      <c r="H453" s="63" t="s">
        <v>42</v>
      </c>
      <c r="I453" s="63" t="s">
        <v>42</v>
      </c>
    </row>
    <row r="454" outlineLevel="1">
      <c r="A454" s="58" t="s">
        <v>3477</v>
      </c>
      <c r="B454" s="54" t="s">
        <v>2713</v>
      </c>
      <c r="C454" s="58" t="s">
        <v>2297</v>
      </c>
      <c r="D454" s="61">
        <v>44875.0</v>
      </c>
      <c r="E454" s="69">
        <v>5.0</v>
      </c>
      <c r="F454" s="69" t="s">
        <v>42</v>
      </c>
      <c r="G454" s="69">
        <v>5.0</v>
      </c>
      <c r="H454" s="63" t="s">
        <v>42</v>
      </c>
      <c r="I454" s="63" t="s">
        <v>42</v>
      </c>
    </row>
    <row r="455" outlineLevel="1">
      <c r="A455" s="58" t="s">
        <v>3478</v>
      </c>
      <c r="B455" s="54" t="s">
        <v>2688</v>
      </c>
      <c r="C455" s="58" t="s">
        <v>2297</v>
      </c>
      <c r="D455" s="61">
        <v>44877.0</v>
      </c>
      <c r="E455" s="69">
        <v>5.0</v>
      </c>
      <c r="F455" s="69" t="s">
        <v>42</v>
      </c>
      <c r="G455" s="69">
        <v>5.0</v>
      </c>
      <c r="H455" s="63" t="s">
        <v>42</v>
      </c>
      <c r="I455" s="63" t="s">
        <v>42</v>
      </c>
    </row>
    <row r="456" outlineLevel="1">
      <c r="A456" s="58" t="s">
        <v>3479</v>
      </c>
      <c r="B456" s="54" t="s">
        <v>2792</v>
      </c>
      <c r="C456" s="58" t="s">
        <v>2297</v>
      </c>
      <c r="D456" s="61">
        <v>44891.0</v>
      </c>
      <c r="E456" s="69">
        <v>5.0</v>
      </c>
      <c r="F456" s="69" t="s">
        <v>42</v>
      </c>
      <c r="G456" s="69">
        <v>5.0</v>
      </c>
      <c r="H456" s="63" t="s">
        <v>42</v>
      </c>
      <c r="I456" s="63" t="s">
        <v>42</v>
      </c>
    </row>
    <row r="457" outlineLevel="1">
      <c r="A457" s="58" t="s">
        <v>3480</v>
      </c>
      <c r="B457" s="54" t="s">
        <v>2682</v>
      </c>
      <c r="C457" s="58" t="s">
        <v>2297</v>
      </c>
      <c r="D457" s="61">
        <v>44904.0</v>
      </c>
      <c r="E457" s="69">
        <v>5.0</v>
      </c>
      <c r="F457" s="69" t="s">
        <v>42</v>
      </c>
      <c r="G457" s="69">
        <v>5.0</v>
      </c>
      <c r="H457" s="63" t="s">
        <v>42</v>
      </c>
      <c r="I457" s="63" t="s">
        <v>42</v>
      </c>
    </row>
    <row r="458" outlineLevel="1">
      <c r="A458" s="58" t="s">
        <v>3481</v>
      </c>
      <c r="B458" s="54" t="s">
        <v>2782</v>
      </c>
      <c r="C458" s="58" t="s">
        <v>2297</v>
      </c>
      <c r="D458" s="61">
        <v>44952.0</v>
      </c>
      <c r="E458" s="69">
        <v>5.0</v>
      </c>
      <c r="F458" s="69" t="s">
        <v>42</v>
      </c>
      <c r="G458" s="69">
        <v>5.0</v>
      </c>
      <c r="H458" s="63" t="s">
        <v>42</v>
      </c>
      <c r="I458" s="63" t="s">
        <v>42</v>
      </c>
    </row>
    <row r="459" outlineLevel="1">
      <c r="A459" s="58" t="s">
        <v>3482</v>
      </c>
      <c r="B459" s="54" t="s">
        <v>2683</v>
      </c>
      <c r="C459" s="58" t="s">
        <v>2297</v>
      </c>
      <c r="D459" s="61">
        <v>44952.0</v>
      </c>
      <c r="E459" s="69">
        <v>5.0</v>
      </c>
      <c r="F459" s="69" t="s">
        <v>42</v>
      </c>
      <c r="G459" s="69">
        <v>5.0</v>
      </c>
      <c r="H459" s="63" t="s">
        <v>42</v>
      </c>
      <c r="I459" s="63" t="s">
        <v>42</v>
      </c>
    </row>
    <row r="460" outlineLevel="1">
      <c r="A460" s="58" t="s">
        <v>3483</v>
      </c>
      <c r="B460" s="54" t="s">
        <v>2684</v>
      </c>
      <c r="C460" s="58" t="s">
        <v>2297</v>
      </c>
      <c r="D460" s="61">
        <v>45003.0</v>
      </c>
      <c r="E460" s="69">
        <v>5.0</v>
      </c>
      <c r="F460" s="69" t="s">
        <v>42</v>
      </c>
      <c r="G460" s="69">
        <v>5.0</v>
      </c>
      <c r="H460" s="63" t="s">
        <v>42</v>
      </c>
      <c r="I460" s="63" t="s">
        <v>42</v>
      </c>
    </row>
    <row r="461" outlineLevel="1">
      <c r="A461" s="58" t="s">
        <v>3484</v>
      </c>
      <c r="B461" s="54" t="s">
        <v>2739</v>
      </c>
      <c r="C461" s="58" t="s">
        <v>2297</v>
      </c>
      <c r="D461" s="61">
        <v>45041.0</v>
      </c>
      <c r="E461" s="69">
        <v>5.0</v>
      </c>
      <c r="F461" s="69" t="s">
        <v>42</v>
      </c>
      <c r="G461" s="69" t="s">
        <v>42</v>
      </c>
      <c r="H461" s="63" t="s">
        <v>42</v>
      </c>
      <c r="I461" s="63">
        <v>5.0</v>
      </c>
    </row>
    <row r="462" outlineLevel="1">
      <c r="A462" s="58" t="s">
        <v>3485</v>
      </c>
      <c r="B462" s="54" t="s">
        <v>2828</v>
      </c>
      <c r="C462" s="58" t="s">
        <v>2297</v>
      </c>
      <c r="D462" s="61">
        <v>45053.0</v>
      </c>
      <c r="E462" s="69">
        <v>5.0</v>
      </c>
      <c r="F462" s="69" t="s">
        <v>42</v>
      </c>
      <c r="G462" s="69" t="s">
        <v>42</v>
      </c>
      <c r="H462" s="63" t="s">
        <v>42</v>
      </c>
      <c r="I462" s="63">
        <v>5.0</v>
      </c>
    </row>
    <row r="463" outlineLevel="1">
      <c r="A463" s="58" t="s">
        <v>3486</v>
      </c>
      <c r="B463" s="54" t="s">
        <v>2720</v>
      </c>
      <c r="C463" s="58" t="s">
        <v>2297</v>
      </c>
      <c r="D463" s="61">
        <v>45061.0</v>
      </c>
      <c r="E463" s="69">
        <v>5.0</v>
      </c>
      <c r="F463" s="69" t="s">
        <v>42</v>
      </c>
      <c r="G463" s="69" t="s">
        <v>42</v>
      </c>
      <c r="H463" s="63" t="s">
        <v>42</v>
      </c>
      <c r="I463" s="63">
        <v>5.0</v>
      </c>
    </row>
    <row r="464" outlineLevel="1">
      <c r="A464" s="58" t="s">
        <v>3487</v>
      </c>
      <c r="B464" s="54" t="s">
        <v>2868</v>
      </c>
      <c r="C464" s="58" t="s">
        <v>2310</v>
      </c>
      <c r="D464" s="61">
        <v>45105.0</v>
      </c>
      <c r="E464" s="69">
        <v>5.0</v>
      </c>
      <c r="F464" s="69" t="s">
        <v>42</v>
      </c>
      <c r="G464" s="69">
        <v>5.0</v>
      </c>
      <c r="H464" s="63" t="s">
        <v>42</v>
      </c>
      <c r="I464" s="63" t="s">
        <v>42</v>
      </c>
    </row>
    <row r="465" outlineLevel="1">
      <c r="A465" s="58" t="s">
        <v>3488</v>
      </c>
      <c r="B465" s="54" t="s">
        <v>2538</v>
      </c>
      <c r="C465" s="58" t="s">
        <v>2297</v>
      </c>
      <c r="D465" s="61">
        <v>45103.0</v>
      </c>
      <c r="E465" s="69">
        <v>5.0</v>
      </c>
      <c r="F465" s="69" t="s">
        <v>42</v>
      </c>
      <c r="G465" s="69">
        <v>5.0</v>
      </c>
      <c r="H465" s="63" t="s">
        <v>42</v>
      </c>
      <c r="I465" s="63" t="s">
        <v>42</v>
      </c>
    </row>
    <row r="466" outlineLevel="1">
      <c r="A466" s="58" t="s">
        <v>3489</v>
      </c>
      <c r="B466" s="54" t="s">
        <v>2666</v>
      </c>
      <c r="C466" s="58" t="s">
        <v>2297</v>
      </c>
      <c r="D466" s="61">
        <v>45162.0</v>
      </c>
      <c r="E466" s="69">
        <v>5.0</v>
      </c>
      <c r="F466" s="69" t="s">
        <v>42</v>
      </c>
      <c r="G466" s="69">
        <v>5.0</v>
      </c>
      <c r="H466" s="63" t="s">
        <v>42</v>
      </c>
      <c r="I466" s="63" t="s">
        <v>42</v>
      </c>
    </row>
    <row r="467" outlineLevel="1">
      <c r="A467" s="58" t="s">
        <v>3490</v>
      </c>
      <c r="B467" s="54" t="s">
        <v>2668</v>
      </c>
      <c r="C467" s="58" t="s">
        <v>2297</v>
      </c>
      <c r="D467" s="61">
        <v>45179.0</v>
      </c>
      <c r="E467" s="69">
        <v>5.0</v>
      </c>
      <c r="F467" s="69" t="s">
        <v>42</v>
      </c>
      <c r="G467" s="69">
        <v>5.0</v>
      </c>
      <c r="H467" s="63" t="s">
        <v>42</v>
      </c>
      <c r="I467" s="63" t="s">
        <v>42</v>
      </c>
    </row>
    <row r="468" outlineLevel="1">
      <c r="A468" s="58" t="s">
        <v>3491</v>
      </c>
      <c r="B468" s="54" t="s">
        <v>2817</v>
      </c>
      <c r="C468" s="58" t="s">
        <v>2297</v>
      </c>
      <c r="D468" s="61">
        <v>45186.0</v>
      </c>
      <c r="E468" s="69">
        <v>5.0</v>
      </c>
      <c r="F468" s="69" t="s">
        <v>42</v>
      </c>
      <c r="G468" s="69" t="s">
        <v>42</v>
      </c>
      <c r="H468" s="63" t="s">
        <v>42</v>
      </c>
      <c r="I468" s="63">
        <v>5.0</v>
      </c>
    </row>
    <row r="469" outlineLevel="1">
      <c r="A469" s="58" t="s">
        <v>3492</v>
      </c>
      <c r="B469" s="54" t="s">
        <v>2765</v>
      </c>
      <c r="C469" s="58" t="s">
        <v>2297</v>
      </c>
      <c r="D469" s="61">
        <v>45198.0</v>
      </c>
      <c r="E469" s="69">
        <v>5.0</v>
      </c>
      <c r="F469" s="69" t="s">
        <v>42</v>
      </c>
      <c r="G469" s="69" t="s">
        <v>42</v>
      </c>
      <c r="H469" s="63" t="s">
        <v>42</v>
      </c>
      <c r="I469" s="63">
        <v>5.0</v>
      </c>
    </row>
    <row r="470" outlineLevel="1">
      <c r="A470" s="58" t="s">
        <v>3493</v>
      </c>
      <c r="B470" s="54" t="s">
        <v>2767</v>
      </c>
      <c r="C470" s="58" t="s">
        <v>2297</v>
      </c>
      <c r="D470" s="61">
        <v>45220.0</v>
      </c>
      <c r="E470" s="69">
        <v>5.0</v>
      </c>
      <c r="F470" s="69" t="s">
        <v>42</v>
      </c>
      <c r="G470" s="69" t="s">
        <v>42</v>
      </c>
      <c r="H470" s="63" t="s">
        <v>42</v>
      </c>
      <c r="I470" s="63">
        <v>5.0</v>
      </c>
    </row>
    <row r="471" outlineLevel="1">
      <c r="A471" s="58" t="s">
        <v>3494</v>
      </c>
      <c r="B471" s="54" t="s">
        <v>2745</v>
      </c>
      <c r="C471" s="58" t="s">
        <v>2297</v>
      </c>
      <c r="D471" s="61">
        <v>45226.0</v>
      </c>
      <c r="E471" s="69">
        <v>5.0</v>
      </c>
      <c r="F471" s="69" t="s">
        <v>42</v>
      </c>
      <c r="G471" s="69" t="s">
        <v>42</v>
      </c>
      <c r="H471" s="70">
        <v>5.0</v>
      </c>
      <c r="I471" s="63" t="s">
        <v>42</v>
      </c>
    </row>
    <row r="472" outlineLevel="1">
      <c r="A472" s="58" t="s">
        <v>3495</v>
      </c>
      <c r="B472" s="54" t="s">
        <v>2669</v>
      </c>
      <c r="C472" s="58" t="s">
        <v>2297</v>
      </c>
      <c r="D472" s="61">
        <v>45227.0</v>
      </c>
      <c r="E472" s="69">
        <v>5.0</v>
      </c>
      <c r="F472" s="69" t="s">
        <v>42</v>
      </c>
      <c r="G472" s="69">
        <v>5.0</v>
      </c>
      <c r="H472" s="63" t="s">
        <v>42</v>
      </c>
      <c r="I472" s="63" t="s">
        <v>42</v>
      </c>
    </row>
    <row r="473" outlineLevel="1">
      <c r="A473" s="58" t="s">
        <v>3496</v>
      </c>
      <c r="B473" s="54" t="s">
        <v>2689</v>
      </c>
      <c r="C473" s="58" t="s">
        <v>2297</v>
      </c>
      <c r="D473" s="61">
        <v>45350.0</v>
      </c>
      <c r="E473" s="69">
        <v>5.0</v>
      </c>
      <c r="F473" s="69" t="s">
        <v>42</v>
      </c>
      <c r="G473" s="69">
        <v>5.0</v>
      </c>
      <c r="H473" s="63" t="s">
        <v>42</v>
      </c>
      <c r="I473" s="63" t="s">
        <v>42</v>
      </c>
    </row>
    <row r="474" ht="21.0" customHeight="1" outlineLevel="1">
      <c r="A474" s="58" t="s">
        <v>3497</v>
      </c>
      <c r="B474" s="54" t="s">
        <v>2747</v>
      </c>
      <c r="C474" s="58" t="s">
        <v>2297</v>
      </c>
      <c r="D474" s="61">
        <v>45352.0</v>
      </c>
      <c r="E474" s="69">
        <v>5.0</v>
      </c>
      <c r="F474" s="69" t="s">
        <v>42</v>
      </c>
      <c r="G474" s="69" t="s">
        <v>42</v>
      </c>
      <c r="H474" s="63" t="s">
        <v>42</v>
      </c>
      <c r="I474" s="63">
        <v>5.0</v>
      </c>
    </row>
    <row r="475" outlineLevel="1">
      <c r="A475" s="58" t="s">
        <v>3498</v>
      </c>
      <c r="B475" s="54" t="s">
        <v>2708</v>
      </c>
      <c r="C475" s="58" t="s">
        <v>2297</v>
      </c>
      <c r="D475" s="61">
        <v>45437.0</v>
      </c>
      <c r="E475" s="69">
        <v>5.0</v>
      </c>
      <c r="F475" s="69" t="s">
        <v>42</v>
      </c>
      <c r="G475" s="69">
        <v>5.0</v>
      </c>
      <c r="H475" s="63" t="s">
        <v>42</v>
      </c>
      <c r="I475" s="63" t="s">
        <v>42</v>
      </c>
    </row>
    <row r="476" ht="21.0" customHeight="1" outlineLevel="1">
      <c r="A476" s="58" t="s">
        <v>3499</v>
      </c>
      <c r="B476" s="54" t="s">
        <v>2903</v>
      </c>
      <c r="C476" s="58" t="s">
        <v>2297</v>
      </c>
      <c r="D476" s="61">
        <v>45458.0</v>
      </c>
      <c r="E476" s="69">
        <v>5.0</v>
      </c>
      <c r="F476" s="69" t="s">
        <v>42</v>
      </c>
      <c r="G476" s="69" t="s">
        <v>42</v>
      </c>
      <c r="H476" s="63" t="s">
        <v>42</v>
      </c>
      <c r="I476" s="63">
        <v>5.0</v>
      </c>
    </row>
    <row r="477" ht="21.0" customHeight="1" outlineLevel="1">
      <c r="A477" s="58" t="s">
        <v>3500</v>
      </c>
      <c r="B477" s="54" t="s">
        <v>2923</v>
      </c>
      <c r="C477" s="58" t="s">
        <v>2297</v>
      </c>
      <c r="D477" s="61">
        <v>45455.0</v>
      </c>
      <c r="E477" s="69">
        <v>5.0</v>
      </c>
      <c r="F477" s="69" t="s">
        <v>42</v>
      </c>
      <c r="G477" s="69">
        <v>17.0</v>
      </c>
      <c r="H477" s="63" t="s">
        <v>42</v>
      </c>
      <c r="I477" s="63">
        <v>5.0</v>
      </c>
    </row>
    <row r="478" ht="21.0" customHeight="1" outlineLevel="1">
      <c r="A478" s="58" t="s">
        <v>3501</v>
      </c>
      <c r="B478" s="54" t="s">
        <v>3013</v>
      </c>
      <c r="C478" s="58" t="s">
        <v>2297</v>
      </c>
      <c r="D478" s="61">
        <v>45455.0</v>
      </c>
      <c r="E478" s="69">
        <v>5.0</v>
      </c>
      <c r="F478" s="69" t="s">
        <v>42</v>
      </c>
      <c r="G478" s="69">
        <v>60.0</v>
      </c>
      <c r="H478" s="70">
        <v>60.0</v>
      </c>
      <c r="I478" s="63">
        <v>5.0</v>
      </c>
    </row>
    <row r="479" outlineLevel="1">
      <c r="A479" s="58" t="s">
        <v>3502</v>
      </c>
      <c r="B479" s="54" t="s">
        <v>2715</v>
      </c>
      <c r="C479" s="58" t="s">
        <v>2297</v>
      </c>
      <c r="D479" s="61">
        <v>45466.0</v>
      </c>
      <c r="E479" s="69">
        <v>5.0</v>
      </c>
      <c r="F479" s="69" t="s">
        <v>42</v>
      </c>
      <c r="G479" s="69" t="s">
        <v>42</v>
      </c>
      <c r="H479" s="63" t="s">
        <v>42</v>
      </c>
      <c r="I479" s="63">
        <v>5.0</v>
      </c>
    </row>
    <row r="480" ht="21.0" customHeight="1" outlineLevel="1">
      <c r="A480" s="58" t="s">
        <v>3503</v>
      </c>
      <c r="B480" s="54" t="s">
        <v>2680</v>
      </c>
      <c r="C480" s="58" t="s">
        <v>2297</v>
      </c>
      <c r="D480" s="61">
        <v>45478.0</v>
      </c>
      <c r="E480" s="69">
        <v>5.0</v>
      </c>
      <c r="F480" s="69" t="s">
        <v>42</v>
      </c>
      <c r="G480" s="69">
        <v>5.0</v>
      </c>
      <c r="H480" s="63" t="s">
        <v>42</v>
      </c>
      <c r="I480" s="63">
        <v>5.0</v>
      </c>
    </row>
    <row r="481" ht="21.0" customHeight="1" outlineLevel="1">
      <c r="A481" s="58" t="s">
        <v>3504</v>
      </c>
      <c r="B481" s="54" t="s">
        <v>2748</v>
      </c>
      <c r="C481" s="58" t="s">
        <v>2297</v>
      </c>
      <c r="D481" s="61">
        <v>44900.0</v>
      </c>
      <c r="E481" s="69">
        <v>6.0</v>
      </c>
      <c r="F481" s="69" t="s">
        <v>42</v>
      </c>
      <c r="G481" s="69">
        <v>6.0</v>
      </c>
      <c r="H481" s="63" t="s">
        <v>42</v>
      </c>
      <c r="I481" s="63" t="s">
        <v>42</v>
      </c>
    </row>
    <row r="482" ht="21.0" customHeight="1" outlineLevel="1">
      <c r="A482" s="58" t="s">
        <v>3505</v>
      </c>
      <c r="B482" s="54" t="s">
        <v>2709</v>
      </c>
      <c r="C482" s="58" t="s">
        <v>2297</v>
      </c>
      <c r="D482" s="61">
        <v>44911.0</v>
      </c>
      <c r="E482" s="69">
        <v>6.0</v>
      </c>
      <c r="F482" s="69" t="s">
        <v>42</v>
      </c>
      <c r="G482" s="69">
        <v>6.0</v>
      </c>
      <c r="H482" s="63" t="s">
        <v>42</v>
      </c>
      <c r="I482" s="63" t="s">
        <v>42</v>
      </c>
    </row>
    <row r="483" ht="21.0" customHeight="1" outlineLevel="1">
      <c r="A483" s="58" t="s">
        <v>3506</v>
      </c>
      <c r="B483" s="54" t="s">
        <v>3507</v>
      </c>
      <c r="C483" s="58" t="s">
        <v>2297</v>
      </c>
      <c r="D483" s="61">
        <v>44919.0</v>
      </c>
      <c r="E483" s="69">
        <v>6.0</v>
      </c>
      <c r="F483" s="69" t="s">
        <v>42</v>
      </c>
      <c r="G483" s="69">
        <v>6.0</v>
      </c>
      <c r="H483" s="63" t="s">
        <v>42</v>
      </c>
      <c r="I483" s="63" t="s">
        <v>42</v>
      </c>
    </row>
    <row r="484" ht="21.0" customHeight="1" outlineLevel="1">
      <c r="A484" s="58" t="s">
        <v>3508</v>
      </c>
      <c r="B484" s="54" t="s">
        <v>2779</v>
      </c>
      <c r="C484" s="58" t="s">
        <v>2297</v>
      </c>
      <c r="D484" s="61">
        <v>44984.0</v>
      </c>
      <c r="E484" s="69">
        <v>6.0</v>
      </c>
      <c r="F484" s="69" t="s">
        <v>42</v>
      </c>
      <c r="G484" s="69">
        <v>6.0</v>
      </c>
      <c r="H484" s="63" t="s">
        <v>42</v>
      </c>
      <c r="I484" s="63" t="s">
        <v>42</v>
      </c>
    </row>
    <row r="485" ht="21.0" customHeight="1" outlineLevel="1">
      <c r="A485" s="58" t="s">
        <v>3509</v>
      </c>
      <c r="B485" s="54" t="s">
        <v>2727</v>
      </c>
      <c r="C485" s="58" t="s">
        <v>2297</v>
      </c>
      <c r="D485" s="61">
        <v>45042.0</v>
      </c>
      <c r="E485" s="69">
        <v>6.0</v>
      </c>
      <c r="F485" s="69" t="s">
        <v>42</v>
      </c>
      <c r="G485" s="69">
        <v>6.0</v>
      </c>
      <c r="H485" s="63" t="s">
        <v>42</v>
      </c>
      <c r="I485" s="63" t="s">
        <v>42</v>
      </c>
    </row>
    <row r="486" ht="21.0" customHeight="1" outlineLevel="1">
      <c r="A486" s="58" t="s">
        <v>3510</v>
      </c>
      <c r="B486" s="54" t="s">
        <v>2802</v>
      </c>
      <c r="C486" s="58" t="s">
        <v>2297</v>
      </c>
      <c r="D486" s="61">
        <v>45085.0</v>
      </c>
      <c r="E486" s="69">
        <v>6.0</v>
      </c>
      <c r="F486" s="69" t="s">
        <v>42</v>
      </c>
      <c r="G486" s="69" t="s">
        <v>42</v>
      </c>
      <c r="H486" s="63" t="s">
        <v>42</v>
      </c>
      <c r="I486" s="63">
        <v>6.0</v>
      </c>
    </row>
    <row r="487" ht="21.0" customHeight="1" outlineLevel="1">
      <c r="A487" s="58" t="s">
        <v>3511</v>
      </c>
      <c r="B487" s="54" t="s">
        <v>2732</v>
      </c>
      <c r="C487" s="58" t="s">
        <v>2297</v>
      </c>
      <c r="D487" s="61">
        <v>45095.0</v>
      </c>
      <c r="E487" s="69">
        <v>6.0</v>
      </c>
      <c r="F487" s="69" t="s">
        <v>42</v>
      </c>
      <c r="G487" s="69">
        <v>6.0</v>
      </c>
      <c r="H487" s="63" t="s">
        <v>42</v>
      </c>
      <c r="I487" s="63" t="s">
        <v>42</v>
      </c>
    </row>
    <row r="488" outlineLevel="1">
      <c r="A488" s="58" t="s">
        <v>3512</v>
      </c>
      <c r="B488" s="54" t="s">
        <v>2781</v>
      </c>
      <c r="C488" s="58" t="s">
        <v>2297</v>
      </c>
      <c r="D488" s="61">
        <v>45099.0</v>
      </c>
      <c r="E488" s="69">
        <v>6.0</v>
      </c>
      <c r="F488" s="69" t="s">
        <v>42</v>
      </c>
      <c r="G488" s="69" t="s">
        <v>42</v>
      </c>
      <c r="H488" s="63" t="s">
        <v>42</v>
      </c>
      <c r="I488" s="63">
        <v>6.0</v>
      </c>
    </row>
    <row r="489" outlineLevel="1">
      <c r="A489" s="58" t="s">
        <v>3513</v>
      </c>
      <c r="B489" s="54" t="s">
        <v>2751</v>
      </c>
      <c r="C489" s="58" t="s">
        <v>2297</v>
      </c>
      <c r="D489" s="61">
        <v>45142.0</v>
      </c>
      <c r="E489" s="69">
        <v>6.0</v>
      </c>
      <c r="F489" s="69" t="s">
        <v>42</v>
      </c>
      <c r="G489" s="69">
        <v>6.0</v>
      </c>
      <c r="H489" s="63" t="s">
        <v>42</v>
      </c>
      <c r="I489" s="63" t="s">
        <v>42</v>
      </c>
    </row>
    <row r="490" ht="21.0" customHeight="1" outlineLevel="1">
      <c r="A490" s="58" t="s">
        <v>3514</v>
      </c>
      <c r="B490" s="54" t="s">
        <v>2823</v>
      </c>
      <c r="C490" s="58" t="s">
        <v>2297</v>
      </c>
      <c r="D490" s="61">
        <v>45153.0</v>
      </c>
      <c r="E490" s="69">
        <v>6.0</v>
      </c>
      <c r="F490" s="69" t="s">
        <v>42</v>
      </c>
      <c r="G490" s="69" t="s">
        <v>42</v>
      </c>
      <c r="H490" s="63" t="s">
        <v>42</v>
      </c>
      <c r="I490" s="63">
        <v>6.0</v>
      </c>
    </row>
    <row r="491" outlineLevel="1">
      <c r="A491" s="58" t="s">
        <v>3515</v>
      </c>
      <c r="B491" s="54" t="s">
        <v>2714</v>
      </c>
      <c r="C491" s="58" t="s">
        <v>2297</v>
      </c>
      <c r="D491" s="61">
        <v>45191.0</v>
      </c>
      <c r="E491" s="69">
        <v>6.0</v>
      </c>
      <c r="F491" s="69" t="s">
        <v>42</v>
      </c>
      <c r="G491" s="69">
        <v>6.0</v>
      </c>
      <c r="H491" s="70">
        <v>6.0</v>
      </c>
      <c r="I491" s="63" t="s">
        <v>42</v>
      </c>
    </row>
    <row r="492" ht="21.0" customHeight="1" outlineLevel="1">
      <c r="A492" s="58" t="s">
        <v>3516</v>
      </c>
      <c r="B492" s="54" t="s">
        <v>2795</v>
      </c>
      <c r="C492" s="58" t="s">
        <v>2297</v>
      </c>
      <c r="D492" s="61">
        <v>45251.0</v>
      </c>
      <c r="E492" s="69">
        <v>6.0</v>
      </c>
      <c r="F492" s="69" t="s">
        <v>42</v>
      </c>
      <c r="G492" s="69" t="s">
        <v>42</v>
      </c>
      <c r="H492" s="63" t="s">
        <v>42</v>
      </c>
      <c r="I492" s="63">
        <v>6.0</v>
      </c>
    </row>
    <row r="493" outlineLevel="1">
      <c r="A493" s="58" t="s">
        <v>3517</v>
      </c>
      <c r="B493" s="54" t="s">
        <v>2743</v>
      </c>
      <c r="C493" s="58" t="s">
        <v>2297</v>
      </c>
      <c r="D493" s="61">
        <v>45250.0</v>
      </c>
      <c r="E493" s="69">
        <v>6.0</v>
      </c>
      <c r="F493" s="69" t="s">
        <v>42</v>
      </c>
      <c r="G493" s="69">
        <v>6.0</v>
      </c>
      <c r="H493" s="63" t="s">
        <v>42</v>
      </c>
      <c r="I493" s="63" t="s">
        <v>42</v>
      </c>
    </row>
    <row r="494" outlineLevel="1">
      <c r="A494" s="58" t="s">
        <v>3518</v>
      </c>
      <c r="B494" s="54" t="s">
        <v>2721</v>
      </c>
      <c r="C494" s="58" t="s">
        <v>2297</v>
      </c>
      <c r="D494" s="61">
        <v>45296.0</v>
      </c>
      <c r="E494" s="69">
        <v>6.0</v>
      </c>
      <c r="F494" s="69" t="s">
        <v>42</v>
      </c>
      <c r="G494" s="69">
        <v>6.0</v>
      </c>
      <c r="H494" s="63" t="s">
        <v>42</v>
      </c>
      <c r="I494" s="63" t="s">
        <v>42</v>
      </c>
    </row>
    <row r="495" ht="21.0" customHeight="1" outlineLevel="1">
      <c r="A495" s="58" t="s">
        <v>3519</v>
      </c>
      <c r="B495" s="54" t="s">
        <v>2755</v>
      </c>
      <c r="C495" s="58" t="s">
        <v>2297</v>
      </c>
      <c r="D495" s="61">
        <v>45325.0</v>
      </c>
      <c r="E495" s="69">
        <v>6.0</v>
      </c>
      <c r="F495" s="69" t="s">
        <v>42</v>
      </c>
      <c r="G495" s="69" t="s">
        <v>42</v>
      </c>
      <c r="H495" s="63" t="s">
        <v>42</v>
      </c>
      <c r="I495" s="63">
        <v>6.0</v>
      </c>
    </row>
    <row r="496" ht="21.0" customHeight="1" outlineLevel="1">
      <c r="A496" s="58" t="s">
        <v>3519</v>
      </c>
      <c r="B496" s="54" t="s">
        <v>2755</v>
      </c>
      <c r="C496" s="58" t="s">
        <v>2297</v>
      </c>
      <c r="D496" s="61">
        <v>45325.0</v>
      </c>
      <c r="E496" s="69">
        <v>6.0</v>
      </c>
      <c r="F496" s="69" t="s">
        <v>42</v>
      </c>
      <c r="G496" s="69" t="s">
        <v>42</v>
      </c>
      <c r="H496" s="63" t="s">
        <v>42</v>
      </c>
      <c r="I496" s="63">
        <v>6.0</v>
      </c>
    </row>
    <row r="497" ht="21.0" customHeight="1" outlineLevel="1">
      <c r="A497" s="58" t="s">
        <v>3520</v>
      </c>
      <c r="B497" s="54" t="s">
        <v>2809</v>
      </c>
      <c r="C497" s="58" t="s">
        <v>2297</v>
      </c>
      <c r="D497" s="61">
        <v>45395.0</v>
      </c>
      <c r="E497" s="69">
        <v>6.0</v>
      </c>
      <c r="F497" s="69" t="s">
        <v>42</v>
      </c>
      <c r="G497" s="69">
        <v>9.0</v>
      </c>
      <c r="H497" s="63" t="s">
        <v>42</v>
      </c>
      <c r="I497" s="63">
        <v>6.0</v>
      </c>
    </row>
    <row r="498" ht="21.0" customHeight="1" outlineLevel="1">
      <c r="A498" s="58" t="s">
        <v>3521</v>
      </c>
      <c r="B498" s="54" t="s">
        <v>2724</v>
      </c>
      <c r="C498" s="58" t="s">
        <v>2297</v>
      </c>
      <c r="D498" s="61">
        <v>45376.0</v>
      </c>
      <c r="E498" s="69">
        <v>6.0</v>
      </c>
      <c r="F498" s="69" t="s">
        <v>42</v>
      </c>
      <c r="G498" s="69">
        <v>6.0</v>
      </c>
      <c r="H498" s="63" t="s">
        <v>42</v>
      </c>
      <c r="I498" s="63" t="s">
        <v>42</v>
      </c>
    </row>
    <row r="499" ht="21.0" customHeight="1" outlineLevel="1">
      <c r="A499" s="58" t="s">
        <v>3522</v>
      </c>
      <c r="B499" s="54" t="s">
        <v>2818</v>
      </c>
      <c r="C499" s="58" t="s">
        <v>2297</v>
      </c>
      <c r="D499" s="61">
        <v>45389.0</v>
      </c>
      <c r="E499" s="69">
        <v>6.0</v>
      </c>
      <c r="F499" s="69" t="s">
        <v>42</v>
      </c>
      <c r="G499" s="69" t="s">
        <v>42</v>
      </c>
      <c r="H499" s="63" t="s">
        <v>42</v>
      </c>
      <c r="I499" s="63">
        <v>6.0</v>
      </c>
    </row>
    <row r="500" ht="21.0" customHeight="1" outlineLevel="1">
      <c r="A500" s="58" t="s">
        <v>3523</v>
      </c>
      <c r="B500" s="54" t="s">
        <v>2710</v>
      </c>
      <c r="C500" s="58" t="s">
        <v>2297</v>
      </c>
      <c r="D500" s="61">
        <v>45450.0</v>
      </c>
      <c r="E500" s="69">
        <v>6.0</v>
      </c>
      <c r="F500" s="69" t="s">
        <v>42</v>
      </c>
      <c r="G500" s="69">
        <v>6.0</v>
      </c>
      <c r="H500" s="63" t="s">
        <v>42</v>
      </c>
      <c r="I500" s="63" t="s">
        <v>42</v>
      </c>
    </row>
    <row r="501" ht="21.0" customHeight="1" outlineLevel="1">
      <c r="A501" s="58" t="s">
        <v>3524</v>
      </c>
      <c r="B501" s="54" t="s">
        <v>2923</v>
      </c>
      <c r="C501" s="58" t="s">
        <v>2310</v>
      </c>
      <c r="D501" s="61">
        <v>45466.0</v>
      </c>
      <c r="E501" s="69">
        <v>6.0</v>
      </c>
      <c r="F501" s="69" t="s">
        <v>42</v>
      </c>
      <c r="G501" s="69">
        <v>6.0</v>
      </c>
      <c r="H501" s="63" t="s">
        <v>42</v>
      </c>
      <c r="I501" s="63" t="s">
        <v>42</v>
      </c>
    </row>
    <row r="502" ht="21.0" customHeight="1" outlineLevel="1">
      <c r="A502" s="58" t="s">
        <v>3525</v>
      </c>
      <c r="B502" s="54" t="s">
        <v>2777</v>
      </c>
      <c r="C502" s="58" t="s">
        <v>2297</v>
      </c>
      <c r="D502" s="61">
        <v>45420.0</v>
      </c>
      <c r="E502" s="69">
        <v>7.0</v>
      </c>
      <c r="F502" s="69" t="s">
        <v>42</v>
      </c>
      <c r="G502" s="69">
        <v>7.0</v>
      </c>
      <c r="H502" s="63" t="s">
        <v>42</v>
      </c>
      <c r="I502" s="63" t="s">
        <v>42</v>
      </c>
    </row>
    <row r="503" ht="21.0" customHeight="1" outlineLevel="1">
      <c r="A503" s="58" t="s">
        <v>3526</v>
      </c>
      <c r="B503" s="54" t="s">
        <v>2824</v>
      </c>
      <c r="C503" s="58" t="s">
        <v>2297</v>
      </c>
      <c r="D503" s="61">
        <v>44824.0</v>
      </c>
      <c r="E503" s="69">
        <v>7.0</v>
      </c>
      <c r="F503" s="69" t="s">
        <v>42</v>
      </c>
      <c r="G503" s="69" t="s">
        <v>42</v>
      </c>
      <c r="H503" s="63" t="s">
        <v>42</v>
      </c>
      <c r="I503" s="63">
        <v>7.0</v>
      </c>
    </row>
    <row r="504" ht="21.0" customHeight="1" outlineLevel="1">
      <c r="A504" s="58" t="s">
        <v>3527</v>
      </c>
      <c r="B504" s="54" t="s">
        <v>2791</v>
      </c>
      <c r="C504" s="58" t="s">
        <v>2297</v>
      </c>
      <c r="D504" s="61">
        <v>44838.0</v>
      </c>
      <c r="E504" s="69">
        <v>7.0</v>
      </c>
      <c r="F504" s="69" t="s">
        <v>42</v>
      </c>
      <c r="G504" s="69" t="s">
        <v>42</v>
      </c>
      <c r="H504" s="63" t="s">
        <v>42</v>
      </c>
      <c r="I504" s="63">
        <v>7.0</v>
      </c>
    </row>
    <row r="505" ht="21.0" customHeight="1" outlineLevel="1">
      <c r="A505" s="58" t="s">
        <v>3528</v>
      </c>
      <c r="B505" s="54" t="s">
        <v>2759</v>
      </c>
      <c r="C505" s="58" t="s">
        <v>2297</v>
      </c>
      <c r="D505" s="61">
        <v>44901.0</v>
      </c>
      <c r="E505" s="69">
        <v>7.0</v>
      </c>
      <c r="F505" s="69" t="s">
        <v>42</v>
      </c>
      <c r="G505" s="69">
        <v>7.0</v>
      </c>
      <c r="H505" s="63" t="s">
        <v>42</v>
      </c>
      <c r="I505" s="63" t="s">
        <v>42</v>
      </c>
    </row>
    <row r="506" ht="21.0" customHeight="1" outlineLevel="1">
      <c r="A506" s="58" t="s">
        <v>3529</v>
      </c>
      <c r="B506" s="54" t="s">
        <v>2798</v>
      </c>
      <c r="C506" s="58" t="s">
        <v>2297</v>
      </c>
      <c r="D506" s="61">
        <v>44910.0</v>
      </c>
      <c r="E506" s="69">
        <v>7.0</v>
      </c>
      <c r="F506" s="69" t="s">
        <v>42</v>
      </c>
      <c r="G506" s="69" t="s">
        <v>42</v>
      </c>
      <c r="H506" s="63" t="s">
        <v>42</v>
      </c>
      <c r="I506" s="63">
        <v>7.0</v>
      </c>
    </row>
    <row r="507" ht="21.0" customHeight="1" outlineLevel="1">
      <c r="A507" s="58" t="s">
        <v>3530</v>
      </c>
      <c r="B507" s="54" t="s">
        <v>2628</v>
      </c>
      <c r="C507" s="58" t="s">
        <v>2297</v>
      </c>
      <c r="D507" s="61">
        <v>44949.0</v>
      </c>
      <c r="E507" s="69">
        <v>7.0</v>
      </c>
      <c r="F507" s="69" t="s">
        <v>42</v>
      </c>
      <c r="G507" s="69">
        <v>7.0</v>
      </c>
      <c r="H507" s="63" t="s">
        <v>42</v>
      </c>
      <c r="I507" s="63" t="s">
        <v>42</v>
      </c>
    </row>
    <row r="508" ht="21.0" customHeight="1" outlineLevel="1">
      <c r="A508" s="58" t="s">
        <v>3531</v>
      </c>
      <c r="B508" s="54" t="s">
        <v>2758</v>
      </c>
      <c r="C508" s="58" t="s">
        <v>2297</v>
      </c>
      <c r="D508" s="61">
        <v>44999.0</v>
      </c>
      <c r="E508" s="69">
        <v>7.0</v>
      </c>
      <c r="F508" s="69" t="s">
        <v>42</v>
      </c>
      <c r="G508" s="69">
        <v>7.0</v>
      </c>
      <c r="H508" s="63" t="s">
        <v>42</v>
      </c>
      <c r="I508" s="63" t="s">
        <v>42</v>
      </c>
    </row>
    <row r="509" ht="21.0" customHeight="1" outlineLevel="1">
      <c r="A509" s="58" t="s">
        <v>3532</v>
      </c>
      <c r="B509" s="54" t="s">
        <v>2760</v>
      </c>
      <c r="C509" s="58" t="s">
        <v>2297</v>
      </c>
      <c r="D509" s="61">
        <v>45004.0</v>
      </c>
      <c r="E509" s="69">
        <v>7.0</v>
      </c>
      <c r="F509" s="69" t="s">
        <v>42</v>
      </c>
      <c r="G509" s="69">
        <v>7.0</v>
      </c>
      <c r="H509" s="63" t="s">
        <v>42</v>
      </c>
      <c r="I509" s="63" t="s">
        <v>42</v>
      </c>
    </row>
    <row r="510" ht="21.0" customHeight="1" outlineLevel="1">
      <c r="A510" s="58" t="s">
        <v>3533</v>
      </c>
      <c r="B510" s="54" t="s">
        <v>2889</v>
      </c>
      <c r="C510" s="58" t="s">
        <v>2620</v>
      </c>
      <c r="D510" s="61">
        <v>45094.0</v>
      </c>
      <c r="E510" s="69">
        <v>7.0</v>
      </c>
      <c r="F510" s="69" t="s">
        <v>42</v>
      </c>
      <c r="G510" s="69" t="s">
        <v>42</v>
      </c>
      <c r="H510" s="63" t="s">
        <v>42</v>
      </c>
      <c r="I510" s="63">
        <v>7.0</v>
      </c>
    </row>
    <row r="511" ht="21.0" customHeight="1" outlineLevel="1">
      <c r="A511" s="58" t="s">
        <v>3534</v>
      </c>
      <c r="B511" s="54" t="s">
        <v>2803</v>
      </c>
      <c r="C511" s="58" t="s">
        <v>2297</v>
      </c>
      <c r="D511" s="61">
        <v>45098.0</v>
      </c>
      <c r="E511" s="69">
        <v>7.0</v>
      </c>
      <c r="F511" s="69" t="s">
        <v>42</v>
      </c>
      <c r="G511" s="69" t="s">
        <v>42</v>
      </c>
      <c r="H511" s="70">
        <v>7.0</v>
      </c>
      <c r="I511" s="63" t="s">
        <v>42</v>
      </c>
    </row>
    <row r="512" ht="21.0" customHeight="1" outlineLevel="1">
      <c r="A512" s="58" t="s">
        <v>3535</v>
      </c>
      <c r="B512" s="54" t="s">
        <v>2769</v>
      </c>
      <c r="C512" s="58" t="s">
        <v>2297</v>
      </c>
      <c r="D512" s="61">
        <v>45124.0</v>
      </c>
      <c r="E512" s="69">
        <v>7.0</v>
      </c>
      <c r="F512" s="69" t="s">
        <v>42</v>
      </c>
      <c r="G512" s="69">
        <v>7.0</v>
      </c>
      <c r="H512" s="63" t="s">
        <v>42</v>
      </c>
      <c r="I512" s="63" t="s">
        <v>42</v>
      </c>
    </row>
    <row r="513" ht="21.0" customHeight="1" outlineLevel="1">
      <c r="A513" s="58" t="s">
        <v>3536</v>
      </c>
      <c r="B513" s="54" t="s">
        <v>2771</v>
      </c>
      <c r="C513" s="58" t="s">
        <v>2297</v>
      </c>
      <c r="D513" s="61">
        <v>45131.0</v>
      </c>
      <c r="E513" s="69">
        <v>7.0</v>
      </c>
      <c r="F513" s="69" t="s">
        <v>42</v>
      </c>
      <c r="G513" s="69">
        <v>7.0</v>
      </c>
      <c r="H513" s="63" t="s">
        <v>42</v>
      </c>
      <c r="I513" s="63" t="s">
        <v>42</v>
      </c>
    </row>
    <row r="514" ht="21.0" customHeight="1" outlineLevel="1">
      <c r="A514" s="58" t="s">
        <v>3537</v>
      </c>
      <c r="B514" s="54" t="s">
        <v>2753</v>
      </c>
      <c r="C514" s="58" t="s">
        <v>2297</v>
      </c>
      <c r="D514" s="61">
        <v>45147.0</v>
      </c>
      <c r="E514" s="69">
        <v>7.0</v>
      </c>
      <c r="F514" s="69" t="s">
        <v>42</v>
      </c>
      <c r="G514" s="69">
        <v>7.0</v>
      </c>
      <c r="H514" s="63" t="s">
        <v>42</v>
      </c>
      <c r="I514" s="63" t="s">
        <v>42</v>
      </c>
    </row>
    <row r="515" ht="21.0" customHeight="1" outlineLevel="1">
      <c r="A515" s="58" t="s">
        <v>3538</v>
      </c>
      <c r="B515" s="54" t="s">
        <v>2762</v>
      </c>
      <c r="C515" s="58" t="s">
        <v>2297</v>
      </c>
      <c r="D515" s="61">
        <v>45167.0</v>
      </c>
      <c r="E515" s="69">
        <v>7.0</v>
      </c>
      <c r="F515" s="69" t="s">
        <v>42</v>
      </c>
      <c r="G515" s="69">
        <v>7.0</v>
      </c>
      <c r="H515" s="63" t="s">
        <v>42</v>
      </c>
      <c r="I515" s="63" t="s">
        <v>42</v>
      </c>
    </row>
    <row r="516" ht="21.0" customHeight="1" outlineLevel="1">
      <c r="A516" s="58" t="s">
        <v>3539</v>
      </c>
      <c r="B516" s="54" t="s">
        <v>2754</v>
      </c>
      <c r="C516" s="58" t="s">
        <v>2297</v>
      </c>
      <c r="D516" s="61">
        <v>45178.0</v>
      </c>
      <c r="E516" s="69">
        <v>7.0</v>
      </c>
      <c r="F516" s="69" t="s">
        <v>42</v>
      </c>
      <c r="G516" s="69">
        <v>7.0</v>
      </c>
      <c r="H516" s="63" t="s">
        <v>42</v>
      </c>
      <c r="I516" s="63" t="s">
        <v>42</v>
      </c>
    </row>
    <row r="517" ht="21.0" customHeight="1" outlineLevel="1">
      <c r="A517" s="58" t="s">
        <v>3540</v>
      </c>
      <c r="B517" s="54" t="s">
        <v>2820</v>
      </c>
      <c r="C517" s="58" t="s">
        <v>2297</v>
      </c>
      <c r="D517" s="61">
        <v>45203.0</v>
      </c>
      <c r="E517" s="69">
        <v>7.0</v>
      </c>
      <c r="F517" s="69" t="s">
        <v>42</v>
      </c>
      <c r="G517" s="69" t="s">
        <v>42</v>
      </c>
      <c r="H517" s="63" t="s">
        <v>42</v>
      </c>
      <c r="I517" s="63">
        <v>7.0</v>
      </c>
    </row>
    <row r="518" ht="21.0" customHeight="1" outlineLevel="1">
      <c r="A518" s="58" t="s">
        <v>3541</v>
      </c>
      <c r="B518" s="54" t="s">
        <v>2920</v>
      </c>
      <c r="C518" s="58" t="s">
        <v>2297</v>
      </c>
      <c r="D518" s="61">
        <v>45229.0</v>
      </c>
      <c r="E518" s="69">
        <v>7.0</v>
      </c>
      <c r="F518" s="69" t="s">
        <v>42</v>
      </c>
      <c r="G518" s="69" t="s">
        <v>42</v>
      </c>
      <c r="H518" s="63" t="s">
        <v>42</v>
      </c>
      <c r="I518" s="63">
        <v>7.0</v>
      </c>
    </row>
    <row r="519" ht="21.0" customHeight="1" outlineLevel="1">
      <c r="A519" s="58" t="s">
        <v>3542</v>
      </c>
      <c r="B519" s="54" t="s">
        <v>2838</v>
      </c>
      <c r="C519" s="58" t="s">
        <v>2297</v>
      </c>
      <c r="D519" s="61">
        <v>45306.0</v>
      </c>
      <c r="E519" s="69">
        <v>7.0</v>
      </c>
      <c r="F519" s="69" t="s">
        <v>42</v>
      </c>
      <c r="G519" s="69" t="s">
        <v>42</v>
      </c>
      <c r="H519" s="63" t="s">
        <v>42</v>
      </c>
      <c r="I519" s="63">
        <v>7.0</v>
      </c>
    </row>
    <row r="520" ht="21.0" customHeight="1" outlineLevel="1">
      <c r="A520" s="58" t="s">
        <v>3543</v>
      </c>
      <c r="B520" s="54" t="s">
        <v>2891</v>
      </c>
      <c r="C520" s="58" t="s">
        <v>2297</v>
      </c>
      <c r="D520" s="61">
        <v>45305.0</v>
      </c>
      <c r="E520" s="69">
        <v>7.0</v>
      </c>
      <c r="F520" s="69" t="s">
        <v>42</v>
      </c>
      <c r="G520" s="69" t="s">
        <v>42</v>
      </c>
      <c r="H520" s="63" t="s">
        <v>42</v>
      </c>
      <c r="I520" s="63">
        <v>7.0</v>
      </c>
    </row>
    <row r="521" ht="21.0" customHeight="1" outlineLevel="1">
      <c r="A521" s="58" t="s">
        <v>3544</v>
      </c>
      <c r="B521" s="54" t="s">
        <v>2827</v>
      </c>
      <c r="C521" s="58" t="s">
        <v>2297</v>
      </c>
      <c r="D521" s="61">
        <v>45350.0</v>
      </c>
      <c r="E521" s="69">
        <v>7.0</v>
      </c>
      <c r="F521" s="69" t="s">
        <v>42</v>
      </c>
      <c r="G521" s="69" t="s">
        <v>42</v>
      </c>
      <c r="H521" s="63" t="s">
        <v>42</v>
      </c>
      <c r="I521" s="63">
        <v>7.0</v>
      </c>
    </row>
    <row r="522" ht="21.0" customHeight="1" outlineLevel="1">
      <c r="A522" s="58" t="s">
        <v>3545</v>
      </c>
      <c r="B522" s="54" t="s">
        <v>2775</v>
      </c>
      <c r="C522" s="58" t="s">
        <v>2297</v>
      </c>
      <c r="D522" s="61">
        <v>45372.0</v>
      </c>
      <c r="E522" s="69">
        <v>7.0</v>
      </c>
      <c r="F522" s="69" t="s">
        <v>42</v>
      </c>
      <c r="G522" s="69">
        <v>7.0</v>
      </c>
      <c r="H522" s="63" t="s">
        <v>42</v>
      </c>
      <c r="I522" s="63" t="s">
        <v>42</v>
      </c>
    </row>
    <row r="523" ht="21.0" customHeight="1" outlineLevel="1">
      <c r="A523" s="58" t="s">
        <v>3546</v>
      </c>
      <c r="B523" s="54" t="s">
        <v>2730</v>
      </c>
      <c r="C523" s="58" t="s">
        <v>2297</v>
      </c>
      <c r="D523" s="61">
        <v>45378.0</v>
      </c>
      <c r="E523" s="69">
        <v>7.0</v>
      </c>
      <c r="F523" s="69" t="s">
        <v>42</v>
      </c>
      <c r="G523" s="69" t="s">
        <v>42</v>
      </c>
      <c r="H523" s="63" t="s">
        <v>42</v>
      </c>
      <c r="I523" s="63">
        <v>7.0</v>
      </c>
    </row>
    <row r="524" ht="21.0" customHeight="1" outlineLevel="1">
      <c r="A524" s="58" t="s">
        <v>3547</v>
      </c>
      <c r="B524" s="54" t="s">
        <v>2756</v>
      </c>
      <c r="C524" s="58" t="s">
        <v>2297</v>
      </c>
      <c r="D524" s="61">
        <v>45400.0</v>
      </c>
      <c r="E524" s="69">
        <v>7.0</v>
      </c>
      <c r="F524" s="69" t="s">
        <v>42</v>
      </c>
      <c r="G524" s="69">
        <v>7.0</v>
      </c>
      <c r="H524" s="63" t="s">
        <v>42</v>
      </c>
      <c r="I524" s="63" t="s">
        <v>42</v>
      </c>
    </row>
    <row r="525" ht="21.0" customHeight="1" outlineLevel="1">
      <c r="A525" s="58" t="s">
        <v>3548</v>
      </c>
      <c r="B525" s="54" t="s">
        <v>2836</v>
      </c>
      <c r="C525" s="58" t="s">
        <v>2297</v>
      </c>
      <c r="D525" s="61">
        <v>45408.0</v>
      </c>
      <c r="E525" s="69">
        <v>7.0</v>
      </c>
      <c r="F525" s="69" t="s">
        <v>42</v>
      </c>
      <c r="G525" s="69" t="s">
        <v>42</v>
      </c>
      <c r="H525" s="63" t="s">
        <v>42</v>
      </c>
      <c r="I525" s="63">
        <v>7.0</v>
      </c>
    </row>
    <row r="526" ht="21.0" customHeight="1" outlineLevel="1">
      <c r="A526" s="58" t="s">
        <v>3549</v>
      </c>
      <c r="B526" s="54" t="s">
        <v>2776</v>
      </c>
      <c r="C526" s="58" t="s">
        <v>2297</v>
      </c>
      <c r="D526" s="61">
        <v>45434.0</v>
      </c>
      <c r="E526" s="69">
        <v>7.0</v>
      </c>
      <c r="F526" s="69" t="s">
        <v>42</v>
      </c>
      <c r="G526" s="69">
        <v>7.0</v>
      </c>
      <c r="H526" s="63" t="s">
        <v>42</v>
      </c>
      <c r="I526" s="63" t="s">
        <v>42</v>
      </c>
    </row>
    <row r="527" ht="21.0" customHeight="1" outlineLevel="1">
      <c r="A527" s="58" t="s">
        <v>3550</v>
      </c>
      <c r="B527" s="54" t="s">
        <v>2757</v>
      </c>
      <c r="C527" s="58" t="s">
        <v>2297</v>
      </c>
      <c r="D527" s="61">
        <v>45458.0</v>
      </c>
      <c r="E527" s="69">
        <v>7.0</v>
      </c>
      <c r="F527" s="69" t="s">
        <v>42</v>
      </c>
      <c r="G527" s="69">
        <v>7.0</v>
      </c>
      <c r="H527" s="63" t="s">
        <v>42</v>
      </c>
      <c r="I527" s="63" t="s">
        <v>42</v>
      </c>
    </row>
    <row r="528" ht="21.0" customHeight="1" outlineLevel="1">
      <c r="A528" s="58" t="s">
        <v>3551</v>
      </c>
      <c r="B528" s="54" t="s">
        <v>2752</v>
      </c>
      <c r="C528" s="58" t="s">
        <v>2297</v>
      </c>
      <c r="D528" s="61">
        <v>45483.0</v>
      </c>
      <c r="E528" s="69">
        <v>7.0</v>
      </c>
      <c r="F528" s="69" t="s">
        <v>42</v>
      </c>
      <c r="G528" s="69">
        <v>7.0</v>
      </c>
      <c r="H528" s="63" t="s">
        <v>42</v>
      </c>
      <c r="I528" s="63" t="s">
        <v>42</v>
      </c>
    </row>
    <row r="529" ht="21.0" customHeight="1" outlineLevel="1">
      <c r="A529" s="58" t="s">
        <v>3552</v>
      </c>
      <c r="B529" s="54" t="s">
        <v>2933</v>
      </c>
      <c r="C529" s="58" t="s">
        <v>2297</v>
      </c>
      <c r="D529" s="61">
        <v>44833.0</v>
      </c>
      <c r="E529" s="69">
        <v>8.0</v>
      </c>
      <c r="F529" s="69" t="s">
        <v>42</v>
      </c>
      <c r="G529" s="69">
        <v>19.0</v>
      </c>
      <c r="H529" s="63" t="s">
        <v>42</v>
      </c>
      <c r="I529" s="63">
        <v>8.0</v>
      </c>
    </row>
    <row r="530" ht="21.0" customHeight="1" outlineLevel="1">
      <c r="A530" s="58" t="s">
        <v>3553</v>
      </c>
      <c r="B530" s="54" t="s">
        <v>2825</v>
      </c>
      <c r="C530" s="58" t="s">
        <v>2297</v>
      </c>
      <c r="D530" s="61">
        <v>44849.0</v>
      </c>
      <c r="E530" s="69">
        <v>8.0</v>
      </c>
      <c r="F530" s="69" t="s">
        <v>42</v>
      </c>
      <c r="G530" s="69" t="s">
        <v>42</v>
      </c>
      <c r="H530" s="63" t="s">
        <v>42</v>
      </c>
      <c r="I530" s="63">
        <v>8.0</v>
      </c>
    </row>
    <row r="531" ht="21.0" customHeight="1" outlineLevel="1">
      <c r="A531" s="58" t="s">
        <v>3554</v>
      </c>
      <c r="B531" s="54" t="s">
        <v>2785</v>
      </c>
      <c r="C531" s="58" t="s">
        <v>2297</v>
      </c>
      <c r="D531" s="61">
        <v>44852.0</v>
      </c>
      <c r="E531" s="69">
        <v>8.0</v>
      </c>
      <c r="F531" s="69" t="s">
        <v>42</v>
      </c>
      <c r="G531" s="69">
        <v>8.0</v>
      </c>
      <c r="H531" s="63" t="s">
        <v>42</v>
      </c>
      <c r="I531" s="63" t="s">
        <v>42</v>
      </c>
    </row>
    <row r="532" ht="21.0" customHeight="1" outlineLevel="1">
      <c r="A532" s="58" t="s">
        <v>3555</v>
      </c>
      <c r="B532" s="54" t="s">
        <v>2821</v>
      </c>
      <c r="C532" s="58" t="s">
        <v>2297</v>
      </c>
      <c r="D532" s="61">
        <v>44866.0</v>
      </c>
      <c r="E532" s="69">
        <v>8.0</v>
      </c>
      <c r="F532" s="69" t="s">
        <v>42</v>
      </c>
      <c r="G532" s="69" t="s">
        <v>42</v>
      </c>
      <c r="H532" s="70">
        <v>8.0</v>
      </c>
      <c r="I532" s="63" t="s">
        <v>42</v>
      </c>
    </row>
    <row r="533" ht="21.0" customHeight="1" outlineLevel="1">
      <c r="A533" s="58" t="s">
        <v>3556</v>
      </c>
      <c r="B533" s="54" t="s">
        <v>2849</v>
      </c>
      <c r="C533" s="58" t="s">
        <v>2297</v>
      </c>
      <c r="D533" s="61">
        <v>44892.0</v>
      </c>
      <c r="E533" s="69">
        <v>8.0</v>
      </c>
      <c r="F533" s="69" t="s">
        <v>42</v>
      </c>
      <c r="G533" s="69" t="s">
        <v>42</v>
      </c>
      <c r="H533" s="63" t="s">
        <v>42</v>
      </c>
      <c r="I533" s="63">
        <v>8.0</v>
      </c>
    </row>
    <row r="534" ht="21.0" customHeight="1" outlineLevel="1">
      <c r="A534" s="58" t="s">
        <v>3557</v>
      </c>
      <c r="B534" s="54" t="s">
        <v>2602</v>
      </c>
      <c r="C534" s="58" t="s">
        <v>2297</v>
      </c>
      <c r="D534" s="61">
        <v>44890.0</v>
      </c>
      <c r="E534" s="69">
        <v>8.0</v>
      </c>
      <c r="F534" s="69" t="s">
        <v>42</v>
      </c>
      <c r="G534" s="69" t="s">
        <v>42</v>
      </c>
      <c r="H534" s="63" t="s">
        <v>42</v>
      </c>
      <c r="I534" s="63">
        <v>8.0</v>
      </c>
    </row>
    <row r="535" ht="21.0" customHeight="1" outlineLevel="1">
      <c r="A535" s="58" t="s">
        <v>3558</v>
      </c>
      <c r="B535" s="54" t="s">
        <v>2787</v>
      </c>
      <c r="C535" s="58" t="s">
        <v>2297</v>
      </c>
      <c r="D535" s="61">
        <v>44944.0</v>
      </c>
      <c r="E535" s="69">
        <v>8.0</v>
      </c>
      <c r="F535" s="69" t="s">
        <v>42</v>
      </c>
      <c r="G535" s="69">
        <v>8.0</v>
      </c>
      <c r="H535" s="63" t="s">
        <v>42</v>
      </c>
      <c r="I535" s="63" t="s">
        <v>42</v>
      </c>
    </row>
    <row r="536" ht="21.0" customHeight="1" outlineLevel="1">
      <c r="A536" s="58" t="s">
        <v>3559</v>
      </c>
      <c r="B536" s="54" t="s">
        <v>2856</v>
      </c>
      <c r="C536" s="58" t="s">
        <v>2297</v>
      </c>
      <c r="D536" s="61">
        <v>44976.0</v>
      </c>
      <c r="E536" s="69">
        <v>8.0</v>
      </c>
      <c r="F536" s="69" t="s">
        <v>42</v>
      </c>
      <c r="G536" s="69" t="s">
        <v>42</v>
      </c>
      <c r="H536" s="63" t="s">
        <v>42</v>
      </c>
      <c r="I536" s="63">
        <v>8.0</v>
      </c>
    </row>
    <row r="537" ht="21.0" customHeight="1" outlineLevel="1">
      <c r="A537" s="58" t="s">
        <v>3560</v>
      </c>
      <c r="B537" s="54" t="s">
        <v>2878</v>
      </c>
      <c r="C537" s="58" t="s">
        <v>2297</v>
      </c>
      <c r="D537" s="61">
        <v>45057.0</v>
      </c>
      <c r="E537" s="69">
        <v>8.0</v>
      </c>
      <c r="F537" s="69" t="s">
        <v>42</v>
      </c>
      <c r="G537" s="69" t="s">
        <v>42</v>
      </c>
      <c r="H537" s="63" t="s">
        <v>42</v>
      </c>
      <c r="I537" s="63">
        <v>8.0</v>
      </c>
    </row>
    <row r="538" ht="21.0" customHeight="1" outlineLevel="1">
      <c r="A538" s="58" t="s">
        <v>3561</v>
      </c>
      <c r="B538" s="54" t="s">
        <v>2783</v>
      </c>
      <c r="C538" s="58" t="s">
        <v>2297</v>
      </c>
      <c r="D538" s="61">
        <v>45069.0</v>
      </c>
      <c r="E538" s="69">
        <v>8.0</v>
      </c>
      <c r="F538" s="69" t="s">
        <v>42</v>
      </c>
      <c r="G538" s="69">
        <v>8.0</v>
      </c>
      <c r="H538" s="63" t="s">
        <v>42</v>
      </c>
      <c r="I538" s="63" t="s">
        <v>42</v>
      </c>
    </row>
    <row r="539" ht="21.0" customHeight="1" outlineLevel="1">
      <c r="A539" s="58" t="s">
        <v>3562</v>
      </c>
      <c r="B539" s="54" t="s">
        <v>2844</v>
      </c>
      <c r="C539" s="58" t="s">
        <v>2297</v>
      </c>
      <c r="D539" s="61">
        <v>45083.0</v>
      </c>
      <c r="E539" s="69">
        <v>8.0</v>
      </c>
      <c r="F539" s="69" t="s">
        <v>42</v>
      </c>
      <c r="G539" s="69" t="s">
        <v>42</v>
      </c>
      <c r="H539" s="63" t="s">
        <v>42</v>
      </c>
      <c r="I539" s="63">
        <v>8.0</v>
      </c>
    </row>
    <row r="540" ht="21.0" customHeight="1" outlineLevel="1">
      <c r="A540" s="58" t="s">
        <v>3563</v>
      </c>
      <c r="B540" s="54" t="s">
        <v>2860</v>
      </c>
      <c r="C540" s="58" t="s">
        <v>2297</v>
      </c>
      <c r="D540" s="61">
        <v>45103.0</v>
      </c>
      <c r="E540" s="69">
        <v>8.0</v>
      </c>
      <c r="F540" s="69" t="s">
        <v>42</v>
      </c>
      <c r="G540" s="69" t="s">
        <v>42</v>
      </c>
      <c r="H540" s="63" t="s">
        <v>42</v>
      </c>
      <c r="I540" s="63">
        <v>8.0</v>
      </c>
    </row>
    <row r="541" ht="21.0" customHeight="1" outlineLevel="1">
      <c r="A541" s="58" t="s">
        <v>3564</v>
      </c>
      <c r="B541" s="54" t="s">
        <v>2794</v>
      </c>
      <c r="C541" s="58" t="s">
        <v>2297</v>
      </c>
      <c r="D541" s="61">
        <v>45120.0</v>
      </c>
      <c r="E541" s="69">
        <v>8.0</v>
      </c>
      <c r="F541" s="69" t="s">
        <v>42</v>
      </c>
      <c r="G541" s="69">
        <v>8.0</v>
      </c>
      <c r="H541" s="63" t="s">
        <v>42</v>
      </c>
      <c r="I541" s="63" t="s">
        <v>42</v>
      </c>
    </row>
    <row r="542" ht="21.0" customHeight="1" outlineLevel="1">
      <c r="A542" s="58" t="s">
        <v>3565</v>
      </c>
      <c r="B542" s="54" t="s">
        <v>2839</v>
      </c>
      <c r="C542" s="58" t="s">
        <v>2297</v>
      </c>
      <c r="D542" s="61">
        <v>45174.0</v>
      </c>
      <c r="E542" s="69">
        <v>8.0</v>
      </c>
      <c r="F542" s="69" t="s">
        <v>42</v>
      </c>
      <c r="G542" s="69" t="s">
        <v>42</v>
      </c>
      <c r="H542" s="63" t="s">
        <v>42</v>
      </c>
      <c r="I542" s="63">
        <v>8.0</v>
      </c>
    </row>
    <row r="543" ht="21.0" customHeight="1" outlineLevel="1">
      <c r="A543" s="58" t="s">
        <v>3566</v>
      </c>
      <c r="B543" s="54" t="s">
        <v>2842</v>
      </c>
      <c r="C543" s="58" t="s">
        <v>2297</v>
      </c>
      <c r="D543" s="61">
        <v>45248.0</v>
      </c>
      <c r="E543" s="69">
        <v>8.0</v>
      </c>
      <c r="F543" s="69" t="s">
        <v>42</v>
      </c>
      <c r="G543" s="69" t="s">
        <v>42</v>
      </c>
      <c r="H543" s="63" t="s">
        <v>42</v>
      </c>
      <c r="I543" s="63">
        <v>8.0</v>
      </c>
    </row>
    <row r="544" ht="21.0" customHeight="1" outlineLevel="1">
      <c r="A544" s="58" t="s">
        <v>3567</v>
      </c>
      <c r="B544" s="54" t="s">
        <v>2780</v>
      </c>
      <c r="C544" s="58" t="s">
        <v>2297</v>
      </c>
      <c r="D544" s="61">
        <v>45257.0</v>
      </c>
      <c r="E544" s="69">
        <v>8.0</v>
      </c>
      <c r="F544" s="69" t="s">
        <v>42</v>
      </c>
      <c r="G544" s="69">
        <v>8.0</v>
      </c>
      <c r="H544" s="63" t="s">
        <v>42</v>
      </c>
      <c r="I544" s="63" t="s">
        <v>42</v>
      </c>
    </row>
    <row r="545" ht="21.0" customHeight="1" outlineLevel="1">
      <c r="A545" s="58" t="s">
        <v>3568</v>
      </c>
      <c r="B545" s="54" t="s">
        <v>2789</v>
      </c>
      <c r="C545" s="58" t="s">
        <v>2297</v>
      </c>
      <c r="D545" s="61">
        <v>45354.0</v>
      </c>
      <c r="E545" s="69">
        <v>8.0</v>
      </c>
      <c r="F545" s="69" t="s">
        <v>42</v>
      </c>
      <c r="G545" s="69">
        <v>8.0</v>
      </c>
      <c r="H545" s="63" t="s">
        <v>42</v>
      </c>
      <c r="I545" s="63" t="s">
        <v>42</v>
      </c>
    </row>
    <row r="546" outlineLevel="1">
      <c r="A546" s="58" t="s">
        <v>3569</v>
      </c>
      <c r="B546" s="54" t="s">
        <v>2784</v>
      </c>
      <c r="C546" s="58" t="s">
        <v>2297</v>
      </c>
      <c r="D546" s="61">
        <v>45362.0</v>
      </c>
      <c r="E546" s="69">
        <v>8.0</v>
      </c>
      <c r="F546" s="69" t="s">
        <v>42</v>
      </c>
      <c r="G546" s="69">
        <v>8.0</v>
      </c>
      <c r="H546" s="63" t="s">
        <v>42</v>
      </c>
      <c r="I546" s="63" t="s">
        <v>42</v>
      </c>
    </row>
    <row r="547" ht="21.0" customHeight="1" outlineLevel="1">
      <c r="A547" s="58" t="s">
        <v>3570</v>
      </c>
      <c r="B547" s="54" t="s">
        <v>2851</v>
      </c>
      <c r="C547" s="58" t="s">
        <v>2297</v>
      </c>
      <c r="D547" s="61">
        <v>45362.0</v>
      </c>
      <c r="E547" s="69">
        <v>8.0</v>
      </c>
      <c r="F547" s="69" t="s">
        <v>42</v>
      </c>
      <c r="G547" s="69" t="s">
        <v>42</v>
      </c>
      <c r="H547" s="70">
        <v>8.0</v>
      </c>
      <c r="I547" s="63" t="s">
        <v>42</v>
      </c>
    </row>
    <row r="548" ht="21.0" customHeight="1" outlineLevel="1">
      <c r="A548" s="58" t="s">
        <v>3571</v>
      </c>
      <c r="B548" s="54" t="s">
        <v>2864</v>
      </c>
      <c r="C548" s="58" t="s">
        <v>2297</v>
      </c>
      <c r="D548" s="61">
        <v>45422.0</v>
      </c>
      <c r="E548" s="69">
        <v>8.0</v>
      </c>
      <c r="F548" s="69" t="s">
        <v>42</v>
      </c>
      <c r="G548" s="69" t="s">
        <v>42</v>
      </c>
      <c r="H548" s="63" t="s">
        <v>42</v>
      </c>
      <c r="I548" s="63">
        <v>8.0</v>
      </c>
    </row>
    <row r="549" ht="21.0" customHeight="1" outlineLevel="1">
      <c r="A549" s="58" t="s">
        <v>3572</v>
      </c>
      <c r="B549" s="54" t="s">
        <v>2846</v>
      </c>
      <c r="C549" s="58" t="s">
        <v>2297</v>
      </c>
      <c r="D549" s="61">
        <v>45431.0</v>
      </c>
      <c r="E549" s="69">
        <v>8.0</v>
      </c>
      <c r="F549" s="69" t="s">
        <v>42</v>
      </c>
      <c r="G549" s="69" t="s">
        <v>42</v>
      </c>
      <c r="H549" s="63" t="s">
        <v>42</v>
      </c>
      <c r="I549" s="63">
        <v>8.0</v>
      </c>
    </row>
    <row r="550" ht="21.0" customHeight="1" outlineLevel="1">
      <c r="A550" s="58" t="s">
        <v>3573</v>
      </c>
      <c r="B550" s="54" t="s">
        <v>2796</v>
      </c>
      <c r="C550" s="58" t="s">
        <v>2297</v>
      </c>
      <c r="D550" s="61">
        <v>45348.0</v>
      </c>
      <c r="E550" s="69">
        <v>8.0</v>
      </c>
      <c r="F550" s="69" t="s">
        <v>42</v>
      </c>
      <c r="G550" s="69">
        <v>8.0</v>
      </c>
      <c r="H550" s="63" t="s">
        <v>42</v>
      </c>
      <c r="I550" s="63" t="s">
        <v>42</v>
      </c>
    </row>
    <row r="551" ht="21.0" customHeight="1" outlineLevel="1">
      <c r="A551" s="58" t="s">
        <v>3574</v>
      </c>
      <c r="B551" s="54" t="s">
        <v>2880</v>
      </c>
      <c r="C551" s="58" t="s">
        <v>2297</v>
      </c>
      <c r="D551" s="61">
        <v>45448.0</v>
      </c>
      <c r="E551" s="69">
        <v>8.0</v>
      </c>
      <c r="F551" s="69" t="s">
        <v>42</v>
      </c>
      <c r="G551" s="69" t="s">
        <v>42</v>
      </c>
      <c r="H551" s="70">
        <v>8.0</v>
      </c>
      <c r="I551" s="63" t="s">
        <v>42</v>
      </c>
    </row>
    <row r="552" ht="21.0" customHeight="1" outlineLevel="1">
      <c r="A552" s="58" t="s">
        <v>3575</v>
      </c>
      <c r="B552" s="54" t="s">
        <v>2871</v>
      </c>
      <c r="C552" s="58" t="s">
        <v>2297</v>
      </c>
      <c r="D552" s="61">
        <v>45469.0</v>
      </c>
      <c r="E552" s="69">
        <v>8.0</v>
      </c>
      <c r="F552" s="69" t="s">
        <v>42</v>
      </c>
      <c r="G552" s="69" t="s">
        <v>42</v>
      </c>
      <c r="H552" s="63" t="s">
        <v>42</v>
      </c>
      <c r="I552" s="63">
        <v>8.0</v>
      </c>
    </row>
    <row r="553" ht="21.0" customHeight="1" outlineLevel="1">
      <c r="A553" s="58" t="s">
        <v>3576</v>
      </c>
      <c r="B553" s="54" t="s">
        <v>2837</v>
      </c>
      <c r="C553" s="58" t="s">
        <v>2297</v>
      </c>
      <c r="D553" s="61">
        <v>45470.0</v>
      </c>
      <c r="E553" s="69">
        <v>8.0</v>
      </c>
      <c r="F553" s="69" t="s">
        <v>42</v>
      </c>
      <c r="G553" s="69" t="s">
        <v>42</v>
      </c>
      <c r="H553" s="63" t="s">
        <v>42</v>
      </c>
      <c r="I553" s="63">
        <v>8.0</v>
      </c>
    </row>
    <row r="554" ht="21.0" customHeight="1" outlineLevel="1">
      <c r="A554" s="58" t="s">
        <v>3577</v>
      </c>
      <c r="B554" s="54" t="s">
        <v>2875</v>
      </c>
      <c r="C554" s="58" t="s">
        <v>2297</v>
      </c>
      <c r="D554" s="61">
        <v>44848.0</v>
      </c>
      <c r="E554" s="69">
        <v>9.0</v>
      </c>
      <c r="F554" s="69" t="s">
        <v>42</v>
      </c>
      <c r="G554" s="69" t="s">
        <v>42</v>
      </c>
      <c r="H554" s="63" t="s">
        <v>42</v>
      </c>
      <c r="I554" s="63">
        <v>9.0</v>
      </c>
    </row>
    <row r="555" ht="21.0" customHeight="1" outlineLevel="1">
      <c r="A555" s="58" t="s">
        <v>3578</v>
      </c>
      <c r="B555" s="54" t="s">
        <v>2811</v>
      </c>
      <c r="C555" s="58" t="s">
        <v>2297</v>
      </c>
      <c r="D555" s="61">
        <v>44872.0</v>
      </c>
      <c r="E555" s="69">
        <v>9.0</v>
      </c>
      <c r="F555" s="69" t="s">
        <v>42</v>
      </c>
      <c r="G555" s="69">
        <v>9.0</v>
      </c>
      <c r="H555" s="63" t="s">
        <v>42</v>
      </c>
      <c r="I555" s="63" t="s">
        <v>42</v>
      </c>
    </row>
    <row r="556" ht="21.0" customHeight="1" outlineLevel="1">
      <c r="A556" s="58" t="s">
        <v>3579</v>
      </c>
      <c r="B556" s="54" t="s">
        <v>2812</v>
      </c>
      <c r="C556" s="58" t="s">
        <v>2297</v>
      </c>
      <c r="D556" s="61">
        <v>44886.0</v>
      </c>
      <c r="E556" s="69">
        <v>9.0</v>
      </c>
      <c r="F556" s="69" t="s">
        <v>42</v>
      </c>
      <c r="G556" s="69">
        <v>9.0</v>
      </c>
      <c r="H556" s="63" t="s">
        <v>42</v>
      </c>
      <c r="I556" s="63" t="s">
        <v>42</v>
      </c>
    </row>
    <row r="557" ht="21.0" customHeight="1" outlineLevel="1">
      <c r="A557" s="58" t="s">
        <v>3580</v>
      </c>
      <c r="B557" s="54" t="s">
        <v>2786</v>
      </c>
      <c r="C557" s="58" t="s">
        <v>2297</v>
      </c>
      <c r="D557" s="61">
        <v>44887.0</v>
      </c>
      <c r="E557" s="69">
        <v>9.0</v>
      </c>
      <c r="F557" s="69" t="s">
        <v>42</v>
      </c>
      <c r="G557" s="69">
        <v>9.0</v>
      </c>
      <c r="H557" s="63" t="s">
        <v>42</v>
      </c>
      <c r="I557" s="63" t="s">
        <v>42</v>
      </c>
    </row>
    <row r="558" ht="21.0" customHeight="1" outlineLevel="1">
      <c r="A558" s="58" t="s">
        <v>3581</v>
      </c>
      <c r="B558" s="54" t="s">
        <v>2822</v>
      </c>
      <c r="C558" s="58" t="s">
        <v>2297</v>
      </c>
      <c r="D558" s="61">
        <v>44897.0</v>
      </c>
      <c r="E558" s="69">
        <v>9.0</v>
      </c>
      <c r="F558" s="69" t="s">
        <v>42</v>
      </c>
      <c r="G558" s="69">
        <v>9.0</v>
      </c>
      <c r="H558" s="70">
        <v>9.0</v>
      </c>
      <c r="I558" s="63" t="s">
        <v>42</v>
      </c>
    </row>
    <row r="559" ht="21.0" customHeight="1" outlineLevel="1">
      <c r="A559" s="58" t="s">
        <v>3582</v>
      </c>
      <c r="B559" s="54" t="s">
        <v>2807</v>
      </c>
      <c r="C559" s="58" t="s">
        <v>2297</v>
      </c>
      <c r="D559" s="61">
        <v>44952.0</v>
      </c>
      <c r="E559" s="69">
        <v>9.0</v>
      </c>
      <c r="F559" s="69" t="s">
        <v>42</v>
      </c>
      <c r="G559" s="69">
        <v>9.0</v>
      </c>
      <c r="H559" s="63" t="s">
        <v>42</v>
      </c>
      <c r="I559" s="63" t="s">
        <v>42</v>
      </c>
    </row>
    <row r="560" ht="21.0" customHeight="1" outlineLevel="1">
      <c r="A560" s="58" t="s">
        <v>3583</v>
      </c>
      <c r="B560" s="54" t="s">
        <v>2874</v>
      </c>
      <c r="C560" s="58" t="s">
        <v>2297</v>
      </c>
      <c r="D560" s="61">
        <v>44963.0</v>
      </c>
      <c r="E560" s="69">
        <v>9.0</v>
      </c>
      <c r="F560" s="69" t="s">
        <v>42</v>
      </c>
      <c r="G560" s="69" t="s">
        <v>42</v>
      </c>
      <c r="H560" s="63" t="s">
        <v>42</v>
      </c>
      <c r="I560" s="63">
        <v>9.0</v>
      </c>
    </row>
    <row r="561" ht="21.0" customHeight="1" outlineLevel="1">
      <c r="A561" s="58" t="s">
        <v>3584</v>
      </c>
      <c r="B561" s="54" t="s">
        <v>2805</v>
      </c>
      <c r="C561" s="58" t="s">
        <v>2297</v>
      </c>
      <c r="D561" s="61">
        <v>44982.0</v>
      </c>
      <c r="E561" s="69">
        <v>9.0</v>
      </c>
      <c r="F561" s="69" t="s">
        <v>42</v>
      </c>
      <c r="G561" s="69">
        <v>9.0</v>
      </c>
      <c r="H561" s="63" t="s">
        <v>42</v>
      </c>
      <c r="I561" s="63" t="s">
        <v>42</v>
      </c>
    </row>
    <row r="562" ht="21.0" customHeight="1" outlineLevel="1">
      <c r="A562" s="58" t="s">
        <v>3585</v>
      </c>
      <c r="B562" s="54" t="s">
        <v>2788</v>
      </c>
      <c r="C562" s="58" t="s">
        <v>2297</v>
      </c>
      <c r="D562" s="61">
        <v>45002.0</v>
      </c>
      <c r="E562" s="69">
        <v>9.0</v>
      </c>
      <c r="F562" s="69" t="s">
        <v>42</v>
      </c>
      <c r="G562" s="69">
        <v>9.0</v>
      </c>
      <c r="H562" s="63" t="s">
        <v>42</v>
      </c>
      <c r="I562" s="63" t="s">
        <v>42</v>
      </c>
    </row>
    <row r="563" ht="21.0" customHeight="1" outlineLevel="1">
      <c r="A563" s="58" t="s">
        <v>3586</v>
      </c>
      <c r="B563" s="54" t="s">
        <v>2947</v>
      </c>
      <c r="C563" s="58" t="s">
        <v>2297</v>
      </c>
      <c r="D563" s="61">
        <v>45037.0</v>
      </c>
      <c r="E563" s="69">
        <v>9.0</v>
      </c>
      <c r="F563" s="69" t="s">
        <v>42</v>
      </c>
      <c r="G563" s="69" t="s">
        <v>42</v>
      </c>
      <c r="H563" s="63" t="s">
        <v>42</v>
      </c>
      <c r="I563" s="63">
        <v>9.0</v>
      </c>
    </row>
    <row r="564" ht="21.0" customHeight="1" outlineLevel="1">
      <c r="A564" s="58" t="s">
        <v>3587</v>
      </c>
      <c r="B564" s="54" t="s">
        <v>2858</v>
      </c>
      <c r="C564" s="58" t="s">
        <v>2310</v>
      </c>
      <c r="D564" s="61">
        <v>45159.0</v>
      </c>
      <c r="E564" s="69">
        <v>9.0</v>
      </c>
      <c r="F564" s="69" t="s">
        <v>42</v>
      </c>
      <c r="G564" s="69">
        <v>9.0</v>
      </c>
      <c r="H564" s="63" t="s">
        <v>42</v>
      </c>
      <c r="I564" s="63" t="s">
        <v>42</v>
      </c>
    </row>
    <row r="565" ht="21.0" customHeight="1" outlineLevel="1">
      <c r="A565" s="58" t="s">
        <v>3588</v>
      </c>
      <c r="B565" s="54" t="s">
        <v>2991</v>
      </c>
      <c r="C565" s="58" t="s">
        <v>2297</v>
      </c>
      <c r="D565" s="61">
        <v>45218.0</v>
      </c>
      <c r="E565" s="69">
        <v>9.0</v>
      </c>
      <c r="F565" s="69" t="s">
        <v>42</v>
      </c>
      <c r="G565" s="69">
        <v>34.0</v>
      </c>
      <c r="H565" s="63" t="s">
        <v>42</v>
      </c>
      <c r="I565" s="63">
        <v>9.0</v>
      </c>
    </row>
    <row r="566" ht="21.0" customHeight="1" outlineLevel="1">
      <c r="A566" s="58" t="s">
        <v>3589</v>
      </c>
      <c r="B566" s="54" t="s">
        <v>2885</v>
      </c>
      <c r="C566" s="58" t="s">
        <v>2297</v>
      </c>
      <c r="D566" s="61">
        <v>45207.0</v>
      </c>
      <c r="E566" s="69">
        <v>9.0</v>
      </c>
      <c r="F566" s="69" t="s">
        <v>42</v>
      </c>
      <c r="G566" s="69" t="s">
        <v>42</v>
      </c>
      <c r="H566" s="63" t="s">
        <v>42</v>
      </c>
      <c r="I566" s="63">
        <v>9.0</v>
      </c>
    </row>
    <row r="567" ht="21.0" customHeight="1" outlineLevel="1">
      <c r="A567" s="58" t="s">
        <v>3590</v>
      </c>
      <c r="B567" s="54" t="s">
        <v>2804</v>
      </c>
      <c r="C567" s="58" t="s">
        <v>2297</v>
      </c>
      <c r="D567" s="61">
        <v>45242.0</v>
      </c>
      <c r="E567" s="69">
        <v>9.0</v>
      </c>
      <c r="F567" s="69" t="s">
        <v>42</v>
      </c>
      <c r="G567" s="69">
        <v>9.0</v>
      </c>
      <c r="H567" s="63" t="s">
        <v>42</v>
      </c>
      <c r="I567" s="63" t="s">
        <v>42</v>
      </c>
    </row>
    <row r="568" ht="21.0" customHeight="1" outlineLevel="1">
      <c r="A568" s="58" t="s">
        <v>3591</v>
      </c>
      <c r="B568" s="54" t="s">
        <v>2906</v>
      </c>
      <c r="C568" s="58" t="s">
        <v>2297</v>
      </c>
      <c r="D568" s="61">
        <v>45285.0</v>
      </c>
      <c r="E568" s="69">
        <v>9.0</v>
      </c>
      <c r="F568" s="69" t="s">
        <v>42</v>
      </c>
      <c r="G568" s="69" t="s">
        <v>42</v>
      </c>
      <c r="H568" s="63" t="s">
        <v>42</v>
      </c>
      <c r="I568" s="63">
        <v>9.0</v>
      </c>
    </row>
    <row r="569" ht="21.0" customHeight="1" outlineLevel="1">
      <c r="A569" s="58" t="s">
        <v>3592</v>
      </c>
      <c r="B569" s="54" t="s">
        <v>2816</v>
      </c>
      <c r="C569" s="58" t="s">
        <v>2297</v>
      </c>
      <c r="D569" s="61">
        <v>45294.0</v>
      </c>
      <c r="E569" s="69">
        <v>9.0</v>
      </c>
      <c r="F569" s="69" t="s">
        <v>42</v>
      </c>
      <c r="G569" s="69">
        <v>9.0</v>
      </c>
      <c r="H569" s="63" t="s">
        <v>42</v>
      </c>
      <c r="I569" s="63" t="s">
        <v>42</v>
      </c>
    </row>
    <row r="570" ht="21.0" customHeight="1" outlineLevel="1">
      <c r="A570" s="58" t="s">
        <v>3593</v>
      </c>
      <c r="B570" s="54" t="s">
        <v>2813</v>
      </c>
      <c r="C570" s="58" t="s">
        <v>2297</v>
      </c>
      <c r="D570" s="61">
        <v>45366.0</v>
      </c>
      <c r="E570" s="69">
        <v>9.0</v>
      </c>
      <c r="F570" s="69" t="s">
        <v>42</v>
      </c>
      <c r="G570" s="69">
        <v>9.0</v>
      </c>
      <c r="H570" s="63" t="s">
        <v>42</v>
      </c>
      <c r="I570" s="63" t="s">
        <v>42</v>
      </c>
    </row>
    <row r="571" ht="21.0" customHeight="1" outlineLevel="1">
      <c r="A571" s="58" t="s">
        <v>3594</v>
      </c>
      <c r="B571" s="54" t="s">
        <v>2819</v>
      </c>
      <c r="C571" s="58" t="s">
        <v>2310</v>
      </c>
      <c r="D571" s="61">
        <v>45366.0</v>
      </c>
      <c r="E571" s="69">
        <v>9.0</v>
      </c>
      <c r="F571" s="69" t="s">
        <v>42</v>
      </c>
      <c r="G571" s="69">
        <v>9.0</v>
      </c>
      <c r="H571" s="63" t="s">
        <v>42</v>
      </c>
      <c r="I571" s="63" t="s">
        <v>42</v>
      </c>
    </row>
    <row r="572" ht="21.0" customHeight="1" outlineLevel="1">
      <c r="A572" s="58" t="s">
        <v>3595</v>
      </c>
      <c r="B572" s="54" t="s">
        <v>2857</v>
      </c>
      <c r="C572" s="58" t="s">
        <v>2297</v>
      </c>
      <c r="D572" s="61">
        <v>45432.0</v>
      </c>
      <c r="E572" s="69">
        <v>9.0</v>
      </c>
      <c r="F572" s="69" t="s">
        <v>42</v>
      </c>
      <c r="G572" s="69" t="s">
        <v>42</v>
      </c>
      <c r="H572" s="63" t="s">
        <v>42</v>
      </c>
      <c r="I572" s="63">
        <v>9.0</v>
      </c>
    </row>
    <row r="573" ht="21.0" customHeight="1" outlineLevel="1">
      <c r="A573" s="58" t="s">
        <v>3596</v>
      </c>
      <c r="B573" s="54" t="s">
        <v>2907</v>
      </c>
      <c r="C573" s="58" t="s">
        <v>2297</v>
      </c>
      <c r="D573" s="61">
        <v>44809.0</v>
      </c>
      <c r="E573" s="69">
        <v>10.0</v>
      </c>
      <c r="F573" s="69" t="s">
        <v>42</v>
      </c>
      <c r="G573" s="69" t="s">
        <v>42</v>
      </c>
      <c r="H573" s="63" t="s">
        <v>42</v>
      </c>
      <c r="I573" s="63">
        <v>10.0</v>
      </c>
    </row>
    <row r="574" ht="21.0" customHeight="1" outlineLevel="1">
      <c r="A574" s="58" t="s">
        <v>3597</v>
      </c>
      <c r="B574" s="54" t="s">
        <v>2870</v>
      </c>
      <c r="C574" s="58" t="s">
        <v>2297</v>
      </c>
      <c r="D574" s="61">
        <v>44811.0</v>
      </c>
      <c r="E574" s="69">
        <v>10.0</v>
      </c>
      <c r="F574" s="69" t="s">
        <v>42</v>
      </c>
      <c r="G574" s="69" t="s">
        <v>42</v>
      </c>
      <c r="H574" s="63" t="s">
        <v>42</v>
      </c>
      <c r="I574" s="63">
        <v>10.0</v>
      </c>
    </row>
    <row r="575" ht="21.0" customHeight="1" outlineLevel="1">
      <c r="A575" s="58" t="s">
        <v>3598</v>
      </c>
      <c r="B575" s="54" t="s">
        <v>2296</v>
      </c>
      <c r="C575" s="58" t="s">
        <v>2297</v>
      </c>
      <c r="D575" s="61">
        <v>44844.0</v>
      </c>
      <c r="E575" s="69">
        <v>10.0</v>
      </c>
      <c r="F575" s="69" t="s">
        <v>42</v>
      </c>
      <c r="G575" s="69" t="s">
        <v>42</v>
      </c>
      <c r="H575" s="63" t="s">
        <v>42</v>
      </c>
      <c r="I575" s="63">
        <v>10.0</v>
      </c>
    </row>
    <row r="576" ht="21.0" customHeight="1" outlineLevel="1">
      <c r="A576" s="58" t="s">
        <v>3599</v>
      </c>
      <c r="B576" s="54" t="s">
        <v>2910</v>
      </c>
      <c r="C576" s="58" t="s">
        <v>2297</v>
      </c>
      <c r="D576" s="61">
        <v>44872.0</v>
      </c>
      <c r="E576" s="69">
        <v>10.0</v>
      </c>
      <c r="F576" s="69" t="s">
        <v>42</v>
      </c>
      <c r="G576" s="69" t="s">
        <v>42</v>
      </c>
      <c r="H576" s="70">
        <v>10.0</v>
      </c>
      <c r="I576" s="63" t="s">
        <v>42</v>
      </c>
    </row>
    <row r="577" ht="21.0" customHeight="1" outlineLevel="1">
      <c r="A577" s="58" t="s">
        <v>3600</v>
      </c>
      <c r="B577" s="54" t="s">
        <v>2852</v>
      </c>
      <c r="C577" s="58" t="s">
        <v>2297</v>
      </c>
      <c r="D577" s="61">
        <v>44900.0</v>
      </c>
      <c r="E577" s="69">
        <v>10.0</v>
      </c>
      <c r="F577" s="69" t="s">
        <v>42</v>
      </c>
      <c r="G577" s="69" t="s">
        <v>42</v>
      </c>
      <c r="H577" s="63" t="s">
        <v>42</v>
      </c>
      <c r="I577" s="63">
        <v>10.0</v>
      </c>
    </row>
    <row r="578" ht="21.0" customHeight="1" outlineLevel="1">
      <c r="A578" s="58" t="s">
        <v>3601</v>
      </c>
      <c r="B578" s="54" t="s">
        <v>2845</v>
      </c>
      <c r="C578" s="58" t="s">
        <v>2297</v>
      </c>
      <c r="D578" s="61">
        <v>44974.0</v>
      </c>
      <c r="E578" s="69">
        <v>10.0</v>
      </c>
      <c r="F578" s="69" t="s">
        <v>42</v>
      </c>
      <c r="G578" s="69">
        <v>10.0</v>
      </c>
      <c r="H578" s="63" t="s">
        <v>42</v>
      </c>
      <c r="I578" s="63" t="s">
        <v>42</v>
      </c>
    </row>
    <row r="579" ht="21.0" customHeight="1" outlineLevel="1">
      <c r="A579" s="58" t="s">
        <v>3602</v>
      </c>
      <c r="B579" s="54" t="s">
        <v>2826</v>
      </c>
      <c r="C579" s="58" t="s">
        <v>2297</v>
      </c>
      <c r="D579" s="61">
        <v>45009.0</v>
      </c>
      <c r="E579" s="69">
        <v>10.0</v>
      </c>
      <c r="F579" s="69" t="s">
        <v>42</v>
      </c>
      <c r="G579" s="69">
        <v>10.0</v>
      </c>
      <c r="H579" s="63" t="s">
        <v>42</v>
      </c>
      <c r="I579" s="63" t="s">
        <v>42</v>
      </c>
    </row>
    <row r="580" ht="21.0" customHeight="1" outlineLevel="1">
      <c r="A580" s="58" t="s">
        <v>3603</v>
      </c>
      <c r="B580" s="54" t="s">
        <v>2850</v>
      </c>
      <c r="C580" s="58" t="s">
        <v>2297</v>
      </c>
      <c r="D580" s="61">
        <v>45150.0</v>
      </c>
      <c r="E580" s="69">
        <v>10.0</v>
      </c>
      <c r="F580" s="69" t="s">
        <v>42</v>
      </c>
      <c r="G580" s="69" t="s">
        <v>42</v>
      </c>
      <c r="H580" s="63" t="s">
        <v>42</v>
      </c>
      <c r="I580" s="63">
        <v>10.0</v>
      </c>
    </row>
    <row r="581" ht="21.0" customHeight="1" outlineLevel="1">
      <c r="A581" s="58" t="s">
        <v>3604</v>
      </c>
      <c r="B581" s="54" t="s">
        <v>2930</v>
      </c>
      <c r="C581" s="58" t="s">
        <v>2297</v>
      </c>
      <c r="D581" s="61">
        <v>45163.0</v>
      </c>
      <c r="E581" s="69">
        <v>10.0</v>
      </c>
      <c r="F581" s="69" t="s">
        <v>42</v>
      </c>
      <c r="G581" s="69" t="s">
        <v>42</v>
      </c>
      <c r="H581" s="63" t="s">
        <v>42</v>
      </c>
      <c r="I581" s="63">
        <v>10.0</v>
      </c>
    </row>
    <row r="582" ht="21.0" customHeight="1" outlineLevel="1">
      <c r="A582" s="58" t="s">
        <v>3605</v>
      </c>
      <c r="B582" s="54" t="s">
        <v>2913</v>
      </c>
      <c r="C582" s="58" t="s">
        <v>2297</v>
      </c>
      <c r="D582" s="61">
        <v>45187.0</v>
      </c>
      <c r="E582" s="69">
        <v>10.0</v>
      </c>
      <c r="F582" s="69" t="s">
        <v>42</v>
      </c>
      <c r="G582" s="69" t="s">
        <v>42</v>
      </c>
      <c r="H582" s="70">
        <v>10.0</v>
      </c>
      <c r="I582" s="63" t="s">
        <v>42</v>
      </c>
    </row>
    <row r="583" ht="21.0" customHeight="1" outlineLevel="1">
      <c r="A583" s="58" t="s">
        <v>3606</v>
      </c>
      <c r="B583" s="54" t="s">
        <v>2847</v>
      </c>
      <c r="C583" s="58" t="s">
        <v>2297</v>
      </c>
      <c r="D583" s="61">
        <v>45186.0</v>
      </c>
      <c r="E583" s="69">
        <v>10.0</v>
      </c>
      <c r="F583" s="69" t="s">
        <v>42</v>
      </c>
      <c r="G583" s="69">
        <v>10.0</v>
      </c>
      <c r="H583" s="63" t="s">
        <v>42</v>
      </c>
      <c r="I583" s="63" t="s">
        <v>42</v>
      </c>
    </row>
    <row r="584" ht="21.0" customHeight="1" outlineLevel="1">
      <c r="A584" s="58" t="s">
        <v>3607</v>
      </c>
      <c r="B584" s="54" t="s">
        <v>2830</v>
      </c>
      <c r="C584" s="58" t="s">
        <v>2297</v>
      </c>
      <c r="D584" s="61">
        <v>45260.0</v>
      </c>
      <c r="E584" s="69">
        <v>10.0</v>
      </c>
      <c r="F584" s="69" t="s">
        <v>42</v>
      </c>
      <c r="G584" s="69">
        <v>10.0</v>
      </c>
      <c r="H584" s="63" t="s">
        <v>42</v>
      </c>
      <c r="I584" s="63" t="s">
        <v>42</v>
      </c>
    </row>
    <row r="585" ht="21.0" customHeight="1" outlineLevel="1">
      <c r="A585" s="58" t="s">
        <v>3608</v>
      </c>
      <c r="B585" s="54" t="s">
        <v>2877</v>
      </c>
      <c r="C585" s="58" t="s">
        <v>2297</v>
      </c>
      <c r="D585" s="61">
        <v>45275.0</v>
      </c>
      <c r="E585" s="69">
        <v>10.0</v>
      </c>
      <c r="F585" s="69" t="s">
        <v>42</v>
      </c>
      <c r="G585" s="69" t="s">
        <v>42</v>
      </c>
      <c r="H585" s="63" t="s">
        <v>42</v>
      </c>
      <c r="I585" s="63">
        <v>10.0</v>
      </c>
    </row>
    <row r="586" ht="21.0" customHeight="1" outlineLevel="1">
      <c r="A586" s="58" t="s">
        <v>3609</v>
      </c>
      <c r="B586" s="54" t="s">
        <v>2879</v>
      </c>
      <c r="C586" s="58" t="s">
        <v>2297</v>
      </c>
      <c r="D586" s="61">
        <v>45360.0</v>
      </c>
      <c r="E586" s="69">
        <v>10.0</v>
      </c>
      <c r="F586" s="69" t="s">
        <v>42</v>
      </c>
      <c r="G586" s="69" t="s">
        <v>42</v>
      </c>
      <c r="H586" s="63" t="s">
        <v>42</v>
      </c>
      <c r="I586" s="63">
        <v>10.0</v>
      </c>
    </row>
    <row r="587" ht="21.0" customHeight="1" outlineLevel="1">
      <c r="A587" s="58" t="s">
        <v>3610</v>
      </c>
      <c r="B587" s="54" t="s">
        <v>2834</v>
      </c>
      <c r="C587" s="58" t="s">
        <v>2297</v>
      </c>
      <c r="D587" s="61">
        <v>45383.0</v>
      </c>
      <c r="E587" s="69">
        <v>10.0</v>
      </c>
      <c r="F587" s="69" t="s">
        <v>42</v>
      </c>
      <c r="G587" s="69">
        <v>10.0</v>
      </c>
      <c r="H587" s="63" t="s">
        <v>42</v>
      </c>
      <c r="I587" s="63" t="s">
        <v>42</v>
      </c>
    </row>
    <row r="588" ht="21.0" customHeight="1" outlineLevel="1">
      <c r="A588" s="58" t="s">
        <v>3611</v>
      </c>
      <c r="B588" s="54" t="s">
        <v>2835</v>
      </c>
      <c r="C588" s="58" t="s">
        <v>2297</v>
      </c>
      <c r="D588" s="61">
        <v>45404.0</v>
      </c>
      <c r="E588" s="69">
        <v>10.0</v>
      </c>
      <c r="F588" s="69" t="s">
        <v>42</v>
      </c>
      <c r="G588" s="69">
        <v>10.0</v>
      </c>
      <c r="H588" s="63" t="s">
        <v>42</v>
      </c>
      <c r="I588" s="63" t="s">
        <v>42</v>
      </c>
    </row>
    <row r="589" ht="21.0" customHeight="1" outlineLevel="1">
      <c r="A589" s="58" t="s">
        <v>3612</v>
      </c>
      <c r="B589" s="54" t="s">
        <v>2832</v>
      </c>
      <c r="C589" s="58" t="s">
        <v>2297</v>
      </c>
      <c r="D589" s="61">
        <v>45463.0</v>
      </c>
      <c r="E589" s="69">
        <v>10.0</v>
      </c>
      <c r="F589" s="69" t="s">
        <v>42</v>
      </c>
      <c r="G589" s="69">
        <v>10.0</v>
      </c>
      <c r="H589" s="63" t="s">
        <v>42</v>
      </c>
      <c r="I589" s="63" t="s">
        <v>42</v>
      </c>
    </row>
    <row r="590" ht="21.0" customHeight="1" outlineLevel="1">
      <c r="A590" s="58" t="s">
        <v>3613</v>
      </c>
      <c r="B590" s="54" t="s">
        <v>2855</v>
      </c>
      <c r="C590" s="58" t="s">
        <v>2297</v>
      </c>
      <c r="D590" s="61">
        <v>44904.0</v>
      </c>
      <c r="E590" s="69">
        <v>11.0</v>
      </c>
      <c r="F590" s="69" t="s">
        <v>42</v>
      </c>
      <c r="G590" s="69">
        <v>11.0</v>
      </c>
      <c r="H590" s="63" t="s">
        <v>42</v>
      </c>
      <c r="I590" s="63" t="s">
        <v>42</v>
      </c>
    </row>
    <row r="591" ht="21.0" customHeight="1" outlineLevel="1">
      <c r="A591" s="58" t="s">
        <v>3614</v>
      </c>
      <c r="B591" s="54" t="s">
        <v>2853</v>
      </c>
      <c r="C591" s="58" t="s">
        <v>2297</v>
      </c>
      <c r="D591" s="61">
        <v>44938.0</v>
      </c>
      <c r="E591" s="69">
        <v>11.0</v>
      </c>
      <c r="F591" s="69" t="s">
        <v>42</v>
      </c>
      <c r="G591" s="69">
        <v>11.0</v>
      </c>
      <c r="H591" s="63" t="s">
        <v>42</v>
      </c>
      <c r="I591" s="63" t="s">
        <v>42</v>
      </c>
    </row>
    <row r="592" ht="21.0" customHeight="1" outlineLevel="1">
      <c r="A592" s="58" t="s">
        <v>3615</v>
      </c>
      <c r="B592" s="54" t="s">
        <v>2884</v>
      </c>
      <c r="C592" s="58" t="s">
        <v>2297</v>
      </c>
      <c r="D592" s="61">
        <v>44961.0</v>
      </c>
      <c r="E592" s="69">
        <v>11.0</v>
      </c>
      <c r="F592" s="69" t="s">
        <v>42</v>
      </c>
      <c r="G592" s="69" t="s">
        <v>42</v>
      </c>
      <c r="H592" s="63" t="s">
        <v>42</v>
      </c>
      <c r="I592" s="63">
        <v>11.0</v>
      </c>
    </row>
    <row r="593" ht="21.0" customHeight="1" outlineLevel="1">
      <c r="A593" s="58" t="s">
        <v>3616</v>
      </c>
      <c r="B593" s="54" t="s">
        <v>2854</v>
      </c>
      <c r="C593" s="58" t="s">
        <v>2297</v>
      </c>
      <c r="D593" s="61">
        <v>44969.0</v>
      </c>
      <c r="E593" s="69">
        <v>11.0</v>
      </c>
      <c r="F593" s="69" t="s">
        <v>42</v>
      </c>
      <c r="G593" s="69">
        <v>11.0</v>
      </c>
      <c r="H593" s="63" t="s">
        <v>42</v>
      </c>
      <c r="I593" s="63" t="s">
        <v>42</v>
      </c>
    </row>
    <row r="594" ht="21.0" customHeight="1" outlineLevel="1">
      <c r="A594" s="58" t="s">
        <v>3617</v>
      </c>
      <c r="B594" s="54" t="s">
        <v>2859</v>
      </c>
      <c r="C594" s="58" t="s">
        <v>2297</v>
      </c>
      <c r="D594" s="61">
        <v>45087.0</v>
      </c>
      <c r="E594" s="69">
        <v>11.0</v>
      </c>
      <c r="F594" s="69" t="s">
        <v>42</v>
      </c>
      <c r="G594" s="69">
        <v>11.0</v>
      </c>
      <c r="H594" s="63" t="s">
        <v>42</v>
      </c>
      <c r="I594" s="63" t="s">
        <v>42</v>
      </c>
    </row>
    <row r="595" ht="21.0" customHeight="1" outlineLevel="1">
      <c r="A595" s="58" t="s">
        <v>3618</v>
      </c>
      <c r="B595" s="54" t="s">
        <v>2904</v>
      </c>
      <c r="C595" s="58" t="s">
        <v>2297</v>
      </c>
      <c r="D595" s="61">
        <v>45142.0</v>
      </c>
      <c r="E595" s="69">
        <v>11.0</v>
      </c>
      <c r="F595" s="69" t="s">
        <v>42</v>
      </c>
      <c r="G595" s="69" t="s">
        <v>42</v>
      </c>
      <c r="H595" s="70">
        <v>11.0</v>
      </c>
      <c r="I595" s="63" t="s">
        <v>42</v>
      </c>
    </row>
    <row r="596" ht="21.0" customHeight="1" outlineLevel="1">
      <c r="A596" s="58" t="s">
        <v>3619</v>
      </c>
      <c r="B596" s="54" t="s">
        <v>2829</v>
      </c>
      <c r="C596" s="58" t="s">
        <v>2297</v>
      </c>
      <c r="D596" s="61">
        <v>45239.0</v>
      </c>
      <c r="E596" s="69">
        <v>11.0</v>
      </c>
      <c r="F596" s="69" t="s">
        <v>42</v>
      </c>
      <c r="G596" s="69">
        <v>11.0</v>
      </c>
      <c r="H596" s="63" t="s">
        <v>42</v>
      </c>
      <c r="I596" s="63" t="s">
        <v>42</v>
      </c>
    </row>
    <row r="597" ht="21.0" customHeight="1" outlineLevel="1">
      <c r="A597" s="58" t="s">
        <v>3620</v>
      </c>
      <c r="B597" s="54" t="s">
        <v>2865</v>
      </c>
      <c r="C597" s="58" t="s">
        <v>2297</v>
      </c>
      <c r="D597" s="61">
        <v>45283.0</v>
      </c>
      <c r="E597" s="69">
        <v>11.0</v>
      </c>
      <c r="F597" s="69" t="s">
        <v>42</v>
      </c>
      <c r="G597" s="69">
        <v>11.0</v>
      </c>
      <c r="H597" s="63" t="s">
        <v>42</v>
      </c>
      <c r="I597" s="63" t="s">
        <v>42</v>
      </c>
    </row>
    <row r="598" ht="21.0" customHeight="1" outlineLevel="1">
      <c r="A598" s="58" t="s">
        <v>3621</v>
      </c>
      <c r="B598" s="54" t="s">
        <v>2895</v>
      </c>
      <c r="C598" s="58" t="s">
        <v>2297</v>
      </c>
      <c r="D598" s="61">
        <v>45091.0</v>
      </c>
      <c r="E598" s="69">
        <v>12.0</v>
      </c>
      <c r="F598" s="69" t="s">
        <v>42</v>
      </c>
      <c r="G598" s="69">
        <v>12.0</v>
      </c>
      <c r="H598" s="70">
        <v>12.0</v>
      </c>
      <c r="I598" s="63" t="s">
        <v>42</v>
      </c>
    </row>
    <row r="599" ht="21.0" customHeight="1" outlineLevel="1">
      <c r="A599" s="58" t="s">
        <v>3622</v>
      </c>
      <c r="B599" s="54" t="s">
        <v>2886</v>
      </c>
      <c r="C599" s="58" t="s">
        <v>2297</v>
      </c>
      <c r="D599" s="61">
        <v>45098.0</v>
      </c>
      <c r="E599" s="69">
        <v>12.0</v>
      </c>
      <c r="F599" s="69" t="s">
        <v>42</v>
      </c>
      <c r="G599" s="69" t="s">
        <v>42</v>
      </c>
      <c r="H599" s="63" t="s">
        <v>42</v>
      </c>
      <c r="I599" s="63">
        <v>12.0</v>
      </c>
    </row>
    <row r="600" ht="21.0" customHeight="1" outlineLevel="1">
      <c r="A600" s="58" t="s">
        <v>3623</v>
      </c>
      <c r="B600" s="54" t="s">
        <v>2911</v>
      </c>
      <c r="C600" s="58" t="s">
        <v>2297</v>
      </c>
      <c r="D600" s="61">
        <v>45136.0</v>
      </c>
      <c r="E600" s="69">
        <v>12.0</v>
      </c>
      <c r="F600" s="69" t="s">
        <v>42</v>
      </c>
      <c r="G600" s="69" t="s">
        <v>42</v>
      </c>
      <c r="H600" s="63" t="s">
        <v>42</v>
      </c>
      <c r="I600" s="63">
        <v>12.0</v>
      </c>
    </row>
    <row r="601" ht="21.0" customHeight="1" outlineLevel="1">
      <c r="A601" s="58" t="s">
        <v>3624</v>
      </c>
      <c r="B601" s="54" t="s">
        <v>2873</v>
      </c>
      <c r="C601" s="58" t="s">
        <v>2297</v>
      </c>
      <c r="D601" s="61">
        <v>45152.0</v>
      </c>
      <c r="E601" s="69">
        <v>12.0</v>
      </c>
      <c r="F601" s="69" t="s">
        <v>42</v>
      </c>
      <c r="G601" s="69">
        <v>12.0</v>
      </c>
      <c r="H601" s="63" t="s">
        <v>42</v>
      </c>
      <c r="I601" s="63" t="s">
        <v>42</v>
      </c>
    </row>
    <row r="602" ht="21.0" customHeight="1" outlineLevel="1">
      <c r="A602" s="58" t="s">
        <v>3625</v>
      </c>
      <c r="B602" s="54" t="s">
        <v>2898</v>
      </c>
      <c r="C602" s="58" t="s">
        <v>2297</v>
      </c>
      <c r="D602" s="61">
        <v>45297.0</v>
      </c>
      <c r="E602" s="69">
        <v>12.0</v>
      </c>
      <c r="F602" s="69" t="s">
        <v>42</v>
      </c>
      <c r="G602" s="69" t="s">
        <v>42</v>
      </c>
      <c r="H602" s="70">
        <v>12.0</v>
      </c>
      <c r="I602" s="63" t="s">
        <v>42</v>
      </c>
    </row>
    <row r="603" ht="21.0" customHeight="1" outlineLevel="1">
      <c r="A603" s="58" t="s">
        <v>3626</v>
      </c>
      <c r="B603" s="54" t="s">
        <v>2869</v>
      </c>
      <c r="C603" s="58" t="s">
        <v>2297</v>
      </c>
      <c r="D603" s="61">
        <v>45334.0</v>
      </c>
      <c r="E603" s="69">
        <v>12.0</v>
      </c>
      <c r="F603" s="69" t="s">
        <v>42</v>
      </c>
      <c r="G603" s="69">
        <v>12.0</v>
      </c>
      <c r="H603" s="63" t="s">
        <v>42</v>
      </c>
      <c r="I603" s="63" t="s">
        <v>42</v>
      </c>
    </row>
    <row r="604" ht="21.0" customHeight="1" outlineLevel="1">
      <c r="A604" s="58" t="s">
        <v>3627</v>
      </c>
      <c r="B604" s="54" t="s">
        <v>2896</v>
      </c>
      <c r="C604" s="58" t="s">
        <v>2297</v>
      </c>
      <c r="D604" s="61">
        <v>45422.0</v>
      </c>
      <c r="E604" s="69">
        <v>12.0</v>
      </c>
      <c r="F604" s="69" t="s">
        <v>42</v>
      </c>
      <c r="G604" s="69" t="s">
        <v>42</v>
      </c>
      <c r="H604" s="63" t="s">
        <v>42</v>
      </c>
      <c r="I604" s="63">
        <v>12.0</v>
      </c>
    </row>
    <row r="605" ht="21.0" customHeight="1" outlineLevel="1">
      <c r="A605" s="58" t="s">
        <v>3628</v>
      </c>
      <c r="B605" s="54" t="s">
        <v>2872</v>
      </c>
      <c r="C605" s="58" t="s">
        <v>2297</v>
      </c>
      <c r="D605" s="61">
        <v>45456.0</v>
      </c>
      <c r="E605" s="69">
        <v>12.0</v>
      </c>
      <c r="F605" s="69">
        <v>12.0</v>
      </c>
      <c r="G605" s="69" t="s">
        <v>42</v>
      </c>
      <c r="H605" s="63" t="s">
        <v>42</v>
      </c>
      <c r="I605" s="63" t="s">
        <v>42</v>
      </c>
    </row>
    <row r="606" ht="21.0" customHeight="1" outlineLevel="1">
      <c r="A606" s="58" t="s">
        <v>3629</v>
      </c>
      <c r="B606" s="54" t="s">
        <v>2938</v>
      </c>
      <c r="C606" s="58" t="s">
        <v>2310</v>
      </c>
      <c r="D606" s="61">
        <v>44818.0</v>
      </c>
      <c r="E606" s="69">
        <v>13.0</v>
      </c>
      <c r="F606" s="69" t="s">
        <v>42</v>
      </c>
      <c r="G606" s="69" t="s">
        <v>42</v>
      </c>
      <c r="H606" s="70">
        <v>13.0</v>
      </c>
      <c r="I606" s="63" t="s">
        <v>42</v>
      </c>
    </row>
    <row r="607" ht="21.0" customHeight="1" outlineLevel="1">
      <c r="A607" s="58" t="s">
        <v>3630</v>
      </c>
      <c r="B607" s="54" t="s">
        <v>2888</v>
      </c>
      <c r="C607" s="58" t="s">
        <v>2297</v>
      </c>
      <c r="D607" s="61">
        <v>44854.0</v>
      </c>
      <c r="E607" s="69">
        <v>13.0</v>
      </c>
      <c r="F607" s="69" t="s">
        <v>42</v>
      </c>
      <c r="G607" s="69">
        <v>13.0</v>
      </c>
      <c r="H607" s="63" t="s">
        <v>42</v>
      </c>
      <c r="I607" s="63" t="s">
        <v>42</v>
      </c>
    </row>
    <row r="608" ht="21.0" customHeight="1" outlineLevel="1">
      <c r="A608" s="58" t="s">
        <v>3631</v>
      </c>
      <c r="B608" s="54" t="s">
        <v>2914</v>
      </c>
      <c r="C608" s="58" t="s">
        <v>2297</v>
      </c>
      <c r="D608" s="61">
        <v>44850.0</v>
      </c>
      <c r="E608" s="69">
        <v>13.0</v>
      </c>
      <c r="F608" s="69" t="s">
        <v>42</v>
      </c>
      <c r="G608" s="69" t="s">
        <v>42</v>
      </c>
      <c r="H608" s="63" t="s">
        <v>42</v>
      </c>
      <c r="I608" s="63">
        <v>13.0</v>
      </c>
    </row>
    <row r="609" ht="21.0" customHeight="1" outlineLevel="1">
      <c r="A609" s="58" t="s">
        <v>3632</v>
      </c>
      <c r="B609" s="54" t="s">
        <v>2897</v>
      </c>
      <c r="C609" s="58" t="s">
        <v>2310</v>
      </c>
      <c r="D609" s="61">
        <v>44920.0</v>
      </c>
      <c r="E609" s="69">
        <v>13.0</v>
      </c>
      <c r="F609" s="69" t="s">
        <v>42</v>
      </c>
      <c r="G609" s="69">
        <v>13.0</v>
      </c>
      <c r="H609" s="63" t="s">
        <v>42</v>
      </c>
      <c r="I609" s="63" t="s">
        <v>42</v>
      </c>
    </row>
    <row r="610" ht="21.0" customHeight="1" outlineLevel="1">
      <c r="A610" s="58" t="s">
        <v>3633</v>
      </c>
      <c r="B610" s="54" t="s">
        <v>2892</v>
      </c>
      <c r="C610" s="58" t="s">
        <v>2297</v>
      </c>
      <c r="D610" s="61">
        <v>45025.0</v>
      </c>
      <c r="E610" s="69">
        <v>13.0</v>
      </c>
      <c r="F610" s="69" t="s">
        <v>42</v>
      </c>
      <c r="G610" s="69">
        <v>13.0</v>
      </c>
      <c r="H610" s="63" t="s">
        <v>42</v>
      </c>
      <c r="I610" s="63" t="s">
        <v>42</v>
      </c>
    </row>
    <row r="611" ht="21.0" customHeight="1" outlineLevel="1">
      <c r="A611" s="58" t="s">
        <v>3634</v>
      </c>
      <c r="B611" s="54" t="s">
        <v>2881</v>
      </c>
      <c r="C611" s="58" t="s">
        <v>2297</v>
      </c>
      <c r="D611" s="61">
        <v>45047.0</v>
      </c>
      <c r="E611" s="69">
        <v>13.0</v>
      </c>
      <c r="F611" s="69" t="s">
        <v>42</v>
      </c>
      <c r="G611" s="69">
        <v>13.0</v>
      </c>
      <c r="H611" s="63" t="s">
        <v>42</v>
      </c>
      <c r="I611" s="63" t="s">
        <v>42</v>
      </c>
    </row>
    <row r="612" ht="21.0" customHeight="1" outlineLevel="1">
      <c r="A612" s="58" t="s">
        <v>3635</v>
      </c>
      <c r="B612" s="54" t="s">
        <v>2900</v>
      </c>
      <c r="C612" s="58" t="s">
        <v>2297</v>
      </c>
      <c r="D612" s="61">
        <v>45107.0</v>
      </c>
      <c r="E612" s="69">
        <v>13.0</v>
      </c>
      <c r="F612" s="69" t="s">
        <v>42</v>
      </c>
      <c r="G612" s="69" t="s">
        <v>42</v>
      </c>
      <c r="H612" s="63" t="s">
        <v>42</v>
      </c>
      <c r="I612" s="63">
        <v>13.0</v>
      </c>
    </row>
    <row r="613" ht="21.0" customHeight="1" outlineLevel="1">
      <c r="A613" s="58" t="s">
        <v>3636</v>
      </c>
      <c r="B613" s="54" t="s">
        <v>2949</v>
      </c>
      <c r="C613" s="58" t="s">
        <v>2297</v>
      </c>
      <c r="D613" s="61">
        <v>45266.0</v>
      </c>
      <c r="E613" s="69">
        <v>13.0</v>
      </c>
      <c r="F613" s="69" t="s">
        <v>42</v>
      </c>
      <c r="G613" s="69" t="s">
        <v>42</v>
      </c>
      <c r="H613" s="63" t="s">
        <v>42</v>
      </c>
      <c r="I613" s="63">
        <v>13.0</v>
      </c>
    </row>
    <row r="614" ht="21.0" customHeight="1" outlineLevel="1">
      <c r="A614" s="58" t="s">
        <v>3637</v>
      </c>
      <c r="B614" s="54" t="s">
        <v>2890</v>
      </c>
      <c r="C614" s="58" t="s">
        <v>2297</v>
      </c>
      <c r="D614" s="61">
        <v>45264.0</v>
      </c>
      <c r="E614" s="69">
        <v>13.0</v>
      </c>
      <c r="F614" s="69" t="s">
        <v>42</v>
      </c>
      <c r="G614" s="69">
        <v>13.0</v>
      </c>
      <c r="H614" s="63" t="s">
        <v>42</v>
      </c>
      <c r="I614" s="63" t="s">
        <v>42</v>
      </c>
    </row>
    <row r="615" ht="21.0" customHeight="1" outlineLevel="1">
      <c r="A615" s="58" t="s">
        <v>3638</v>
      </c>
      <c r="B615" s="54" t="s">
        <v>2912</v>
      </c>
      <c r="C615" s="58" t="s">
        <v>2297</v>
      </c>
      <c r="D615" s="61">
        <v>45385.0</v>
      </c>
      <c r="E615" s="69">
        <v>13.0</v>
      </c>
      <c r="F615" s="69" t="s">
        <v>42</v>
      </c>
      <c r="G615" s="69" t="s">
        <v>42</v>
      </c>
      <c r="H615" s="63" t="s">
        <v>42</v>
      </c>
      <c r="I615" s="63">
        <v>13.0</v>
      </c>
    </row>
    <row r="616" ht="21.0" customHeight="1" outlineLevel="1">
      <c r="A616" s="58" t="s">
        <v>3639</v>
      </c>
      <c r="B616" s="54" t="s">
        <v>3005</v>
      </c>
      <c r="C616" s="58" t="s">
        <v>2620</v>
      </c>
      <c r="D616" s="61">
        <v>45446.0</v>
      </c>
      <c r="E616" s="69">
        <v>13.0</v>
      </c>
      <c r="F616" s="69" t="s">
        <v>42</v>
      </c>
      <c r="G616" s="69" t="s">
        <v>42</v>
      </c>
      <c r="H616" s="70">
        <v>13.0</v>
      </c>
      <c r="I616" s="63" t="s">
        <v>42</v>
      </c>
    </row>
    <row r="617" ht="21.0" customHeight="1" outlineLevel="1">
      <c r="A617" s="58" t="s">
        <v>3640</v>
      </c>
      <c r="B617" s="54" t="s">
        <v>2883</v>
      </c>
      <c r="C617" s="58" t="s">
        <v>2297</v>
      </c>
      <c r="D617" s="61">
        <v>45452.0</v>
      </c>
      <c r="E617" s="69">
        <v>13.0</v>
      </c>
      <c r="F617" s="69" t="s">
        <v>42</v>
      </c>
      <c r="G617" s="69">
        <v>13.0</v>
      </c>
      <c r="H617" s="63" t="s">
        <v>42</v>
      </c>
      <c r="I617" s="63" t="s">
        <v>42</v>
      </c>
    </row>
    <row r="618" ht="21.0" customHeight="1" outlineLevel="1">
      <c r="A618" s="58" t="s">
        <v>3641</v>
      </c>
      <c r="B618" s="54" t="s">
        <v>2882</v>
      </c>
      <c r="C618" s="58" t="s">
        <v>2297</v>
      </c>
      <c r="D618" s="61">
        <v>44862.0</v>
      </c>
      <c r="E618" s="69">
        <v>14.0</v>
      </c>
      <c r="F618" s="69">
        <v>14.0</v>
      </c>
      <c r="G618" s="69" t="s">
        <v>42</v>
      </c>
      <c r="H618" s="63" t="s">
        <v>42</v>
      </c>
      <c r="I618" s="63" t="s">
        <v>42</v>
      </c>
    </row>
    <row r="619" ht="21.0" customHeight="1" outlineLevel="1">
      <c r="A619" s="58" t="s">
        <v>3642</v>
      </c>
      <c r="B619" s="54" t="s">
        <v>2957</v>
      </c>
      <c r="C619" s="58" t="s">
        <v>2297</v>
      </c>
      <c r="D619" s="61">
        <v>44971.0</v>
      </c>
      <c r="E619" s="69">
        <v>14.0</v>
      </c>
      <c r="F619" s="69" t="s">
        <v>42</v>
      </c>
      <c r="G619" s="69" t="s">
        <v>42</v>
      </c>
      <c r="H619" s="63" t="s">
        <v>42</v>
      </c>
      <c r="I619" s="63">
        <v>14.0</v>
      </c>
    </row>
    <row r="620" ht="21.0" customHeight="1" outlineLevel="1">
      <c r="A620" s="58" t="s">
        <v>3643</v>
      </c>
      <c r="B620" s="54" t="s">
        <v>2917</v>
      </c>
      <c r="C620" s="58" t="s">
        <v>2297</v>
      </c>
      <c r="D620" s="61">
        <v>45145.0</v>
      </c>
      <c r="E620" s="69">
        <v>14.0</v>
      </c>
      <c r="F620" s="69" t="s">
        <v>42</v>
      </c>
      <c r="G620" s="69" t="s">
        <v>42</v>
      </c>
      <c r="H620" s="70">
        <v>14.0</v>
      </c>
      <c r="I620" s="63" t="s">
        <v>42</v>
      </c>
    </row>
    <row r="621" ht="21.0" customHeight="1" outlineLevel="1">
      <c r="A621" s="58" t="s">
        <v>3644</v>
      </c>
      <c r="B621" s="54" t="s">
        <v>3010</v>
      </c>
      <c r="C621" s="58" t="s">
        <v>2297</v>
      </c>
      <c r="D621" s="61">
        <v>45157.0</v>
      </c>
      <c r="E621" s="69">
        <v>14.0</v>
      </c>
      <c r="F621" s="69" t="s">
        <v>42</v>
      </c>
      <c r="G621" s="69" t="s">
        <v>42</v>
      </c>
      <c r="H621" s="63" t="s">
        <v>42</v>
      </c>
      <c r="I621" s="63">
        <v>14.0</v>
      </c>
    </row>
    <row r="622" ht="21.0" customHeight="1" outlineLevel="1">
      <c r="A622" s="58" t="s">
        <v>3645</v>
      </c>
      <c r="B622" s="54" t="s">
        <v>2899</v>
      </c>
      <c r="C622" s="58" t="s">
        <v>2297</v>
      </c>
      <c r="D622" s="61">
        <v>45214.0</v>
      </c>
      <c r="E622" s="69">
        <v>14.0</v>
      </c>
      <c r="F622" s="69" t="s">
        <v>42</v>
      </c>
      <c r="G622" s="69" t="s">
        <v>42</v>
      </c>
      <c r="H622" s="70">
        <v>14.0</v>
      </c>
      <c r="I622" s="63" t="s">
        <v>42</v>
      </c>
    </row>
    <row r="623" ht="21.0" customHeight="1" outlineLevel="1">
      <c r="A623" s="58" t="s">
        <v>3646</v>
      </c>
      <c r="B623" s="54" t="s">
        <v>2926</v>
      </c>
      <c r="C623" s="58" t="s">
        <v>2297</v>
      </c>
      <c r="D623" s="61">
        <v>45237.0</v>
      </c>
      <c r="E623" s="69">
        <v>14.0</v>
      </c>
      <c r="F623" s="69" t="s">
        <v>42</v>
      </c>
      <c r="G623" s="69">
        <v>14.0</v>
      </c>
      <c r="H623" s="70">
        <v>14.0</v>
      </c>
      <c r="I623" s="63" t="s">
        <v>42</v>
      </c>
    </row>
    <row r="624" ht="21.0" customHeight="1" outlineLevel="1">
      <c r="A624" s="58" t="s">
        <v>3647</v>
      </c>
      <c r="B624" s="54" t="s">
        <v>2901</v>
      </c>
      <c r="C624" s="58" t="s">
        <v>2297</v>
      </c>
      <c r="D624" s="61">
        <v>45255.0</v>
      </c>
      <c r="E624" s="69">
        <v>14.0</v>
      </c>
      <c r="F624" s="69" t="s">
        <v>42</v>
      </c>
      <c r="G624" s="69">
        <v>14.0</v>
      </c>
      <c r="H624" s="63" t="s">
        <v>42</v>
      </c>
      <c r="I624" s="63" t="s">
        <v>42</v>
      </c>
    </row>
    <row r="625" ht="21.0" customHeight="1" outlineLevel="1">
      <c r="A625" s="58" t="s">
        <v>3648</v>
      </c>
      <c r="B625" s="54" t="s">
        <v>2894</v>
      </c>
      <c r="C625" s="58" t="s">
        <v>2297</v>
      </c>
      <c r="D625" s="61">
        <v>45431.0</v>
      </c>
      <c r="E625" s="69">
        <v>14.0</v>
      </c>
      <c r="F625" s="69" t="s">
        <v>42</v>
      </c>
      <c r="G625" s="69">
        <v>14.0</v>
      </c>
      <c r="H625" s="63" t="s">
        <v>42</v>
      </c>
      <c r="I625" s="63" t="s">
        <v>42</v>
      </c>
    </row>
    <row r="626" ht="21.0" customHeight="1" outlineLevel="1">
      <c r="A626" s="58" t="s">
        <v>3649</v>
      </c>
      <c r="B626" s="54" t="s">
        <v>2921</v>
      </c>
      <c r="C626" s="58" t="s">
        <v>2297</v>
      </c>
      <c r="D626" s="61">
        <v>45455.0</v>
      </c>
      <c r="E626" s="69">
        <v>14.0</v>
      </c>
      <c r="F626" s="69" t="s">
        <v>42</v>
      </c>
      <c r="G626" s="69" t="s">
        <v>42</v>
      </c>
      <c r="H626" s="63" t="s">
        <v>42</v>
      </c>
      <c r="I626" s="63">
        <v>14.0</v>
      </c>
    </row>
    <row r="627" ht="21.0" customHeight="1" outlineLevel="1">
      <c r="A627" s="58" t="s">
        <v>3650</v>
      </c>
      <c r="B627" s="54" t="s">
        <v>2958</v>
      </c>
      <c r="C627" s="58" t="s">
        <v>2297</v>
      </c>
      <c r="D627" s="61">
        <v>45021.0</v>
      </c>
      <c r="E627" s="69">
        <v>15.0</v>
      </c>
      <c r="F627" s="69" t="s">
        <v>42</v>
      </c>
      <c r="G627" s="69" t="s">
        <v>42</v>
      </c>
      <c r="H627" s="63" t="s">
        <v>42</v>
      </c>
      <c r="I627" s="63">
        <v>15.0</v>
      </c>
    </row>
    <row r="628" ht="21.0" customHeight="1" outlineLevel="1">
      <c r="A628" s="58" t="s">
        <v>3651</v>
      </c>
      <c r="B628" s="54" t="s">
        <v>2905</v>
      </c>
      <c r="C628" s="58" t="s">
        <v>2297</v>
      </c>
      <c r="D628" s="61">
        <v>45137.0</v>
      </c>
      <c r="E628" s="69">
        <v>15.0</v>
      </c>
      <c r="F628" s="69" t="s">
        <v>42</v>
      </c>
      <c r="G628" s="69">
        <v>15.0</v>
      </c>
      <c r="H628" s="70">
        <v>15.0</v>
      </c>
      <c r="I628" s="63" t="s">
        <v>42</v>
      </c>
    </row>
    <row r="629" ht="21.0" customHeight="1" outlineLevel="1">
      <c r="A629" s="58" t="s">
        <v>3652</v>
      </c>
      <c r="B629" s="54" t="s">
        <v>2919</v>
      </c>
      <c r="C629" s="58" t="s">
        <v>2297</v>
      </c>
      <c r="D629" s="61">
        <v>45151.0</v>
      </c>
      <c r="E629" s="69">
        <v>15.0</v>
      </c>
      <c r="F629" s="69" t="s">
        <v>42</v>
      </c>
      <c r="G629" s="69" t="s">
        <v>42</v>
      </c>
      <c r="H629" s="70">
        <v>15.0</v>
      </c>
      <c r="I629" s="63" t="s">
        <v>42</v>
      </c>
    </row>
    <row r="630" ht="21.0" customHeight="1" outlineLevel="1">
      <c r="A630" s="58" t="s">
        <v>3653</v>
      </c>
      <c r="B630" s="54" t="s">
        <v>2908</v>
      </c>
      <c r="C630" s="58" t="s">
        <v>2297</v>
      </c>
      <c r="D630" s="61">
        <v>45213.0</v>
      </c>
      <c r="E630" s="69">
        <v>15.0</v>
      </c>
      <c r="F630" s="69" t="s">
        <v>42</v>
      </c>
      <c r="G630" s="69" t="s">
        <v>42</v>
      </c>
      <c r="H630" s="70">
        <v>15.0</v>
      </c>
      <c r="I630" s="63" t="s">
        <v>42</v>
      </c>
    </row>
    <row r="631" ht="21.0" customHeight="1" outlineLevel="1">
      <c r="A631" s="58" t="s">
        <v>3654</v>
      </c>
      <c r="B631" s="54" t="s">
        <v>2968</v>
      </c>
      <c r="C631" s="58" t="s">
        <v>2297</v>
      </c>
      <c r="D631" s="61">
        <v>45350.0</v>
      </c>
      <c r="E631" s="69">
        <v>15.0</v>
      </c>
      <c r="F631" s="69" t="s">
        <v>42</v>
      </c>
      <c r="G631" s="69" t="s">
        <v>42</v>
      </c>
      <c r="H631" s="63" t="s">
        <v>42</v>
      </c>
      <c r="I631" s="63">
        <v>15.0</v>
      </c>
    </row>
    <row r="632" ht="21.0" customHeight="1" outlineLevel="1">
      <c r="A632" s="58" t="s">
        <v>3655</v>
      </c>
      <c r="B632" s="54" t="s">
        <v>2929</v>
      </c>
      <c r="C632" s="58" t="s">
        <v>2297</v>
      </c>
      <c r="D632" s="61">
        <v>45026.0</v>
      </c>
      <c r="E632" s="69">
        <v>16.0</v>
      </c>
      <c r="F632" s="69" t="s">
        <v>42</v>
      </c>
      <c r="G632" s="69" t="s">
        <v>42</v>
      </c>
      <c r="H632" s="70">
        <v>16.0</v>
      </c>
      <c r="I632" s="63" t="s">
        <v>42</v>
      </c>
    </row>
    <row r="633" ht="21.0" customHeight="1" outlineLevel="1">
      <c r="A633" s="58" t="s">
        <v>3656</v>
      </c>
      <c r="B633" s="54" t="s">
        <v>2974</v>
      </c>
      <c r="C633" s="58" t="s">
        <v>2297</v>
      </c>
      <c r="D633" s="61">
        <v>45031.0</v>
      </c>
      <c r="E633" s="69">
        <v>16.0</v>
      </c>
      <c r="F633" s="69" t="s">
        <v>42</v>
      </c>
      <c r="G633" s="69" t="s">
        <v>42</v>
      </c>
      <c r="H633" s="63" t="s">
        <v>42</v>
      </c>
      <c r="I633" s="63">
        <v>16.0</v>
      </c>
    </row>
    <row r="634" ht="21.0" customHeight="1" outlineLevel="1">
      <c r="A634" s="58" t="s">
        <v>3657</v>
      </c>
      <c r="B634" s="54" t="s">
        <v>2977</v>
      </c>
      <c r="C634" s="58" t="s">
        <v>2310</v>
      </c>
      <c r="D634" s="61">
        <v>45093.0</v>
      </c>
      <c r="E634" s="69">
        <v>16.0</v>
      </c>
      <c r="F634" s="69" t="s">
        <v>42</v>
      </c>
      <c r="G634" s="69" t="s">
        <v>42</v>
      </c>
      <c r="H634" s="70">
        <v>16.0</v>
      </c>
      <c r="I634" s="63" t="s">
        <v>42</v>
      </c>
    </row>
    <row r="635" ht="21.0" customHeight="1" outlineLevel="1">
      <c r="A635" s="58" t="s">
        <v>3658</v>
      </c>
      <c r="B635" s="54" t="s">
        <v>2915</v>
      </c>
      <c r="C635" s="58" t="s">
        <v>2297</v>
      </c>
      <c r="D635" s="61">
        <v>45124.0</v>
      </c>
      <c r="E635" s="69">
        <v>16.0</v>
      </c>
      <c r="F635" s="69" t="s">
        <v>42</v>
      </c>
      <c r="G635" s="69">
        <v>16.0</v>
      </c>
      <c r="H635" s="63" t="s">
        <v>42</v>
      </c>
      <c r="I635" s="63" t="s">
        <v>42</v>
      </c>
    </row>
    <row r="636" ht="21.0" customHeight="1" outlineLevel="1">
      <c r="A636" s="58" t="s">
        <v>3659</v>
      </c>
      <c r="B636" s="54" t="s">
        <v>2916</v>
      </c>
      <c r="C636" s="58" t="s">
        <v>2297</v>
      </c>
      <c r="D636" s="61">
        <v>45136.0</v>
      </c>
      <c r="E636" s="69">
        <v>16.0</v>
      </c>
      <c r="F636" s="69" t="s">
        <v>42</v>
      </c>
      <c r="G636" s="69">
        <v>16.0</v>
      </c>
      <c r="H636" s="63" t="s">
        <v>42</v>
      </c>
      <c r="I636" s="63" t="s">
        <v>42</v>
      </c>
    </row>
    <row r="637" outlineLevel="1">
      <c r="A637" s="58" t="s">
        <v>3660</v>
      </c>
      <c r="B637" s="54" t="s">
        <v>2931</v>
      </c>
      <c r="C637" s="58" t="s">
        <v>2297</v>
      </c>
      <c r="D637" s="61">
        <v>45395.0</v>
      </c>
      <c r="E637" s="69">
        <v>16.0</v>
      </c>
      <c r="F637" s="69" t="s">
        <v>42</v>
      </c>
      <c r="G637" s="69" t="s">
        <v>42</v>
      </c>
      <c r="H637" s="70">
        <v>16.0</v>
      </c>
      <c r="I637" s="63" t="s">
        <v>42</v>
      </c>
    </row>
    <row r="638" ht="21.0" customHeight="1" outlineLevel="1">
      <c r="A638" s="58" t="s">
        <v>3661</v>
      </c>
      <c r="B638" s="54" t="s">
        <v>2945</v>
      </c>
      <c r="C638" s="58" t="s">
        <v>2297</v>
      </c>
      <c r="D638" s="61">
        <v>44880.0</v>
      </c>
      <c r="E638" s="69">
        <v>17.0</v>
      </c>
      <c r="F638" s="69" t="s">
        <v>42</v>
      </c>
      <c r="G638" s="69" t="s">
        <v>42</v>
      </c>
      <c r="H638" s="70">
        <v>17.0</v>
      </c>
      <c r="I638" s="63" t="s">
        <v>42</v>
      </c>
    </row>
    <row r="639" outlineLevel="1">
      <c r="A639" s="58" t="s">
        <v>3662</v>
      </c>
      <c r="B639" s="54" t="s">
        <v>2922</v>
      </c>
      <c r="C639" s="58" t="s">
        <v>2297</v>
      </c>
      <c r="D639" s="61">
        <v>44881.0</v>
      </c>
      <c r="E639" s="69">
        <v>17.0</v>
      </c>
      <c r="F639" s="69" t="s">
        <v>42</v>
      </c>
      <c r="G639" s="69">
        <v>17.0</v>
      </c>
      <c r="H639" s="70">
        <v>17.0</v>
      </c>
      <c r="I639" s="63" t="s">
        <v>42</v>
      </c>
    </row>
    <row r="640" ht="21.0" customHeight="1" outlineLevel="1">
      <c r="A640" s="58" t="s">
        <v>3663</v>
      </c>
      <c r="B640" s="54" t="s">
        <v>2955</v>
      </c>
      <c r="C640" s="58" t="s">
        <v>2297</v>
      </c>
      <c r="D640" s="61">
        <v>44920.0</v>
      </c>
      <c r="E640" s="69">
        <v>17.0</v>
      </c>
      <c r="F640" s="69" t="s">
        <v>42</v>
      </c>
      <c r="G640" s="69" t="s">
        <v>42</v>
      </c>
      <c r="H640" s="70">
        <v>17.0</v>
      </c>
      <c r="I640" s="63" t="s">
        <v>42</v>
      </c>
    </row>
    <row r="641" ht="21.0" customHeight="1" outlineLevel="1">
      <c r="A641" s="58" t="s">
        <v>3664</v>
      </c>
      <c r="B641" s="54" t="s">
        <v>2935</v>
      </c>
      <c r="C641" s="58" t="s">
        <v>2297</v>
      </c>
      <c r="D641" s="61">
        <v>44939.0</v>
      </c>
      <c r="E641" s="69">
        <v>17.0</v>
      </c>
      <c r="F641" s="69" t="s">
        <v>42</v>
      </c>
      <c r="G641" s="69" t="s">
        <v>42</v>
      </c>
      <c r="H641" s="63" t="s">
        <v>42</v>
      </c>
      <c r="I641" s="63">
        <v>17.0</v>
      </c>
    </row>
    <row r="642" ht="21.0" customHeight="1" outlineLevel="1">
      <c r="A642" s="58" t="s">
        <v>3665</v>
      </c>
      <c r="B642" s="54" t="s">
        <v>2940</v>
      </c>
      <c r="C642" s="58" t="s">
        <v>2297</v>
      </c>
      <c r="D642" s="61">
        <v>45290.0</v>
      </c>
      <c r="E642" s="69">
        <v>17.0</v>
      </c>
      <c r="F642" s="69" t="s">
        <v>42</v>
      </c>
      <c r="G642" s="69" t="s">
        <v>42</v>
      </c>
      <c r="H642" s="70">
        <v>17.0</v>
      </c>
      <c r="I642" s="63" t="s">
        <v>42</v>
      </c>
    </row>
    <row r="643" outlineLevel="1">
      <c r="A643" s="58" t="s">
        <v>3666</v>
      </c>
      <c r="B643" s="54" t="s">
        <v>2918</v>
      </c>
      <c r="C643" s="58" t="s">
        <v>2297</v>
      </c>
      <c r="D643" s="61">
        <v>45411.0</v>
      </c>
      <c r="E643" s="69">
        <v>17.0</v>
      </c>
      <c r="F643" s="69" t="s">
        <v>42</v>
      </c>
      <c r="G643" s="69">
        <v>17.0</v>
      </c>
      <c r="H643" s="70">
        <v>17.0</v>
      </c>
      <c r="I643" s="63" t="s">
        <v>42</v>
      </c>
    </row>
    <row r="644" outlineLevel="1">
      <c r="A644" s="58" t="s">
        <v>3667</v>
      </c>
      <c r="B644" s="54" t="s">
        <v>2937</v>
      </c>
      <c r="C644" s="58" t="s">
        <v>2297</v>
      </c>
      <c r="D644" s="61">
        <v>45460.0</v>
      </c>
      <c r="E644" s="69">
        <v>17.0</v>
      </c>
      <c r="F644" s="69" t="s">
        <v>42</v>
      </c>
      <c r="G644" s="69" t="s">
        <v>42</v>
      </c>
      <c r="H644" s="70">
        <v>17.0</v>
      </c>
      <c r="I644" s="63" t="s">
        <v>42</v>
      </c>
    </row>
    <row r="645" ht="21.0" customHeight="1" outlineLevel="1">
      <c r="A645" s="58" t="s">
        <v>3668</v>
      </c>
      <c r="B645" s="54" t="s">
        <v>2300</v>
      </c>
      <c r="C645" s="58" t="s">
        <v>2297</v>
      </c>
      <c r="D645" s="61">
        <v>45005.0</v>
      </c>
      <c r="E645" s="69">
        <v>18.0</v>
      </c>
      <c r="F645" s="69" t="s">
        <v>42</v>
      </c>
      <c r="G645" s="69" t="s">
        <v>42</v>
      </c>
      <c r="H645" s="70">
        <v>18.0</v>
      </c>
      <c r="I645" s="63" t="s">
        <v>42</v>
      </c>
    </row>
    <row r="646" outlineLevel="1">
      <c r="A646" s="58" t="s">
        <v>3669</v>
      </c>
      <c r="B646" s="54" t="s">
        <v>2954</v>
      </c>
      <c r="C646" s="58" t="s">
        <v>2297</v>
      </c>
      <c r="D646" s="61">
        <v>45029.0</v>
      </c>
      <c r="E646" s="69">
        <v>18.0</v>
      </c>
      <c r="F646" s="69" t="s">
        <v>42</v>
      </c>
      <c r="G646" s="69" t="s">
        <v>42</v>
      </c>
      <c r="H646" s="70">
        <v>18.0</v>
      </c>
      <c r="I646" s="63" t="s">
        <v>42</v>
      </c>
    </row>
    <row r="647" ht="21.0" customHeight="1" outlineLevel="1">
      <c r="A647" s="58" t="s">
        <v>3670</v>
      </c>
      <c r="B647" s="54" t="s">
        <v>2948</v>
      </c>
      <c r="C647" s="58" t="s">
        <v>2297</v>
      </c>
      <c r="D647" s="61">
        <v>45177.0</v>
      </c>
      <c r="E647" s="69">
        <v>18.0</v>
      </c>
      <c r="F647" s="69" t="s">
        <v>42</v>
      </c>
      <c r="G647" s="69" t="s">
        <v>42</v>
      </c>
      <c r="H647" s="70">
        <v>18.0</v>
      </c>
      <c r="I647" s="63" t="s">
        <v>42</v>
      </c>
    </row>
    <row r="648" ht="21.0" customHeight="1" outlineLevel="1">
      <c r="A648" s="58" t="s">
        <v>3671</v>
      </c>
      <c r="B648" s="54" t="s">
        <v>2924</v>
      </c>
      <c r="C648" s="58" t="s">
        <v>2297</v>
      </c>
      <c r="D648" s="61">
        <v>45241.0</v>
      </c>
      <c r="E648" s="69">
        <v>18.0</v>
      </c>
      <c r="F648" s="69" t="s">
        <v>42</v>
      </c>
      <c r="G648" s="69">
        <v>18.0</v>
      </c>
      <c r="H648" s="63" t="s">
        <v>42</v>
      </c>
      <c r="I648" s="63" t="s">
        <v>42</v>
      </c>
    </row>
    <row r="649" ht="21.0" customHeight="1" outlineLevel="1">
      <c r="A649" s="58" t="s">
        <v>3672</v>
      </c>
      <c r="B649" s="54" t="s">
        <v>2944</v>
      </c>
      <c r="C649" s="58" t="s">
        <v>2297</v>
      </c>
      <c r="D649" s="61">
        <v>45326.0</v>
      </c>
      <c r="E649" s="69">
        <v>18.0</v>
      </c>
      <c r="F649" s="69" t="s">
        <v>42</v>
      </c>
      <c r="G649" s="69" t="s">
        <v>42</v>
      </c>
      <c r="H649" s="70">
        <v>18.0</v>
      </c>
      <c r="I649" s="63" t="s">
        <v>42</v>
      </c>
    </row>
    <row r="650" outlineLevel="1">
      <c r="A650" s="58" t="s">
        <v>3673</v>
      </c>
      <c r="B650" s="54" t="s">
        <v>2925</v>
      </c>
      <c r="C650" s="58" t="s">
        <v>2297</v>
      </c>
      <c r="D650" s="61">
        <v>45463.0</v>
      </c>
      <c r="E650" s="69">
        <v>18.0</v>
      </c>
      <c r="F650" s="69" t="s">
        <v>42</v>
      </c>
      <c r="G650" s="69">
        <v>18.0</v>
      </c>
      <c r="H650" s="70">
        <v>18.0</v>
      </c>
      <c r="I650" s="63" t="s">
        <v>42</v>
      </c>
    </row>
    <row r="651" outlineLevel="1">
      <c r="A651" s="58" t="s">
        <v>3674</v>
      </c>
      <c r="B651" s="54" t="s">
        <v>2296</v>
      </c>
      <c r="C651" s="58" t="s">
        <v>2310</v>
      </c>
      <c r="D651" s="61">
        <v>44859.0</v>
      </c>
      <c r="E651" s="69">
        <v>19.0</v>
      </c>
      <c r="F651" s="69" t="s">
        <v>42</v>
      </c>
      <c r="G651" s="69" t="s">
        <v>42</v>
      </c>
      <c r="H651" s="70">
        <v>19.0</v>
      </c>
      <c r="I651" s="63" t="s">
        <v>42</v>
      </c>
    </row>
    <row r="652" outlineLevel="1">
      <c r="A652" s="58" t="s">
        <v>3675</v>
      </c>
      <c r="B652" s="54" t="s">
        <v>2934</v>
      </c>
      <c r="C652" s="58" t="s">
        <v>2297</v>
      </c>
      <c r="D652" s="61">
        <v>45036.0</v>
      </c>
      <c r="E652" s="69">
        <v>19.0</v>
      </c>
      <c r="F652" s="69" t="s">
        <v>42</v>
      </c>
      <c r="G652" s="69">
        <v>19.0</v>
      </c>
      <c r="H652" s="63" t="s">
        <v>42</v>
      </c>
      <c r="I652" s="63" t="s">
        <v>42</v>
      </c>
    </row>
    <row r="653" outlineLevel="1">
      <c r="A653" s="58" t="s">
        <v>3676</v>
      </c>
      <c r="B653" s="54" t="s">
        <v>2956</v>
      </c>
      <c r="C653" s="58" t="s">
        <v>2310</v>
      </c>
      <c r="D653" s="61">
        <v>45090.0</v>
      </c>
      <c r="E653" s="69">
        <v>19.0</v>
      </c>
      <c r="F653" s="69" t="s">
        <v>42</v>
      </c>
      <c r="G653" s="69">
        <v>19.0</v>
      </c>
      <c r="H653" s="70">
        <v>19.0</v>
      </c>
      <c r="I653" s="63" t="s">
        <v>42</v>
      </c>
    </row>
    <row r="654" ht="21.0" customHeight="1" outlineLevel="1">
      <c r="A654" s="58" t="s">
        <v>3677</v>
      </c>
      <c r="B654" s="54" t="s">
        <v>2991</v>
      </c>
      <c r="C654" s="58" t="s">
        <v>2620</v>
      </c>
      <c r="D654" s="61">
        <v>45233.0</v>
      </c>
      <c r="E654" s="69">
        <v>19.0</v>
      </c>
      <c r="F654" s="69" t="s">
        <v>42</v>
      </c>
      <c r="G654" s="69">
        <v>19.0</v>
      </c>
      <c r="H654" s="63" t="s">
        <v>42</v>
      </c>
      <c r="I654" s="63" t="s">
        <v>42</v>
      </c>
    </row>
    <row r="655" outlineLevel="1">
      <c r="A655" s="58" t="s">
        <v>3678</v>
      </c>
      <c r="B655" s="54" t="s">
        <v>2959</v>
      </c>
      <c r="C655" s="58" t="s">
        <v>2297</v>
      </c>
      <c r="D655" s="61">
        <v>45236.0</v>
      </c>
      <c r="E655" s="69">
        <v>19.0</v>
      </c>
      <c r="F655" s="69" t="s">
        <v>42</v>
      </c>
      <c r="G655" s="69" t="s">
        <v>42</v>
      </c>
      <c r="H655" s="63" t="s">
        <v>42</v>
      </c>
      <c r="I655" s="63">
        <v>19.0</v>
      </c>
    </row>
    <row r="656" ht="21.0" customHeight="1" outlineLevel="1">
      <c r="A656" s="58" t="s">
        <v>3679</v>
      </c>
      <c r="B656" s="54" t="s">
        <v>2936</v>
      </c>
      <c r="C656" s="58" t="s">
        <v>2297</v>
      </c>
      <c r="D656" s="61">
        <v>45426.0</v>
      </c>
      <c r="E656" s="69">
        <v>19.0</v>
      </c>
      <c r="F656" s="69" t="s">
        <v>42</v>
      </c>
      <c r="G656" s="69">
        <v>19.0</v>
      </c>
      <c r="H656" s="70">
        <v>19.0</v>
      </c>
      <c r="I656" s="63" t="s">
        <v>42</v>
      </c>
    </row>
    <row r="657" outlineLevel="1">
      <c r="A657" s="58" t="s">
        <v>3680</v>
      </c>
      <c r="B657" s="54" t="s">
        <v>2942</v>
      </c>
      <c r="C657" s="58" t="s">
        <v>2310</v>
      </c>
      <c r="D657" s="61">
        <v>44963.0</v>
      </c>
      <c r="E657" s="69">
        <v>20.0</v>
      </c>
      <c r="F657" s="69" t="s">
        <v>42</v>
      </c>
      <c r="G657" s="69">
        <v>20.0</v>
      </c>
      <c r="H657" s="63" t="s">
        <v>42</v>
      </c>
      <c r="I657" s="63" t="s">
        <v>42</v>
      </c>
    </row>
    <row r="658" outlineLevel="1">
      <c r="A658" s="58" t="s">
        <v>3681</v>
      </c>
      <c r="B658" s="54" t="s">
        <v>2952</v>
      </c>
      <c r="C658" s="58" t="s">
        <v>2297</v>
      </c>
      <c r="D658" s="61">
        <v>44846.0</v>
      </c>
      <c r="E658" s="69">
        <v>20.0</v>
      </c>
      <c r="F658" s="69" t="s">
        <v>42</v>
      </c>
      <c r="G658" s="69" t="s">
        <v>42</v>
      </c>
      <c r="H658" s="70">
        <v>20.0</v>
      </c>
      <c r="I658" s="63" t="s">
        <v>42</v>
      </c>
    </row>
    <row r="659" outlineLevel="1">
      <c r="A659" s="58" t="s">
        <v>3682</v>
      </c>
      <c r="B659" s="54" t="s">
        <v>2951</v>
      </c>
      <c r="C659" s="58" t="s">
        <v>2297</v>
      </c>
      <c r="D659" s="61">
        <v>44885.0</v>
      </c>
      <c r="E659" s="69">
        <v>20.0</v>
      </c>
      <c r="F659" s="69" t="s">
        <v>42</v>
      </c>
      <c r="G659" s="69" t="s">
        <v>42</v>
      </c>
      <c r="H659" s="70">
        <v>20.0</v>
      </c>
      <c r="I659" s="63" t="s">
        <v>42</v>
      </c>
    </row>
    <row r="660" outlineLevel="1">
      <c r="A660" s="58" t="s">
        <v>3683</v>
      </c>
      <c r="B660" s="54" t="s">
        <v>2939</v>
      </c>
      <c r="C660" s="58" t="s">
        <v>2310</v>
      </c>
      <c r="D660" s="61">
        <v>44963.0</v>
      </c>
      <c r="E660" s="69">
        <v>20.0</v>
      </c>
      <c r="F660" s="69" t="s">
        <v>42</v>
      </c>
      <c r="G660" s="69">
        <v>20.0</v>
      </c>
      <c r="H660" s="63" t="s">
        <v>42</v>
      </c>
      <c r="I660" s="63" t="s">
        <v>42</v>
      </c>
    </row>
    <row r="661" outlineLevel="1">
      <c r="A661" s="58" t="s">
        <v>3684</v>
      </c>
      <c r="B661" s="54" t="s">
        <v>2976</v>
      </c>
      <c r="C661" s="58" t="s">
        <v>2297</v>
      </c>
      <c r="D661" s="61">
        <v>45287.0</v>
      </c>
      <c r="E661" s="69">
        <v>20.0</v>
      </c>
      <c r="F661" s="69" t="s">
        <v>42</v>
      </c>
      <c r="G661" s="69" t="s">
        <v>42</v>
      </c>
      <c r="H661" s="70">
        <v>20.0</v>
      </c>
      <c r="I661" s="63" t="s">
        <v>42</v>
      </c>
    </row>
    <row r="662" outlineLevel="1">
      <c r="A662" s="58" t="s">
        <v>3685</v>
      </c>
      <c r="B662" s="54" t="s">
        <v>2960</v>
      </c>
      <c r="C662" s="58" t="s">
        <v>2297</v>
      </c>
      <c r="D662" s="61">
        <v>44841.0</v>
      </c>
      <c r="E662" s="69">
        <v>21.0</v>
      </c>
      <c r="F662" s="69" t="s">
        <v>42</v>
      </c>
      <c r="G662" s="69" t="s">
        <v>42</v>
      </c>
      <c r="H662" s="70">
        <v>21.0</v>
      </c>
      <c r="I662" s="63" t="s">
        <v>42</v>
      </c>
    </row>
    <row r="663" outlineLevel="1">
      <c r="A663" s="58" t="s">
        <v>3686</v>
      </c>
      <c r="B663" s="54" t="s">
        <v>2946</v>
      </c>
      <c r="C663" s="58" t="s">
        <v>2297</v>
      </c>
      <c r="D663" s="61">
        <v>45066.0</v>
      </c>
      <c r="E663" s="69">
        <v>21.0</v>
      </c>
      <c r="F663" s="69" t="s">
        <v>42</v>
      </c>
      <c r="G663" s="69">
        <v>21.0</v>
      </c>
      <c r="H663" s="63" t="s">
        <v>42</v>
      </c>
      <c r="I663" s="63" t="s">
        <v>42</v>
      </c>
    </row>
    <row r="664" outlineLevel="1">
      <c r="A664" s="58" t="s">
        <v>3687</v>
      </c>
      <c r="B664" s="54" t="s">
        <v>2966</v>
      </c>
      <c r="C664" s="58" t="s">
        <v>2297</v>
      </c>
      <c r="D664" s="61">
        <v>45111.0</v>
      </c>
      <c r="E664" s="69">
        <v>21.0</v>
      </c>
      <c r="F664" s="69" t="s">
        <v>42</v>
      </c>
      <c r="G664" s="69" t="s">
        <v>42</v>
      </c>
      <c r="H664" s="70">
        <v>21.0</v>
      </c>
      <c r="I664" s="63" t="s">
        <v>42</v>
      </c>
    </row>
    <row r="665" outlineLevel="1">
      <c r="A665" s="58" t="s">
        <v>3688</v>
      </c>
      <c r="B665" s="54" t="s">
        <v>2965</v>
      </c>
      <c r="C665" s="58" t="s">
        <v>2297</v>
      </c>
      <c r="D665" s="61">
        <v>45288.0</v>
      </c>
      <c r="E665" s="69">
        <v>21.0</v>
      </c>
      <c r="F665" s="69" t="s">
        <v>42</v>
      </c>
      <c r="G665" s="69" t="s">
        <v>42</v>
      </c>
      <c r="H665" s="70">
        <v>21.0</v>
      </c>
      <c r="I665" s="63" t="s">
        <v>42</v>
      </c>
    </row>
    <row r="666" outlineLevel="1">
      <c r="A666" s="58" t="s">
        <v>3689</v>
      </c>
      <c r="B666" s="54" t="s">
        <v>2950</v>
      </c>
      <c r="C666" s="58" t="s">
        <v>2620</v>
      </c>
      <c r="D666" s="61">
        <v>45389.0</v>
      </c>
      <c r="E666" s="69">
        <v>21.0</v>
      </c>
      <c r="F666" s="69" t="s">
        <v>42</v>
      </c>
      <c r="G666" s="69">
        <v>21.0</v>
      </c>
      <c r="H666" s="70">
        <v>21.0</v>
      </c>
      <c r="I666" s="63" t="s">
        <v>42</v>
      </c>
    </row>
    <row r="667" outlineLevel="1">
      <c r="A667" s="58" t="s">
        <v>3690</v>
      </c>
      <c r="B667" s="54" t="s">
        <v>2953</v>
      </c>
      <c r="C667" s="58" t="s">
        <v>2297</v>
      </c>
      <c r="D667" s="61">
        <v>44921.0</v>
      </c>
      <c r="E667" s="69">
        <v>22.0</v>
      </c>
      <c r="F667" s="69" t="s">
        <v>42</v>
      </c>
      <c r="G667" s="69">
        <v>22.0</v>
      </c>
      <c r="H667" s="70">
        <v>22.0</v>
      </c>
      <c r="I667" s="63" t="s">
        <v>42</v>
      </c>
    </row>
    <row r="668" outlineLevel="1">
      <c r="A668" s="58" t="s">
        <v>3691</v>
      </c>
      <c r="B668" s="54" t="s">
        <v>2991</v>
      </c>
      <c r="C668" s="58" t="s">
        <v>2310</v>
      </c>
      <c r="D668" s="61">
        <v>45230.0</v>
      </c>
      <c r="E668" s="69">
        <v>22.0</v>
      </c>
      <c r="F668" s="69" t="s">
        <v>42</v>
      </c>
      <c r="G668" s="69">
        <v>22.0</v>
      </c>
      <c r="H668" s="63" t="s">
        <v>42</v>
      </c>
      <c r="I668" s="63" t="s">
        <v>42</v>
      </c>
    </row>
    <row r="669" outlineLevel="1">
      <c r="A669" s="58" t="s">
        <v>3692</v>
      </c>
      <c r="B669" s="54" t="s">
        <v>2961</v>
      </c>
      <c r="C669" s="58" t="s">
        <v>2297</v>
      </c>
      <c r="D669" s="61">
        <v>45414.0</v>
      </c>
      <c r="E669" s="69">
        <v>23.0</v>
      </c>
      <c r="F669" s="69" t="s">
        <v>42</v>
      </c>
      <c r="G669" s="69" t="s">
        <v>42</v>
      </c>
      <c r="H669" s="70">
        <v>23.0</v>
      </c>
      <c r="I669" s="63" t="s">
        <v>42</v>
      </c>
    </row>
    <row r="670" outlineLevel="1">
      <c r="A670" s="58" t="s">
        <v>3693</v>
      </c>
      <c r="B670" s="54" t="s">
        <v>2969</v>
      </c>
      <c r="C670" s="58" t="s">
        <v>2297</v>
      </c>
      <c r="D670" s="61">
        <v>44913.0</v>
      </c>
      <c r="E670" s="69">
        <v>24.0</v>
      </c>
      <c r="F670" s="69" t="s">
        <v>42</v>
      </c>
      <c r="G670" s="69" t="s">
        <v>42</v>
      </c>
      <c r="H670" s="70">
        <v>24.0</v>
      </c>
      <c r="I670" s="63" t="s">
        <v>42</v>
      </c>
    </row>
    <row r="671" outlineLevel="1">
      <c r="A671" s="58" t="s">
        <v>3694</v>
      </c>
      <c r="B671" s="54" t="s">
        <v>2963</v>
      </c>
      <c r="C671" s="58" t="s">
        <v>2297</v>
      </c>
      <c r="D671" s="61">
        <v>45139.0</v>
      </c>
      <c r="E671" s="69">
        <v>24.0</v>
      </c>
      <c r="F671" s="69" t="s">
        <v>42</v>
      </c>
      <c r="G671" s="69">
        <v>24.0</v>
      </c>
      <c r="H671" s="63" t="s">
        <v>42</v>
      </c>
      <c r="I671" s="63" t="s">
        <v>42</v>
      </c>
    </row>
    <row r="672" outlineLevel="1">
      <c r="A672" s="58" t="s">
        <v>3695</v>
      </c>
      <c r="B672" s="54" t="s">
        <v>2964</v>
      </c>
      <c r="C672" s="58" t="s">
        <v>2297</v>
      </c>
      <c r="D672" s="61">
        <v>45158.0</v>
      </c>
      <c r="E672" s="69">
        <v>24.0</v>
      </c>
      <c r="F672" s="69" t="s">
        <v>42</v>
      </c>
      <c r="G672" s="69" t="s">
        <v>42</v>
      </c>
      <c r="H672" s="70">
        <v>24.0</v>
      </c>
      <c r="I672" s="63" t="s">
        <v>42</v>
      </c>
    </row>
    <row r="673" outlineLevel="1">
      <c r="A673" s="58" t="s">
        <v>3696</v>
      </c>
      <c r="B673" s="54" t="s">
        <v>2973</v>
      </c>
      <c r="C673" s="58" t="s">
        <v>2297</v>
      </c>
      <c r="D673" s="61">
        <v>45451.0</v>
      </c>
      <c r="E673" s="69">
        <v>24.0</v>
      </c>
      <c r="F673" s="69" t="s">
        <v>42</v>
      </c>
      <c r="G673" s="69" t="s">
        <v>42</v>
      </c>
      <c r="H673" s="70">
        <v>24.0</v>
      </c>
      <c r="I673" s="63" t="s">
        <v>42</v>
      </c>
    </row>
    <row r="674" outlineLevel="1">
      <c r="A674" s="58" t="s">
        <v>3697</v>
      </c>
      <c r="B674" s="54" t="s">
        <v>2984</v>
      </c>
      <c r="C674" s="58" t="s">
        <v>2297</v>
      </c>
      <c r="D674" s="61">
        <v>44899.0</v>
      </c>
      <c r="E674" s="69">
        <v>25.0</v>
      </c>
      <c r="F674" s="69" t="s">
        <v>42</v>
      </c>
      <c r="G674" s="69" t="s">
        <v>42</v>
      </c>
      <c r="H674" s="70">
        <v>25.0</v>
      </c>
      <c r="I674" s="63" t="s">
        <v>42</v>
      </c>
    </row>
    <row r="675" outlineLevel="1">
      <c r="A675" s="58" t="s">
        <v>3698</v>
      </c>
      <c r="B675" s="54" t="s">
        <v>2962</v>
      </c>
      <c r="C675" s="58" t="s">
        <v>2297</v>
      </c>
      <c r="D675" s="61">
        <v>45331.0</v>
      </c>
      <c r="E675" s="69">
        <v>25.0</v>
      </c>
      <c r="F675" s="69" t="s">
        <v>42</v>
      </c>
      <c r="G675" s="69">
        <v>25.0</v>
      </c>
      <c r="H675" s="70">
        <v>25.0</v>
      </c>
      <c r="I675" s="63" t="s">
        <v>42</v>
      </c>
    </row>
    <row r="676" outlineLevel="1">
      <c r="A676" s="58" t="s">
        <v>3699</v>
      </c>
      <c r="B676" s="54" t="s">
        <v>2986</v>
      </c>
      <c r="C676" s="58" t="s">
        <v>2297</v>
      </c>
      <c r="D676" s="61">
        <v>45040.0</v>
      </c>
      <c r="E676" s="69">
        <v>26.0</v>
      </c>
      <c r="F676" s="69" t="s">
        <v>42</v>
      </c>
      <c r="G676" s="69" t="s">
        <v>42</v>
      </c>
      <c r="H676" s="70">
        <v>26.0</v>
      </c>
      <c r="I676" s="63" t="s">
        <v>42</v>
      </c>
    </row>
    <row r="677" outlineLevel="1">
      <c r="A677" s="58" t="s">
        <v>3700</v>
      </c>
      <c r="B677" s="54" t="s">
        <v>2979</v>
      </c>
      <c r="C677" s="58" t="s">
        <v>2297</v>
      </c>
      <c r="D677" s="61">
        <v>45211.0</v>
      </c>
      <c r="E677" s="69">
        <v>26.0</v>
      </c>
      <c r="F677" s="69" t="s">
        <v>42</v>
      </c>
      <c r="G677" s="69" t="s">
        <v>42</v>
      </c>
      <c r="H677" s="70">
        <v>26.0</v>
      </c>
      <c r="I677" s="63" t="s">
        <v>42</v>
      </c>
    </row>
    <row r="678" outlineLevel="1">
      <c r="A678" s="58" t="s">
        <v>3701</v>
      </c>
      <c r="B678" s="54" t="s">
        <v>2967</v>
      </c>
      <c r="C678" s="58" t="s">
        <v>2297</v>
      </c>
      <c r="D678" s="61">
        <v>45215.0</v>
      </c>
      <c r="E678" s="69">
        <v>26.0</v>
      </c>
      <c r="F678" s="69" t="s">
        <v>42</v>
      </c>
      <c r="G678" s="69">
        <v>26.0</v>
      </c>
      <c r="H678" s="70">
        <v>26.0</v>
      </c>
      <c r="I678" s="63" t="s">
        <v>42</v>
      </c>
    </row>
    <row r="679" outlineLevel="1">
      <c r="A679" s="58" t="s">
        <v>3702</v>
      </c>
      <c r="B679" s="54" t="s">
        <v>2971</v>
      </c>
      <c r="C679" s="58" t="s">
        <v>2297</v>
      </c>
      <c r="D679" s="61">
        <v>45296.0</v>
      </c>
      <c r="E679" s="69">
        <v>26.0</v>
      </c>
      <c r="F679" s="69" t="s">
        <v>42</v>
      </c>
      <c r="G679" s="69">
        <v>26.0</v>
      </c>
      <c r="H679" s="70">
        <v>26.0</v>
      </c>
      <c r="I679" s="63" t="s">
        <v>42</v>
      </c>
    </row>
    <row r="680" outlineLevel="1">
      <c r="A680" s="58" t="s">
        <v>3703</v>
      </c>
      <c r="B680" s="54" t="s">
        <v>2970</v>
      </c>
      <c r="C680" s="58" t="s">
        <v>2297</v>
      </c>
      <c r="D680" s="61">
        <v>45397.0</v>
      </c>
      <c r="E680" s="69">
        <v>26.0</v>
      </c>
      <c r="F680" s="69" t="s">
        <v>42</v>
      </c>
      <c r="G680" s="69">
        <v>26.0</v>
      </c>
      <c r="H680" s="63" t="s">
        <v>42</v>
      </c>
      <c r="I680" s="63" t="s">
        <v>42</v>
      </c>
    </row>
    <row r="681" outlineLevel="1">
      <c r="A681" s="58" t="s">
        <v>3704</v>
      </c>
      <c r="B681" s="54" t="s">
        <v>2992</v>
      </c>
      <c r="C681" s="58" t="s">
        <v>2310</v>
      </c>
      <c r="D681" s="61">
        <v>45180.0</v>
      </c>
      <c r="E681" s="69">
        <v>27.0</v>
      </c>
      <c r="F681" s="69" t="s">
        <v>42</v>
      </c>
      <c r="G681" s="69">
        <v>27.0</v>
      </c>
      <c r="H681" s="70">
        <v>27.0</v>
      </c>
      <c r="I681" s="63" t="s">
        <v>42</v>
      </c>
    </row>
    <row r="682" outlineLevel="1">
      <c r="A682" s="58" t="s">
        <v>3705</v>
      </c>
      <c r="B682" s="54" t="s">
        <v>2988</v>
      </c>
      <c r="C682" s="58" t="s">
        <v>2297</v>
      </c>
      <c r="D682" s="61">
        <v>44954.0</v>
      </c>
      <c r="E682" s="69">
        <v>28.0</v>
      </c>
      <c r="F682" s="69" t="s">
        <v>42</v>
      </c>
      <c r="G682" s="69" t="s">
        <v>42</v>
      </c>
      <c r="H682" s="70">
        <v>28.0</v>
      </c>
      <c r="I682" s="63" t="s">
        <v>42</v>
      </c>
    </row>
    <row r="683" outlineLevel="1">
      <c r="A683" s="58" t="s">
        <v>3706</v>
      </c>
      <c r="B683" s="54" t="s">
        <v>2978</v>
      </c>
      <c r="C683" s="58" t="s">
        <v>2297</v>
      </c>
      <c r="D683" s="61">
        <v>45058.0</v>
      </c>
      <c r="E683" s="69">
        <v>28.0</v>
      </c>
      <c r="F683" s="69" t="s">
        <v>42</v>
      </c>
      <c r="G683" s="69">
        <v>28.0</v>
      </c>
      <c r="H683" s="70">
        <v>28.0</v>
      </c>
      <c r="I683" s="63" t="s">
        <v>42</v>
      </c>
    </row>
    <row r="684" ht="21.0" customHeight="1" outlineLevel="1">
      <c r="A684" s="58" t="s">
        <v>3707</v>
      </c>
      <c r="B684" s="54" t="s">
        <v>2982</v>
      </c>
      <c r="C684" s="58" t="s">
        <v>2297</v>
      </c>
      <c r="D684" s="61">
        <v>45382.0</v>
      </c>
      <c r="E684" s="69">
        <v>28.0</v>
      </c>
      <c r="F684" s="69" t="s">
        <v>42</v>
      </c>
      <c r="G684" s="69">
        <v>28.0</v>
      </c>
      <c r="H684" s="70">
        <v>28.0</v>
      </c>
      <c r="I684" s="63" t="s">
        <v>42</v>
      </c>
    </row>
    <row r="685" outlineLevel="1">
      <c r="A685" s="58" t="s">
        <v>3708</v>
      </c>
      <c r="B685" s="54" t="s">
        <v>2983</v>
      </c>
      <c r="C685" s="58" t="s">
        <v>2297</v>
      </c>
      <c r="D685" s="61">
        <v>45219.0</v>
      </c>
      <c r="E685" s="69">
        <v>29.0</v>
      </c>
      <c r="F685" s="69" t="s">
        <v>42</v>
      </c>
      <c r="G685" s="69">
        <v>29.0</v>
      </c>
      <c r="H685" s="70">
        <v>29.0</v>
      </c>
      <c r="I685" s="63" t="s">
        <v>42</v>
      </c>
    </row>
    <row r="686" outlineLevel="1">
      <c r="A686" s="58" t="s">
        <v>3709</v>
      </c>
      <c r="B686" s="54" t="s">
        <v>2981</v>
      </c>
      <c r="C686" s="58" t="s">
        <v>2297</v>
      </c>
      <c r="D686" s="61">
        <v>45334.0</v>
      </c>
      <c r="E686" s="69">
        <v>29.0</v>
      </c>
      <c r="F686" s="69" t="s">
        <v>42</v>
      </c>
      <c r="G686" s="69">
        <v>29.0</v>
      </c>
      <c r="H686" s="63" t="s">
        <v>42</v>
      </c>
      <c r="I686" s="63" t="s">
        <v>42</v>
      </c>
    </row>
    <row r="687" outlineLevel="1">
      <c r="A687" s="58" t="s">
        <v>3710</v>
      </c>
      <c r="B687" s="54" t="s">
        <v>2989</v>
      </c>
      <c r="C687" s="58" t="s">
        <v>2297</v>
      </c>
      <c r="D687" s="61">
        <v>45075.0</v>
      </c>
      <c r="E687" s="69">
        <v>31.0</v>
      </c>
      <c r="F687" s="69" t="s">
        <v>42</v>
      </c>
      <c r="G687" s="69" t="s">
        <v>42</v>
      </c>
      <c r="H687" s="70">
        <v>31.0</v>
      </c>
      <c r="I687" s="63" t="s">
        <v>42</v>
      </c>
    </row>
    <row r="688" outlineLevel="1">
      <c r="A688" s="58" t="s">
        <v>3711</v>
      </c>
      <c r="B688" s="54" t="s">
        <v>2994</v>
      </c>
      <c r="C688" s="58" t="s">
        <v>2297</v>
      </c>
      <c r="D688" s="61">
        <v>45293.0</v>
      </c>
      <c r="E688" s="69">
        <v>31.0</v>
      </c>
      <c r="F688" s="69" t="s">
        <v>42</v>
      </c>
      <c r="G688" s="69" t="s">
        <v>42</v>
      </c>
      <c r="H688" s="70">
        <v>31.0</v>
      </c>
      <c r="I688" s="63" t="s">
        <v>42</v>
      </c>
    </row>
    <row r="689" outlineLevel="1">
      <c r="A689" s="58" t="s">
        <v>3712</v>
      </c>
      <c r="B689" s="54" t="s">
        <v>3010</v>
      </c>
      <c r="C689" s="58" t="s">
        <v>2310</v>
      </c>
      <c r="D689" s="61">
        <v>45173.0</v>
      </c>
      <c r="E689" s="69">
        <v>32.0</v>
      </c>
      <c r="F689" s="69" t="s">
        <v>42</v>
      </c>
      <c r="G689" s="69" t="s">
        <v>42</v>
      </c>
      <c r="H689" s="70">
        <v>32.0</v>
      </c>
      <c r="I689" s="63" t="s">
        <v>42</v>
      </c>
    </row>
    <row r="690" outlineLevel="1">
      <c r="A690" s="58" t="s">
        <v>3713</v>
      </c>
      <c r="B690" s="54" t="s">
        <v>2985</v>
      </c>
      <c r="C690" s="58" t="s">
        <v>2297</v>
      </c>
      <c r="D690" s="61">
        <v>45473.0</v>
      </c>
      <c r="E690" s="69">
        <v>32.0</v>
      </c>
      <c r="F690" s="69" t="s">
        <v>42</v>
      </c>
      <c r="G690" s="69">
        <v>32.0</v>
      </c>
      <c r="H690" s="70">
        <v>32.0</v>
      </c>
      <c r="I690" s="63" t="s">
        <v>42</v>
      </c>
    </row>
    <row r="691" outlineLevel="1">
      <c r="A691" s="58" t="s">
        <v>3714</v>
      </c>
      <c r="B691" s="54" t="s">
        <v>2997</v>
      </c>
      <c r="C691" s="58" t="s">
        <v>2297</v>
      </c>
      <c r="D691" s="61">
        <v>44840.0</v>
      </c>
      <c r="E691" s="69">
        <v>33.0</v>
      </c>
      <c r="F691" s="69" t="s">
        <v>42</v>
      </c>
      <c r="G691" s="69" t="s">
        <v>42</v>
      </c>
      <c r="H691" s="70">
        <v>33.0</v>
      </c>
      <c r="I691" s="63" t="s">
        <v>42</v>
      </c>
    </row>
    <row r="692" outlineLevel="1">
      <c r="A692" s="58" t="s">
        <v>3715</v>
      </c>
      <c r="B692" s="54" t="s">
        <v>2987</v>
      </c>
      <c r="C692" s="58" t="s">
        <v>2297</v>
      </c>
      <c r="D692" s="61">
        <v>44945.0</v>
      </c>
      <c r="E692" s="69">
        <v>33.0</v>
      </c>
      <c r="F692" s="69" t="s">
        <v>42</v>
      </c>
      <c r="G692" s="69">
        <v>33.0</v>
      </c>
      <c r="H692" s="70">
        <v>33.0</v>
      </c>
      <c r="I692" s="63" t="s">
        <v>42</v>
      </c>
    </row>
    <row r="693" outlineLevel="1">
      <c r="A693" s="58" t="s">
        <v>3716</v>
      </c>
      <c r="B693" s="54" t="s">
        <v>3001</v>
      </c>
      <c r="C693" s="58" t="s">
        <v>2310</v>
      </c>
      <c r="D693" s="61">
        <v>44954.0</v>
      </c>
      <c r="E693" s="69">
        <v>33.0</v>
      </c>
      <c r="F693" s="69" t="s">
        <v>42</v>
      </c>
      <c r="G693" s="69" t="s">
        <v>42</v>
      </c>
      <c r="H693" s="70">
        <v>33.0</v>
      </c>
      <c r="I693" s="63" t="s">
        <v>42</v>
      </c>
    </row>
    <row r="694" ht="17.25" customHeight="1" outlineLevel="1">
      <c r="A694" s="58" t="s">
        <v>3717</v>
      </c>
      <c r="B694" s="54" t="s">
        <v>2737</v>
      </c>
      <c r="C694" s="58" t="s">
        <v>2297</v>
      </c>
      <c r="D694" s="61">
        <v>44952.0</v>
      </c>
      <c r="E694" s="69">
        <v>33.0</v>
      </c>
      <c r="F694" s="69" t="s">
        <v>42</v>
      </c>
      <c r="G694" s="69" t="s">
        <v>42</v>
      </c>
      <c r="H694" s="63" t="s">
        <v>42</v>
      </c>
      <c r="I694" s="63">
        <v>33.0</v>
      </c>
    </row>
    <row r="695" outlineLevel="1">
      <c r="A695" s="58" t="s">
        <v>3718</v>
      </c>
      <c r="B695" s="54" t="s">
        <v>2990</v>
      </c>
      <c r="C695" s="58" t="s">
        <v>2297</v>
      </c>
      <c r="D695" s="60">
        <v>44986.0</v>
      </c>
      <c r="E695" s="69">
        <v>33.0</v>
      </c>
      <c r="F695" s="69" t="s">
        <v>42</v>
      </c>
      <c r="G695" s="69" t="s">
        <v>42</v>
      </c>
      <c r="H695" s="70">
        <v>33.0</v>
      </c>
      <c r="I695" s="63" t="s">
        <v>42</v>
      </c>
    </row>
    <row r="696" outlineLevel="1">
      <c r="A696" s="58" t="s">
        <v>3719</v>
      </c>
      <c r="B696" s="54" t="s">
        <v>2993</v>
      </c>
      <c r="C696" s="58" t="s">
        <v>2297</v>
      </c>
      <c r="D696" s="61">
        <v>44838.0</v>
      </c>
      <c r="E696" s="69">
        <v>34.0</v>
      </c>
      <c r="F696" s="69" t="s">
        <v>42</v>
      </c>
      <c r="G696" s="69" t="s">
        <v>42</v>
      </c>
      <c r="H696" s="70">
        <v>34.0</v>
      </c>
      <c r="I696" s="63" t="s">
        <v>42</v>
      </c>
    </row>
    <row r="697" outlineLevel="1">
      <c r="A697" s="58" t="s">
        <v>3720</v>
      </c>
      <c r="B697" s="54" t="s">
        <v>3002</v>
      </c>
      <c r="C697" s="58" t="s">
        <v>2310</v>
      </c>
      <c r="D697" s="61">
        <v>44929.0</v>
      </c>
      <c r="E697" s="69">
        <v>34.0</v>
      </c>
      <c r="F697" s="69" t="s">
        <v>42</v>
      </c>
      <c r="G697" s="69">
        <v>34.0</v>
      </c>
      <c r="H697" s="63" t="s">
        <v>42</v>
      </c>
      <c r="I697" s="63" t="s">
        <v>42</v>
      </c>
    </row>
    <row r="698" outlineLevel="1">
      <c r="A698" s="58" t="s">
        <v>3721</v>
      </c>
      <c r="B698" s="54" t="s">
        <v>2995</v>
      </c>
      <c r="C698" s="58" t="s">
        <v>2297</v>
      </c>
      <c r="D698" s="61">
        <v>45057.0</v>
      </c>
      <c r="E698" s="69">
        <v>34.0</v>
      </c>
      <c r="F698" s="69" t="s">
        <v>42</v>
      </c>
      <c r="G698" s="69" t="s">
        <v>42</v>
      </c>
      <c r="H698" s="70">
        <v>34.0</v>
      </c>
      <c r="I698" s="63" t="s">
        <v>42</v>
      </c>
    </row>
    <row r="699" outlineLevel="1">
      <c r="A699" s="58" t="s">
        <v>3722</v>
      </c>
      <c r="B699" s="54" t="s">
        <v>3003</v>
      </c>
      <c r="C699" s="58" t="s">
        <v>2297</v>
      </c>
      <c r="D699" s="61">
        <v>44862.0</v>
      </c>
      <c r="E699" s="69">
        <v>35.0</v>
      </c>
      <c r="F699" s="69" t="s">
        <v>42</v>
      </c>
      <c r="G699" s="69" t="s">
        <v>42</v>
      </c>
      <c r="H699" s="70">
        <v>35.0</v>
      </c>
      <c r="I699" s="63" t="s">
        <v>42</v>
      </c>
    </row>
    <row r="700" outlineLevel="1">
      <c r="A700" s="58" t="s">
        <v>3723</v>
      </c>
      <c r="B700" s="54" t="s">
        <v>3000</v>
      </c>
      <c r="C700" s="58" t="s">
        <v>2297</v>
      </c>
      <c r="D700" s="61">
        <v>45119.0</v>
      </c>
      <c r="E700" s="69">
        <v>35.0</v>
      </c>
      <c r="F700" s="69" t="s">
        <v>42</v>
      </c>
      <c r="G700" s="69" t="s">
        <v>42</v>
      </c>
      <c r="H700" s="70">
        <v>35.0</v>
      </c>
      <c r="I700" s="63" t="s">
        <v>42</v>
      </c>
    </row>
    <row r="701" outlineLevel="1">
      <c r="A701" s="58" t="s">
        <v>3724</v>
      </c>
      <c r="B701" s="54" t="s">
        <v>2999</v>
      </c>
      <c r="C701" s="58" t="s">
        <v>2297</v>
      </c>
      <c r="D701" s="61">
        <v>44875.0</v>
      </c>
      <c r="E701" s="69">
        <v>37.0</v>
      </c>
      <c r="F701" s="69" t="s">
        <v>42</v>
      </c>
      <c r="G701" s="69" t="s">
        <v>42</v>
      </c>
      <c r="H701" s="70">
        <v>37.0</v>
      </c>
      <c r="I701" s="63" t="s">
        <v>42</v>
      </c>
    </row>
    <row r="702" outlineLevel="1">
      <c r="A702" s="58" t="s">
        <v>3725</v>
      </c>
      <c r="B702" s="54" t="s">
        <v>2996</v>
      </c>
      <c r="C702" s="58" t="s">
        <v>2297</v>
      </c>
      <c r="D702" s="61">
        <v>44884.0</v>
      </c>
      <c r="E702" s="69">
        <v>37.0</v>
      </c>
      <c r="F702" s="69" t="s">
        <v>42</v>
      </c>
      <c r="G702" s="69" t="s">
        <v>42</v>
      </c>
      <c r="H702" s="70">
        <v>37.0</v>
      </c>
      <c r="I702" s="63" t="s">
        <v>42</v>
      </c>
    </row>
    <row r="703" outlineLevel="1">
      <c r="A703" s="58" t="s">
        <v>3726</v>
      </c>
      <c r="B703" s="54" t="s">
        <v>2793</v>
      </c>
      <c r="C703" s="58" t="s">
        <v>2297</v>
      </c>
      <c r="D703" s="61">
        <v>45376.0</v>
      </c>
      <c r="E703" s="69">
        <v>37.0</v>
      </c>
      <c r="F703" s="69" t="s">
        <v>42</v>
      </c>
      <c r="G703" s="69" t="s">
        <v>42</v>
      </c>
      <c r="H703" s="63" t="s">
        <v>42</v>
      </c>
      <c r="I703" s="63">
        <v>37.0</v>
      </c>
    </row>
    <row r="704" outlineLevel="1">
      <c r="A704" s="58" t="s">
        <v>3727</v>
      </c>
      <c r="B704" s="54" t="s">
        <v>2998</v>
      </c>
      <c r="C704" s="58" t="s">
        <v>2297</v>
      </c>
      <c r="D704" s="61">
        <v>45410.0</v>
      </c>
      <c r="E704" s="69">
        <v>37.0</v>
      </c>
      <c r="F704" s="69" t="s">
        <v>42</v>
      </c>
      <c r="G704" s="69">
        <v>37.0</v>
      </c>
      <c r="H704" s="70">
        <v>37.0</v>
      </c>
      <c r="I704" s="63" t="s">
        <v>42</v>
      </c>
    </row>
    <row r="705" ht="21.0" customHeight="1" outlineLevel="1">
      <c r="A705" s="58" t="s">
        <v>3728</v>
      </c>
      <c r="B705" s="54" t="s">
        <v>3011</v>
      </c>
      <c r="C705" s="58" t="s">
        <v>2297</v>
      </c>
      <c r="D705" s="61">
        <v>44932.0</v>
      </c>
      <c r="E705" s="69">
        <v>43.0</v>
      </c>
      <c r="F705" s="69" t="s">
        <v>42</v>
      </c>
      <c r="G705" s="69" t="s">
        <v>42</v>
      </c>
      <c r="H705" s="70">
        <v>43.0</v>
      </c>
      <c r="I705" s="63" t="s">
        <v>42</v>
      </c>
    </row>
    <row r="706" outlineLevel="1">
      <c r="A706" s="58" t="s">
        <v>3729</v>
      </c>
      <c r="B706" s="54" t="s">
        <v>3004</v>
      </c>
      <c r="C706" s="58" t="s">
        <v>2297</v>
      </c>
      <c r="D706" s="61">
        <v>45133.0</v>
      </c>
      <c r="E706" s="69">
        <v>43.0</v>
      </c>
      <c r="F706" s="69" t="s">
        <v>42</v>
      </c>
      <c r="G706" s="69" t="s">
        <v>42</v>
      </c>
      <c r="H706" s="70">
        <v>43.0</v>
      </c>
      <c r="I706" s="63" t="s">
        <v>42</v>
      </c>
    </row>
    <row r="707" outlineLevel="1">
      <c r="A707" s="58" t="s">
        <v>3730</v>
      </c>
      <c r="B707" s="54" t="s">
        <v>2927</v>
      </c>
      <c r="C707" s="58" t="s">
        <v>2297</v>
      </c>
      <c r="D707" s="61">
        <v>45299.0</v>
      </c>
      <c r="E707" s="69">
        <v>43.0</v>
      </c>
      <c r="F707" s="69" t="s">
        <v>42</v>
      </c>
      <c r="G707" s="69" t="s">
        <v>42</v>
      </c>
      <c r="H707" s="70">
        <v>43.0</v>
      </c>
      <c r="I707" s="63" t="s">
        <v>42</v>
      </c>
    </row>
    <row r="708" outlineLevel="1">
      <c r="A708" s="58" t="s">
        <v>3731</v>
      </c>
      <c r="B708" s="54" t="s">
        <v>2941</v>
      </c>
      <c r="C708" s="58" t="s">
        <v>2297</v>
      </c>
      <c r="D708" s="61">
        <v>45389.0</v>
      </c>
      <c r="E708" s="69">
        <v>45.0</v>
      </c>
      <c r="F708" s="69" t="s">
        <v>42</v>
      </c>
      <c r="G708" s="69" t="s">
        <v>42</v>
      </c>
      <c r="H708" s="70">
        <v>45.0</v>
      </c>
      <c r="I708" s="63" t="s">
        <v>42</v>
      </c>
    </row>
    <row r="709" outlineLevel="1">
      <c r="A709" s="58" t="s">
        <v>3732</v>
      </c>
      <c r="B709" s="54" t="s">
        <v>3009</v>
      </c>
      <c r="C709" s="58" t="s">
        <v>2297</v>
      </c>
      <c r="D709" s="61">
        <v>44813.0</v>
      </c>
      <c r="E709" s="69">
        <v>46.0</v>
      </c>
      <c r="F709" s="69" t="s">
        <v>42</v>
      </c>
      <c r="G709" s="69" t="s">
        <v>42</v>
      </c>
      <c r="H709" s="70">
        <v>46.0</v>
      </c>
      <c r="I709" s="63" t="s">
        <v>42</v>
      </c>
    </row>
    <row r="710" outlineLevel="1">
      <c r="A710" s="58" t="s">
        <v>3733</v>
      </c>
      <c r="B710" s="54" t="s">
        <v>3006</v>
      </c>
      <c r="C710" s="58" t="s">
        <v>2297</v>
      </c>
      <c r="D710" s="61">
        <v>44831.0</v>
      </c>
      <c r="E710" s="69">
        <v>47.0</v>
      </c>
      <c r="F710" s="69" t="s">
        <v>42</v>
      </c>
      <c r="G710" s="69" t="s">
        <v>42</v>
      </c>
      <c r="H710" s="70">
        <v>47.0</v>
      </c>
      <c r="I710" s="63" t="s">
        <v>42</v>
      </c>
    </row>
    <row r="711" outlineLevel="1">
      <c r="A711" s="58" t="s">
        <v>3734</v>
      </c>
      <c r="B711" s="54" t="s">
        <v>2932</v>
      </c>
      <c r="C711" s="58" t="s">
        <v>2297</v>
      </c>
      <c r="D711" s="61">
        <v>45074.0</v>
      </c>
      <c r="E711" s="69">
        <v>47.0</v>
      </c>
      <c r="F711" s="69" t="s">
        <v>42</v>
      </c>
      <c r="G711" s="69" t="s">
        <v>42</v>
      </c>
      <c r="H711" s="70">
        <v>47.0</v>
      </c>
      <c r="I711" s="63" t="s">
        <v>42</v>
      </c>
    </row>
    <row r="712" outlineLevel="1">
      <c r="A712" s="58" t="s">
        <v>3735</v>
      </c>
      <c r="B712" s="54" t="s">
        <v>3007</v>
      </c>
      <c r="C712" s="58" t="s">
        <v>2297</v>
      </c>
      <c r="D712" s="61">
        <v>44998.0</v>
      </c>
      <c r="E712" s="69">
        <v>48.0</v>
      </c>
      <c r="F712" s="69" t="s">
        <v>42</v>
      </c>
      <c r="G712" s="69" t="s">
        <v>42</v>
      </c>
      <c r="H712" s="70">
        <v>48.0</v>
      </c>
      <c r="I712" s="63" t="s">
        <v>42</v>
      </c>
    </row>
    <row r="713" outlineLevel="1">
      <c r="A713" s="58" t="s">
        <v>3736</v>
      </c>
      <c r="B713" s="54" t="s">
        <v>3008</v>
      </c>
      <c r="C713" s="58" t="s">
        <v>2297</v>
      </c>
      <c r="D713" s="61">
        <v>45045.0</v>
      </c>
      <c r="E713" s="69">
        <v>52.0</v>
      </c>
      <c r="F713" s="69" t="s">
        <v>42</v>
      </c>
      <c r="G713" s="69">
        <v>52.0</v>
      </c>
      <c r="H713" s="70">
        <v>52.0</v>
      </c>
      <c r="I713" s="63" t="s">
        <v>42</v>
      </c>
    </row>
    <row r="714" outlineLevel="1">
      <c r="A714" s="58" t="s">
        <v>3737</v>
      </c>
      <c r="B714" s="54" t="s">
        <v>3015</v>
      </c>
      <c r="C714" s="58" t="s">
        <v>2297</v>
      </c>
      <c r="D714" s="61">
        <v>45447.0</v>
      </c>
      <c r="E714" s="69">
        <v>52.0</v>
      </c>
      <c r="F714" s="69" t="s">
        <v>42</v>
      </c>
      <c r="G714" s="69" t="s">
        <v>42</v>
      </c>
      <c r="H714" s="70">
        <v>52.0</v>
      </c>
      <c r="I714" s="63" t="s">
        <v>42</v>
      </c>
    </row>
    <row r="715" outlineLevel="1">
      <c r="A715" s="58" t="s">
        <v>3738</v>
      </c>
      <c r="B715" s="54" t="s">
        <v>3012</v>
      </c>
      <c r="C715" s="58" t="s">
        <v>2297</v>
      </c>
      <c r="D715" s="61">
        <v>45004.0</v>
      </c>
      <c r="E715" s="69">
        <v>53.0</v>
      </c>
      <c r="F715" s="69" t="s">
        <v>42</v>
      </c>
      <c r="G715" s="69" t="s">
        <v>42</v>
      </c>
      <c r="H715" s="70">
        <v>53.0</v>
      </c>
      <c r="I715" s="63" t="s">
        <v>42</v>
      </c>
    </row>
    <row r="716" outlineLevel="1">
      <c r="A716" s="58" t="s">
        <v>3739</v>
      </c>
      <c r="B716" s="54" t="s">
        <v>3016</v>
      </c>
      <c r="C716" s="58" t="s">
        <v>2297</v>
      </c>
      <c r="D716" s="61">
        <v>44880.0</v>
      </c>
      <c r="E716" s="69">
        <v>55.0</v>
      </c>
      <c r="F716" s="69" t="s">
        <v>42</v>
      </c>
      <c r="G716" s="69" t="s">
        <v>42</v>
      </c>
      <c r="H716" s="70">
        <v>55.0</v>
      </c>
      <c r="I716" s="63" t="s">
        <v>42</v>
      </c>
    </row>
    <row r="717" outlineLevel="1">
      <c r="A717" s="58" t="s">
        <v>3740</v>
      </c>
      <c r="B717" s="54" t="s">
        <v>2980</v>
      </c>
      <c r="C717" s="58" t="s">
        <v>2297</v>
      </c>
      <c r="D717" s="61">
        <v>45278.0</v>
      </c>
      <c r="E717" s="69">
        <v>57.0</v>
      </c>
      <c r="F717" s="69" t="s">
        <v>42</v>
      </c>
      <c r="G717" s="69" t="s">
        <v>42</v>
      </c>
      <c r="H717" s="70">
        <v>57.0</v>
      </c>
      <c r="I717" s="63" t="s">
        <v>42</v>
      </c>
    </row>
    <row r="718" outlineLevel="1">
      <c r="A718" s="58" t="s">
        <v>3741</v>
      </c>
      <c r="B718" s="54" t="s">
        <v>3014</v>
      </c>
      <c r="C718" s="58" t="s">
        <v>2297</v>
      </c>
      <c r="D718" s="61">
        <v>45100.0</v>
      </c>
      <c r="E718" s="69">
        <v>61.0</v>
      </c>
      <c r="F718" s="69" t="s">
        <v>42</v>
      </c>
      <c r="G718" s="69">
        <v>61.0</v>
      </c>
      <c r="H718" s="70">
        <v>61.0</v>
      </c>
      <c r="I718" s="63" t="s">
        <v>42</v>
      </c>
    </row>
    <row r="719" outlineLevel="1">
      <c r="A719" s="58" t="s">
        <v>3742</v>
      </c>
      <c r="B719" s="54" t="s">
        <v>2761</v>
      </c>
      <c r="C719" s="58" t="s">
        <v>2297</v>
      </c>
      <c r="D719" s="61">
        <v>45100.0</v>
      </c>
      <c r="E719" s="69">
        <v>66.0</v>
      </c>
      <c r="F719" s="69" t="s">
        <v>42</v>
      </c>
      <c r="G719" s="69" t="s">
        <v>42</v>
      </c>
      <c r="H719" s="63" t="s">
        <v>42</v>
      </c>
      <c r="I719" s="63">
        <v>66.0</v>
      </c>
    </row>
    <row r="720" outlineLevel="1">
      <c r="A720" s="58" t="s">
        <v>3743</v>
      </c>
      <c r="B720" s="54" t="s">
        <v>3017</v>
      </c>
      <c r="C720" s="58" t="s">
        <v>2297</v>
      </c>
      <c r="D720" s="61">
        <v>44925.0</v>
      </c>
      <c r="E720" s="69">
        <v>68.0</v>
      </c>
      <c r="F720" s="69" t="s">
        <v>42</v>
      </c>
      <c r="G720" s="69" t="s">
        <v>42</v>
      </c>
      <c r="H720" s="70">
        <v>68.0</v>
      </c>
      <c r="I720" s="63" t="s">
        <v>42</v>
      </c>
    </row>
    <row r="721" outlineLevel="1">
      <c r="A721" s="58" t="s">
        <v>3744</v>
      </c>
      <c r="B721" s="54" t="s">
        <v>3018</v>
      </c>
      <c r="C721" s="58" t="s">
        <v>2297</v>
      </c>
      <c r="D721" s="61">
        <v>45402.0</v>
      </c>
      <c r="E721" s="69">
        <v>72.0</v>
      </c>
      <c r="F721" s="69" t="s">
        <v>42</v>
      </c>
      <c r="G721" s="69" t="s">
        <v>42</v>
      </c>
      <c r="H721" s="70">
        <v>72.0</v>
      </c>
      <c r="I721" s="63" t="s">
        <v>42</v>
      </c>
    </row>
    <row r="722" outlineLevel="1">
      <c r="A722" s="58" t="s">
        <v>3745</v>
      </c>
      <c r="B722" s="54" t="s">
        <v>3020</v>
      </c>
      <c r="C722" s="58" t="s">
        <v>2297</v>
      </c>
      <c r="D722" s="61">
        <v>45164.0</v>
      </c>
      <c r="E722" s="69">
        <v>81.0</v>
      </c>
      <c r="F722" s="69" t="s">
        <v>42</v>
      </c>
      <c r="G722" s="69" t="s">
        <v>42</v>
      </c>
      <c r="H722" s="70">
        <v>81.0</v>
      </c>
      <c r="I722" s="63" t="s">
        <v>42</v>
      </c>
    </row>
    <row r="723" outlineLevel="1">
      <c r="A723" s="58" t="s">
        <v>3746</v>
      </c>
      <c r="B723" s="54" t="s">
        <v>3024</v>
      </c>
      <c r="C723" s="58" t="s">
        <v>2297</v>
      </c>
      <c r="D723" s="61">
        <v>45233.0</v>
      </c>
      <c r="E723" s="69">
        <v>81.0</v>
      </c>
      <c r="F723" s="69" t="s">
        <v>42</v>
      </c>
      <c r="G723" s="69" t="s">
        <v>42</v>
      </c>
      <c r="H723" s="70">
        <v>81.0</v>
      </c>
      <c r="I723" s="63" t="s">
        <v>42</v>
      </c>
    </row>
    <row r="724" outlineLevel="1">
      <c r="A724" s="58" t="s">
        <v>3747</v>
      </c>
      <c r="B724" s="54" t="s">
        <v>3019</v>
      </c>
      <c r="C724" s="58" t="s">
        <v>2297</v>
      </c>
      <c r="D724" s="61">
        <v>44887.0</v>
      </c>
      <c r="E724" s="69">
        <v>82.0</v>
      </c>
      <c r="F724" s="69" t="s">
        <v>42</v>
      </c>
      <c r="G724" s="69">
        <v>82.0</v>
      </c>
      <c r="H724" s="70">
        <v>82.0</v>
      </c>
      <c r="I724" s="63" t="s">
        <v>42</v>
      </c>
    </row>
    <row r="725" outlineLevel="1">
      <c r="A725" s="58" t="s">
        <v>3748</v>
      </c>
      <c r="B725" s="54" t="s">
        <v>3021</v>
      </c>
      <c r="C725" s="58" t="s">
        <v>2297</v>
      </c>
      <c r="D725" s="61">
        <v>45054.0</v>
      </c>
      <c r="E725" s="69">
        <v>92.0</v>
      </c>
      <c r="F725" s="69" t="s">
        <v>42</v>
      </c>
      <c r="G725" s="69">
        <v>92.0</v>
      </c>
      <c r="H725" s="63" t="s">
        <v>42</v>
      </c>
      <c r="I725" s="63" t="s">
        <v>42</v>
      </c>
    </row>
    <row r="726" outlineLevel="1">
      <c r="A726" s="58" t="s">
        <v>3749</v>
      </c>
      <c r="B726" s="54" t="s">
        <v>3023</v>
      </c>
      <c r="C726" s="58" t="s">
        <v>2297</v>
      </c>
      <c r="D726" s="61">
        <v>45140.0</v>
      </c>
      <c r="E726" s="69">
        <v>97.0</v>
      </c>
      <c r="F726" s="69" t="s">
        <v>42</v>
      </c>
      <c r="G726" s="69">
        <v>97.0</v>
      </c>
      <c r="H726" s="70">
        <v>97.0</v>
      </c>
      <c r="I726" s="63" t="s">
        <v>42</v>
      </c>
    </row>
    <row r="727" outlineLevel="1">
      <c r="A727" s="58" t="s">
        <v>3750</v>
      </c>
      <c r="B727" s="54" t="s">
        <v>3025</v>
      </c>
      <c r="C727" s="58" t="s">
        <v>2297</v>
      </c>
      <c r="D727" s="61">
        <v>45005.0</v>
      </c>
      <c r="E727" s="69">
        <v>167.0</v>
      </c>
      <c r="F727" s="69" t="s">
        <v>42</v>
      </c>
      <c r="G727" s="69" t="s">
        <v>42</v>
      </c>
      <c r="H727" s="70">
        <v>167.0</v>
      </c>
      <c r="I727" s="63" t="s">
        <v>42</v>
      </c>
    </row>
    <row r="728" outlineLevel="1">
      <c r="A728" s="58" t="s">
        <v>3751</v>
      </c>
      <c r="B728" s="54" t="s">
        <v>3026</v>
      </c>
      <c r="C728" s="58" t="s">
        <v>2297</v>
      </c>
      <c r="D728" s="61">
        <v>44999.0</v>
      </c>
      <c r="E728" s="69">
        <v>220.0</v>
      </c>
      <c r="F728" s="69" t="s">
        <v>42</v>
      </c>
      <c r="G728" s="69" t="s">
        <v>42</v>
      </c>
      <c r="H728" s="70">
        <v>220.0</v>
      </c>
      <c r="I728" s="63" t="s">
        <v>42</v>
      </c>
    </row>
  </sheetData>
  <autoFilter ref="$A$1:$I$728">
    <sortState ref="A1:I728">
      <sortCondition ref="E1:E728"/>
    </sortState>
  </autoFilter>
  <conditionalFormatting sqref="B3">
    <cfRule type="notContainsBlanks" dxfId="0" priority="1">
      <formula>LEN(TRIM(B3))&gt;0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1" width="13.38"/>
    <col customWidth="1" min="2" max="2" width="12.25"/>
    <col customWidth="1" min="3" max="3" width="10.88"/>
    <col customWidth="1" min="4" max="5" width="9.13"/>
    <col customWidth="1" min="6" max="6" width="22.63"/>
    <col customWidth="1" min="7" max="7" width="16.5"/>
    <col customWidth="1" min="8" max="8" width="9.88"/>
    <col customWidth="1" min="9" max="9" width="11.88"/>
    <col customWidth="1" min="10" max="10" width="12.13"/>
    <col customWidth="1" min="11" max="11" width="16.5"/>
    <col customWidth="1" min="12" max="12" width="9.0"/>
    <col customWidth="1" min="13" max="13" width="11.13"/>
    <col customWidth="1" min="14" max="14" width="10.5"/>
    <col customWidth="1" min="15" max="15" width="20.75"/>
    <col customWidth="1" min="16" max="16" width="9.63"/>
    <col customWidth="1" min="18" max="18" width="15.75"/>
    <col customWidth="1" min="19" max="19" width="9.75"/>
    <col customWidth="1" min="20" max="20" width="18.13"/>
    <col customWidth="1" min="21" max="21" width="9.0"/>
    <col customWidth="1" min="22" max="22" width="15.0"/>
    <col customWidth="1" min="23" max="23" width="16.0"/>
    <col customWidth="1" min="24" max="24" width="31.63"/>
    <col customWidth="1" min="25" max="26" width="10.25"/>
    <col customWidth="1" min="27" max="27" width="10.63"/>
  </cols>
  <sheetData>
    <row r="1">
      <c r="A1" s="59" t="s">
        <v>3752</v>
      </c>
      <c r="B1" s="72" t="s">
        <v>3027</v>
      </c>
      <c r="C1" s="73" t="s">
        <v>3753</v>
      </c>
      <c r="D1" s="74" t="s">
        <v>3754</v>
      </c>
      <c r="E1" s="75" t="s">
        <v>3755</v>
      </c>
      <c r="F1" s="19" t="s">
        <v>3756</v>
      </c>
      <c r="G1" s="19" t="s">
        <v>3757</v>
      </c>
      <c r="H1" s="19" t="s">
        <v>3758</v>
      </c>
      <c r="I1" s="19" t="s">
        <v>3759</v>
      </c>
      <c r="J1" s="19" t="s">
        <v>3760</v>
      </c>
      <c r="K1" s="19" t="s">
        <v>3761</v>
      </c>
      <c r="L1" s="19" t="s">
        <v>3762</v>
      </c>
      <c r="M1" s="19" t="s">
        <v>3763</v>
      </c>
      <c r="N1" s="19" t="s">
        <v>3764</v>
      </c>
      <c r="O1" s="19" t="s">
        <v>3765</v>
      </c>
      <c r="P1" s="19" t="s">
        <v>3766</v>
      </c>
      <c r="Q1" s="19" t="s">
        <v>3767</v>
      </c>
      <c r="R1" s="19" t="s">
        <v>3768</v>
      </c>
      <c r="S1" s="19" t="s">
        <v>3769</v>
      </c>
      <c r="T1" s="19" t="s">
        <v>3770</v>
      </c>
      <c r="U1" s="19" t="s">
        <v>3771</v>
      </c>
      <c r="V1" s="19" t="s">
        <v>3772</v>
      </c>
      <c r="W1" s="19" t="s">
        <v>3773</v>
      </c>
      <c r="X1" s="19" t="s">
        <v>3774</v>
      </c>
      <c r="Y1" s="76" t="s">
        <v>13</v>
      </c>
      <c r="Z1" s="73" t="s">
        <v>22</v>
      </c>
      <c r="AA1" s="73" t="s">
        <v>3775</v>
      </c>
    </row>
    <row r="2" outlineLevel="1">
      <c r="A2" s="77" t="s">
        <v>3776</v>
      </c>
      <c r="B2" s="72" t="s">
        <v>3029</v>
      </c>
      <c r="C2" s="78">
        <v>1.0</v>
      </c>
      <c r="D2" s="79">
        <v>44814.0</v>
      </c>
      <c r="E2" s="8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9" t="s">
        <v>3777</v>
      </c>
      <c r="U2" s="9" t="s">
        <v>3778</v>
      </c>
      <c r="V2" s="9"/>
      <c r="W2" s="19"/>
      <c r="X2" s="19"/>
      <c r="Y2" s="81">
        <v>44814.0</v>
      </c>
      <c r="Z2" s="82">
        <v>0.0</v>
      </c>
      <c r="AA2" s="63" t="s">
        <v>3779</v>
      </c>
    </row>
    <row r="3" outlineLevel="1">
      <c r="A3" s="77" t="s">
        <v>3780</v>
      </c>
      <c r="B3" s="72" t="s">
        <v>3366</v>
      </c>
      <c r="C3" s="78">
        <v>1.0</v>
      </c>
      <c r="D3" s="79">
        <v>44816.0</v>
      </c>
      <c r="E3" s="80" t="s">
        <v>3781</v>
      </c>
      <c r="F3" s="9" t="s">
        <v>3778</v>
      </c>
      <c r="G3" s="9" t="s">
        <v>3778</v>
      </c>
      <c r="H3" s="9" t="s">
        <v>3778</v>
      </c>
      <c r="I3" s="9" t="s">
        <v>3778</v>
      </c>
      <c r="J3" s="9" t="s">
        <v>3778</v>
      </c>
      <c r="K3" s="9" t="s">
        <v>3782</v>
      </c>
      <c r="L3" s="9" t="s">
        <v>3778</v>
      </c>
      <c r="M3" s="9" t="s">
        <v>3778</v>
      </c>
      <c r="N3" s="9" t="s">
        <v>3778</v>
      </c>
      <c r="O3" s="9" t="s">
        <v>3778</v>
      </c>
      <c r="P3" s="9" t="s">
        <v>3778</v>
      </c>
      <c r="Q3" s="9" t="s">
        <v>3782</v>
      </c>
      <c r="R3" s="9" t="s">
        <v>3778</v>
      </c>
      <c r="S3" s="9" t="s">
        <v>3782</v>
      </c>
      <c r="T3" s="19" t="s">
        <v>3777</v>
      </c>
      <c r="U3" s="9" t="s">
        <v>3778</v>
      </c>
      <c r="V3" s="9" t="s">
        <v>3778</v>
      </c>
      <c r="W3" s="19"/>
      <c r="X3" s="19"/>
      <c r="Y3" s="81">
        <v>44813.0</v>
      </c>
      <c r="Z3" s="82">
        <v>3.0</v>
      </c>
      <c r="AA3" s="83" t="s">
        <v>3779</v>
      </c>
    </row>
    <row r="4" outlineLevel="1">
      <c r="A4" s="77" t="s">
        <v>3783</v>
      </c>
      <c r="B4" s="72" t="s">
        <v>3366</v>
      </c>
      <c r="C4" s="78">
        <v>2.0</v>
      </c>
      <c r="D4" s="79">
        <v>44816.0</v>
      </c>
      <c r="E4" s="80" t="s">
        <v>3781</v>
      </c>
      <c r="F4" s="9" t="s">
        <v>3778</v>
      </c>
      <c r="G4" s="9" t="s">
        <v>3782</v>
      </c>
      <c r="H4" s="9" t="s">
        <v>3778</v>
      </c>
      <c r="I4" s="9" t="s">
        <v>3778</v>
      </c>
      <c r="J4" s="9" t="s">
        <v>3778</v>
      </c>
      <c r="K4" s="9" t="s">
        <v>3778</v>
      </c>
      <c r="L4" s="9" t="s">
        <v>3778</v>
      </c>
      <c r="M4" s="9" t="s">
        <v>3778</v>
      </c>
      <c r="N4" s="9" t="s">
        <v>3778</v>
      </c>
      <c r="O4" s="9" t="s">
        <v>3782</v>
      </c>
      <c r="P4" s="9" t="s">
        <v>3778</v>
      </c>
      <c r="Q4" s="9" t="s">
        <v>3782</v>
      </c>
      <c r="R4" s="9" t="s">
        <v>3782</v>
      </c>
      <c r="S4" s="9" t="s">
        <v>3782</v>
      </c>
      <c r="T4" s="19" t="s">
        <v>3782</v>
      </c>
      <c r="U4" s="9"/>
      <c r="V4" s="9"/>
      <c r="W4" s="19"/>
      <c r="X4" s="19" t="s">
        <v>3784</v>
      </c>
      <c r="Y4" s="81">
        <v>44813.0</v>
      </c>
      <c r="Z4" s="82" t="s">
        <v>42</v>
      </c>
      <c r="AA4" s="84" t="s">
        <v>3785</v>
      </c>
    </row>
    <row r="5" outlineLevel="1">
      <c r="A5" s="77" t="s">
        <v>3786</v>
      </c>
      <c r="B5" s="85" t="s">
        <v>3367</v>
      </c>
      <c r="C5" s="78">
        <v>1.0</v>
      </c>
      <c r="D5" s="79">
        <v>44818.0</v>
      </c>
      <c r="E5" s="80" t="s">
        <v>3781</v>
      </c>
      <c r="F5" s="9" t="s">
        <v>3778</v>
      </c>
      <c r="G5" s="9" t="s">
        <v>3778</v>
      </c>
      <c r="H5" s="9" t="s">
        <v>3778</v>
      </c>
      <c r="I5" s="9" t="s">
        <v>3778</v>
      </c>
      <c r="J5" s="9" t="s">
        <v>3778</v>
      </c>
      <c r="K5" s="9" t="s">
        <v>3778</v>
      </c>
      <c r="L5" s="9" t="s">
        <v>3778</v>
      </c>
      <c r="M5" s="9" t="s">
        <v>3778</v>
      </c>
      <c r="N5" s="9" t="s">
        <v>3778</v>
      </c>
      <c r="O5" s="9" t="s">
        <v>3782</v>
      </c>
      <c r="P5" s="9" t="s">
        <v>3778</v>
      </c>
      <c r="Q5" s="9" t="s">
        <v>3782</v>
      </c>
      <c r="R5" s="9" t="s">
        <v>3778</v>
      </c>
      <c r="S5" s="9" t="s">
        <v>3782</v>
      </c>
      <c r="T5" s="19" t="s">
        <v>3777</v>
      </c>
      <c r="U5" s="9" t="s">
        <v>3778</v>
      </c>
      <c r="V5" s="9"/>
      <c r="W5" s="86"/>
      <c r="X5" s="86"/>
      <c r="Y5" s="81">
        <v>44815.0</v>
      </c>
      <c r="Z5" s="82">
        <v>3.0</v>
      </c>
      <c r="AA5" s="84" t="s">
        <v>3787</v>
      </c>
    </row>
    <row r="6" outlineLevel="1">
      <c r="A6" s="77" t="s">
        <v>3788</v>
      </c>
      <c r="B6" s="72" t="s">
        <v>3367</v>
      </c>
      <c r="C6" s="78">
        <v>2.0</v>
      </c>
      <c r="D6" s="79">
        <v>44818.0</v>
      </c>
      <c r="E6" s="80" t="s">
        <v>3781</v>
      </c>
      <c r="F6" s="9" t="s">
        <v>3778</v>
      </c>
      <c r="G6" s="9" t="s">
        <v>3778</v>
      </c>
      <c r="H6" s="9" t="s">
        <v>3778</v>
      </c>
      <c r="I6" s="9" t="s">
        <v>3778</v>
      </c>
      <c r="J6" s="9" t="s">
        <v>3778</v>
      </c>
      <c r="K6" s="9" t="s">
        <v>3778</v>
      </c>
      <c r="L6" s="9" t="s">
        <v>3778</v>
      </c>
      <c r="M6" s="9" t="s">
        <v>3778</v>
      </c>
      <c r="N6" s="9" t="s">
        <v>3782</v>
      </c>
      <c r="O6" s="9" t="s">
        <v>3778</v>
      </c>
      <c r="P6" s="9" t="s">
        <v>3778</v>
      </c>
      <c r="Q6" s="9" t="s">
        <v>3782</v>
      </c>
      <c r="R6" s="9" t="s">
        <v>3782</v>
      </c>
      <c r="S6" s="9" t="s">
        <v>3782</v>
      </c>
      <c r="T6" s="19" t="s">
        <v>3782</v>
      </c>
      <c r="U6" s="9"/>
      <c r="V6" s="35"/>
      <c r="W6" s="19"/>
      <c r="X6" s="19" t="s">
        <v>3789</v>
      </c>
      <c r="Y6" s="81">
        <v>44815.0</v>
      </c>
      <c r="Z6" s="82" t="s">
        <v>42</v>
      </c>
      <c r="AA6" s="84" t="s">
        <v>3787</v>
      </c>
    </row>
    <row r="7" outlineLevel="1">
      <c r="A7" s="77" t="s">
        <v>3790</v>
      </c>
      <c r="B7" s="72" t="s">
        <v>3596</v>
      </c>
      <c r="C7" s="78">
        <v>1.0</v>
      </c>
      <c r="D7" s="79">
        <v>44818.0</v>
      </c>
      <c r="E7" s="80" t="s">
        <v>3781</v>
      </c>
      <c r="F7" s="9" t="s">
        <v>3778</v>
      </c>
      <c r="G7" s="9" t="s">
        <v>3778</v>
      </c>
      <c r="H7" s="9" t="s">
        <v>3778</v>
      </c>
      <c r="I7" s="9" t="s">
        <v>3778</v>
      </c>
      <c r="J7" s="9" t="s">
        <v>3778</v>
      </c>
      <c r="K7" s="9" t="s">
        <v>3778</v>
      </c>
      <c r="L7" s="9" t="s">
        <v>3778</v>
      </c>
      <c r="M7" s="9" t="s">
        <v>3778</v>
      </c>
      <c r="N7" s="9" t="s">
        <v>3782</v>
      </c>
      <c r="O7" s="9" t="s">
        <v>3778</v>
      </c>
      <c r="P7" s="9" t="s">
        <v>3778</v>
      </c>
      <c r="Q7" s="9" t="s">
        <v>3782</v>
      </c>
      <c r="R7" s="9" t="s">
        <v>3782</v>
      </c>
      <c r="S7" s="9" t="s">
        <v>3782</v>
      </c>
      <c r="T7" s="19" t="s">
        <v>3782</v>
      </c>
      <c r="U7" s="9"/>
      <c r="V7" s="9"/>
      <c r="W7" s="19"/>
      <c r="X7" s="19" t="s">
        <v>3791</v>
      </c>
      <c r="Y7" s="81">
        <v>44809.0</v>
      </c>
      <c r="Z7" s="82" t="s">
        <v>42</v>
      </c>
      <c r="AA7" s="84" t="s">
        <v>3785</v>
      </c>
    </row>
    <row r="8" outlineLevel="1">
      <c r="A8" s="77" t="s">
        <v>3792</v>
      </c>
      <c r="B8" s="72" t="s">
        <v>3597</v>
      </c>
      <c r="C8" s="78">
        <v>1.0</v>
      </c>
      <c r="D8" s="79">
        <v>44819.0</v>
      </c>
      <c r="E8" s="80" t="s">
        <v>3781</v>
      </c>
      <c r="F8" s="9" t="s">
        <v>3778</v>
      </c>
      <c r="G8" s="9" t="s">
        <v>3778</v>
      </c>
      <c r="H8" s="9" t="s">
        <v>3778</v>
      </c>
      <c r="I8" s="9" t="s">
        <v>3778</v>
      </c>
      <c r="J8" s="9" t="s">
        <v>3778</v>
      </c>
      <c r="K8" s="9" t="s">
        <v>3778</v>
      </c>
      <c r="L8" s="9" t="s">
        <v>3778</v>
      </c>
      <c r="M8" s="9" t="s">
        <v>3782</v>
      </c>
      <c r="N8" s="9" t="s">
        <v>3778</v>
      </c>
      <c r="O8" s="9" t="s">
        <v>3778</v>
      </c>
      <c r="P8" s="9" t="s">
        <v>3778</v>
      </c>
      <c r="Q8" s="9" t="s">
        <v>3782</v>
      </c>
      <c r="R8" s="9" t="s">
        <v>3778</v>
      </c>
      <c r="S8" s="9" t="s">
        <v>3782</v>
      </c>
      <c r="T8" s="19" t="s">
        <v>3782</v>
      </c>
      <c r="U8" s="35"/>
      <c r="V8" s="9" t="s">
        <v>3782</v>
      </c>
      <c r="W8" s="86"/>
      <c r="X8" s="19" t="s">
        <v>3793</v>
      </c>
      <c r="Y8" s="81">
        <v>44811.0</v>
      </c>
      <c r="Z8" s="82" t="s">
        <v>42</v>
      </c>
      <c r="AA8" s="84" t="s">
        <v>3787</v>
      </c>
    </row>
    <row r="9" outlineLevel="1">
      <c r="A9" s="77" t="s">
        <v>3794</v>
      </c>
      <c r="B9" s="85" t="s">
        <v>3596</v>
      </c>
      <c r="C9" s="78">
        <v>2.0</v>
      </c>
      <c r="D9" s="79">
        <v>44819.0</v>
      </c>
      <c r="E9" s="80" t="s">
        <v>3781</v>
      </c>
      <c r="F9" s="9" t="s">
        <v>3778</v>
      </c>
      <c r="G9" s="9" t="s">
        <v>3778</v>
      </c>
      <c r="H9" s="9" t="s">
        <v>3778</v>
      </c>
      <c r="I9" s="9" t="s">
        <v>3778</v>
      </c>
      <c r="J9" s="9" t="s">
        <v>3778</v>
      </c>
      <c r="K9" s="9" t="s">
        <v>3778</v>
      </c>
      <c r="L9" s="9" t="s">
        <v>3778</v>
      </c>
      <c r="M9" s="9" t="s">
        <v>3778</v>
      </c>
      <c r="N9" s="9" t="s">
        <v>3778</v>
      </c>
      <c r="O9" s="9" t="s">
        <v>3778</v>
      </c>
      <c r="P9" s="9" t="s">
        <v>3778</v>
      </c>
      <c r="Q9" s="9" t="s">
        <v>3782</v>
      </c>
      <c r="R9" s="9" t="s">
        <v>3778</v>
      </c>
      <c r="S9" s="9" t="s">
        <v>3782</v>
      </c>
      <c r="T9" s="19" t="s">
        <v>3777</v>
      </c>
      <c r="U9" s="9" t="s">
        <v>3778</v>
      </c>
      <c r="V9" s="9" t="s">
        <v>3782</v>
      </c>
      <c r="W9" s="86"/>
      <c r="X9" s="86"/>
      <c r="Y9" s="81">
        <v>44809.0</v>
      </c>
      <c r="Z9" s="82">
        <v>10.0</v>
      </c>
      <c r="AA9" s="83" t="s">
        <v>3779</v>
      </c>
    </row>
    <row r="10" outlineLevel="1">
      <c r="A10" s="77" t="s">
        <v>3795</v>
      </c>
      <c r="B10" s="72" t="s">
        <v>3629</v>
      </c>
      <c r="C10" s="78">
        <v>1.0</v>
      </c>
      <c r="D10" s="79">
        <v>44820.0</v>
      </c>
      <c r="E10" s="80" t="s">
        <v>3781</v>
      </c>
      <c r="F10" s="9" t="s">
        <v>3778</v>
      </c>
      <c r="G10" s="9" t="s">
        <v>3778</v>
      </c>
      <c r="H10" s="9" t="s">
        <v>3778</v>
      </c>
      <c r="I10" s="9" t="s">
        <v>3778</v>
      </c>
      <c r="J10" s="9" t="s">
        <v>3778</v>
      </c>
      <c r="K10" s="9" t="s">
        <v>3778</v>
      </c>
      <c r="L10" s="9" t="s">
        <v>3778</v>
      </c>
      <c r="M10" s="9" t="s">
        <v>3778</v>
      </c>
      <c r="N10" s="9" t="s">
        <v>3778</v>
      </c>
      <c r="O10" s="9" t="s">
        <v>3778</v>
      </c>
      <c r="P10" s="9" t="s">
        <v>3778</v>
      </c>
      <c r="Q10" s="9" t="s">
        <v>3782</v>
      </c>
      <c r="R10" s="9" t="s">
        <v>3778</v>
      </c>
      <c r="S10" s="9" t="s">
        <v>3782</v>
      </c>
      <c r="T10" s="19" t="s">
        <v>3782</v>
      </c>
      <c r="U10" s="9"/>
      <c r="V10" s="9"/>
      <c r="W10" s="19"/>
      <c r="X10" s="19"/>
      <c r="Y10" s="81">
        <v>44818.0</v>
      </c>
      <c r="Z10" s="82" t="s">
        <v>42</v>
      </c>
      <c r="AA10" s="63" t="s">
        <v>3779</v>
      </c>
    </row>
    <row r="11" outlineLevel="1">
      <c r="A11" s="77" t="s">
        <v>3796</v>
      </c>
      <c r="B11" s="85" t="s">
        <v>3368</v>
      </c>
      <c r="C11" s="78">
        <v>1.0</v>
      </c>
      <c r="D11" s="79">
        <v>44821.0</v>
      </c>
      <c r="E11" s="80" t="s">
        <v>3781</v>
      </c>
      <c r="F11" s="9" t="s">
        <v>3778</v>
      </c>
      <c r="G11" s="9" t="s">
        <v>3778</v>
      </c>
      <c r="H11" s="9" t="s">
        <v>3778</v>
      </c>
      <c r="I11" s="9" t="s">
        <v>3778</v>
      </c>
      <c r="J11" s="9" t="s">
        <v>3778</v>
      </c>
      <c r="K11" s="9" t="s">
        <v>3778</v>
      </c>
      <c r="L11" s="9" t="s">
        <v>3778</v>
      </c>
      <c r="M11" s="9" t="s">
        <v>3778</v>
      </c>
      <c r="N11" s="9" t="s">
        <v>3778</v>
      </c>
      <c r="O11" s="9" t="s">
        <v>3778</v>
      </c>
      <c r="P11" s="9" t="s">
        <v>3778</v>
      </c>
      <c r="Q11" s="9" t="s">
        <v>3782</v>
      </c>
      <c r="R11" s="9" t="s">
        <v>3778</v>
      </c>
      <c r="S11" s="9" t="s">
        <v>3782</v>
      </c>
      <c r="T11" s="19" t="s">
        <v>3777</v>
      </c>
      <c r="U11" s="9" t="s">
        <v>3778</v>
      </c>
      <c r="V11" s="35"/>
      <c r="W11" s="86"/>
      <c r="X11" s="86"/>
      <c r="Y11" s="81">
        <v>44818.0</v>
      </c>
      <c r="Z11" s="82">
        <v>3.0</v>
      </c>
      <c r="AA11" s="83" t="s">
        <v>3779</v>
      </c>
    </row>
    <row r="12" outlineLevel="1">
      <c r="A12" s="77" t="s">
        <v>3797</v>
      </c>
      <c r="B12" s="85" t="s">
        <v>3597</v>
      </c>
      <c r="C12" s="78">
        <v>2.0</v>
      </c>
      <c r="D12" s="79">
        <v>44821.0</v>
      </c>
      <c r="E12" s="80" t="s">
        <v>3781</v>
      </c>
      <c r="F12" s="9" t="s">
        <v>3778</v>
      </c>
      <c r="G12" s="9" t="s">
        <v>3778</v>
      </c>
      <c r="H12" s="9" t="s">
        <v>3778</v>
      </c>
      <c r="I12" s="9" t="s">
        <v>3778</v>
      </c>
      <c r="J12" s="9" t="s">
        <v>3778</v>
      </c>
      <c r="K12" s="9" t="s">
        <v>3778</v>
      </c>
      <c r="L12" s="9" t="s">
        <v>3778</v>
      </c>
      <c r="M12" s="9" t="s">
        <v>3778</v>
      </c>
      <c r="N12" s="9" t="s">
        <v>3778</v>
      </c>
      <c r="O12" s="9" t="s">
        <v>3778</v>
      </c>
      <c r="P12" s="9" t="s">
        <v>3778</v>
      </c>
      <c r="Q12" s="9" t="s">
        <v>3782</v>
      </c>
      <c r="R12" s="9" t="s">
        <v>3778</v>
      </c>
      <c r="S12" s="9" t="s">
        <v>3782</v>
      </c>
      <c r="T12" s="19" t="s">
        <v>3777</v>
      </c>
      <c r="U12" s="9" t="s">
        <v>3778</v>
      </c>
      <c r="V12" s="35"/>
      <c r="W12" s="86"/>
      <c r="X12" s="86"/>
      <c r="Y12" s="81">
        <v>44811.0</v>
      </c>
      <c r="Z12" s="82">
        <v>10.0</v>
      </c>
      <c r="AA12" s="63" t="s">
        <v>3779</v>
      </c>
    </row>
    <row r="13" outlineLevel="1">
      <c r="A13" s="77" t="s">
        <v>3798</v>
      </c>
      <c r="B13" s="72" t="s">
        <v>3629</v>
      </c>
      <c r="C13" s="78">
        <v>2.0</v>
      </c>
      <c r="D13" s="79">
        <v>44821.0</v>
      </c>
      <c r="E13" s="80" t="s">
        <v>3781</v>
      </c>
      <c r="F13" s="9" t="s">
        <v>3778</v>
      </c>
      <c r="G13" s="9" t="s">
        <v>3778</v>
      </c>
      <c r="H13" s="9" t="s">
        <v>3778</v>
      </c>
      <c r="I13" s="9" t="s">
        <v>3778</v>
      </c>
      <c r="J13" s="9" t="s">
        <v>3778</v>
      </c>
      <c r="K13" s="9" t="s">
        <v>3778</v>
      </c>
      <c r="L13" s="9" t="s">
        <v>3778</v>
      </c>
      <c r="M13" s="9" t="s">
        <v>3778</v>
      </c>
      <c r="N13" s="9" t="s">
        <v>3778</v>
      </c>
      <c r="O13" s="9" t="s">
        <v>3778</v>
      </c>
      <c r="P13" s="9" t="s">
        <v>3778</v>
      </c>
      <c r="Q13" s="9" t="s">
        <v>3782</v>
      </c>
      <c r="R13" s="9" t="s">
        <v>3778</v>
      </c>
      <c r="S13" s="9" t="s">
        <v>3782</v>
      </c>
      <c r="T13" s="19" t="s">
        <v>3777</v>
      </c>
      <c r="U13" s="9" t="s">
        <v>3782</v>
      </c>
      <c r="V13" s="35"/>
      <c r="W13" s="19" t="s">
        <v>3799</v>
      </c>
      <c r="X13" s="19" t="s">
        <v>3800</v>
      </c>
      <c r="Y13" s="81">
        <v>44818.0</v>
      </c>
      <c r="Z13" s="82" t="s">
        <v>42</v>
      </c>
      <c r="AA13" s="83" t="s">
        <v>3779</v>
      </c>
    </row>
    <row r="14" outlineLevel="1">
      <c r="A14" s="77" t="s">
        <v>3801</v>
      </c>
      <c r="B14" s="72" t="s">
        <v>3118</v>
      </c>
      <c r="C14" s="78">
        <v>1.0</v>
      </c>
      <c r="D14" s="79">
        <v>44822.0</v>
      </c>
      <c r="E14" s="80" t="s">
        <v>3781</v>
      </c>
      <c r="F14" s="9" t="s">
        <v>3778</v>
      </c>
      <c r="G14" s="9" t="s">
        <v>3778</v>
      </c>
      <c r="H14" s="9" t="s">
        <v>3778</v>
      </c>
      <c r="I14" s="9" t="s">
        <v>3778</v>
      </c>
      <c r="J14" s="9" t="s">
        <v>3778</v>
      </c>
      <c r="K14" s="9" t="s">
        <v>3778</v>
      </c>
      <c r="L14" s="9" t="s">
        <v>3778</v>
      </c>
      <c r="M14" s="9" t="s">
        <v>3778</v>
      </c>
      <c r="N14" s="9" t="s">
        <v>3778</v>
      </c>
      <c r="O14" s="9" t="s">
        <v>3778</v>
      </c>
      <c r="P14" s="9" t="s">
        <v>3778</v>
      </c>
      <c r="Q14" s="9" t="s">
        <v>3782</v>
      </c>
      <c r="R14" s="9" t="s">
        <v>3778</v>
      </c>
      <c r="S14" s="9" t="s">
        <v>3782</v>
      </c>
      <c r="T14" s="19" t="s">
        <v>3777</v>
      </c>
      <c r="U14" s="9" t="s">
        <v>3778</v>
      </c>
      <c r="V14" s="9" t="s">
        <v>3782</v>
      </c>
      <c r="W14" s="19"/>
      <c r="X14" s="19" t="s">
        <v>3802</v>
      </c>
      <c r="Y14" s="81">
        <v>44821.0</v>
      </c>
      <c r="Z14" s="82">
        <v>1.0</v>
      </c>
      <c r="AA14" s="63" t="s">
        <v>3779</v>
      </c>
    </row>
    <row r="15" outlineLevel="1">
      <c r="A15" s="77" t="s">
        <v>3803</v>
      </c>
      <c r="B15" s="72" t="s">
        <v>3629</v>
      </c>
      <c r="C15" s="78">
        <v>3.0</v>
      </c>
      <c r="D15" s="79">
        <v>44825.0</v>
      </c>
      <c r="E15" s="80" t="s">
        <v>3781</v>
      </c>
      <c r="F15" s="9" t="s">
        <v>3778</v>
      </c>
      <c r="G15" s="9" t="s">
        <v>3778</v>
      </c>
      <c r="H15" s="9" t="s">
        <v>3778</v>
      </c>
      <c r="I15" s="9" t="s">
        <v>3778</v>
      </c>
      <c r="J15" s="9" t="s">
        <v>3782</v>
      </c>
      <c r="K15" s="9" t="s">
        <v>3778</v>
      </c>
      <c r="L15" s="9" t="s">
        <v>3778</v>
      </c>
      <c r="M15" s="9" t="s">
        <v>3778</v>
      </c>
      <c r="N15" s="9" t="s">
        <v>3778</v>
      </c>
      <c r="O15" s="9" t="s">
        <v>3778</v>
      </c>
      <c r="P15" s="9" t="s">
        <v>3778</v>
      </c>
      <c r="Q15" s="9" t="s">
        <v>3782</v>
      </c>
      <c r="R15" s="9" t="s">
        <v>3778</v>
      </c>
      <c r="S15" s="9" t="s">
        <v>3782</v>
      </c>
      <c r="T15" s="19" t="s">
        <v>3777</v>
      </c>
      <c r="U15" s="9" t="s">
        <v>3782</v>
      </c>
      <c r="V15" s="9" t="s">
        <v>3778</v>
      </c>
      <c r="W15" s="19" t="s">
        <v>3799</v>
      </c>
      <c r="X15" s="19" t="s">
        <v>3804</v>
      </c>
      <c r="Y15" s="81">
        <v>44818.0</v>
      </c>
      <c r="Z15" s="82" t="s">
        <v>42</v>
      </c>
      <c r="AA15" s="63" t="s">
        <v>3779</v>
      </c>
    </row>
    <row r="16" outlineLevel="1">
      <c r="A16" s="77" t="s">
        <v>3805</v>
      </c>
      <c r="B16" s="85" t="s">
        <v>3119</v>
      </c>
      <c r="C16" s="78">
        <v>1.0</v>
      </c>
      <c r="D16" s="79">
        <v>44826.0</v>
      </c>
      <c r="E16" s="87"/>
      <c r="F16" s="9"/>
      <c r="G16" s="9"/>
      <c r="H16" s="9"/>
      <c r="I16" s="9"/>
      <c r="J16" s="9"/>
      <c r="K16" s="9"/>
      <c r="L16" s="9"/>
      <c r="M16" s="35"/>
      <c r="N16" s="35"/>
      <c r="O16" s="35"/>
      <c r="P16" s="35"/>
      <c r="Q16" s="35"/>
      <c r="R16" s="35"/>
      <c r="S16" s="35"/>
      <c r="T16" s="19" t="s">
        <v>3806</v>
      </c>
      <c r="U16" s="9" t="s">
        <v>3778</v>
      </c>
      <c r="V16" s="9" t="s">
        <v>3782</v>
      </c>
      <c r="W16" s="86"/>
      <c r="X16" s="86"/>
      <c r="Y16" s="81">
        <v>44825.0</v>
      </c>
      <c r="Z16" s="82">
        <v>1.0</v>
      </c>
      <c r="AA16" s="63" t="s">
        <v>3779</v>
      </c>
    </row>
    <row r="17" outlineLevel="1">
      <c r="A17" s="77" t="s">
        <v>3807</v>
      </c>
      <c r="B17" s="85" t="s">
        <v>3123</v>
      </c>
      <c r="C17" s="78">
        <v>1.0</v>
      </c>
      <c r="D17" s="79">
        <v>44827.0</v>
      </c>
      <c r="E17" s="80" t="s">
        <v>3808</v>
      </c>
      <c r="F17" s="9" t="s">
        <v>3778</v>
      </c>
      <c r="G17" s="9" t="s">
        <v>3778</v>
      </c>
      <c r="H17" s="9" t="s">
        <v>3778</v>
      </c>
      <c r="I17" s="9" t="s">
        <v>3778</v>
      </c>
      <c r="J17" s="9" t="s">
        <v>3778</v>
      </c>
      <c r="K17" s="9" t="s">
        <v>3778</v>
      </c>
      <c r="L17" s="9" t="s">
        <v>3778</v>
      </c>
      <c r="M17" s="9" t="s">
        <v>3778</v>
      </c>
      <c r="N17" s="9" t="s">
        <v>3778</v>
      </c>
      <c r="O17" s="9" t="s">
        <v>3778</v>
      </c>
      <c r="P17" s="9" t="s">
        <v>3778</v>
      </c>
      <c r="Q17" s="9" t="s">
        <v>3782</v>
      </c>
      <c r="R17" s="9" t="s">
        <v>3778</v>
      </c>
      <c r="S17" s="9" t="s">
        <v>3782</v>
      </c>
      <c r="T17" s="19" t="s">
        <v>3777</v>
      </c>
      <c r="U17" s="9" t="s">
        <v>3778</v>
      </c>
      <c r="V17" s="35"/>
      <c r="W17" s="86"/>
      <c r="X17" s="86"/>
      <c r="Y17" s="81">
        <v>44826.0</v>
      </c>
      <c r="Z17" s="82">
        <v>1.0</v>
      </c>
      <c r="AA17" s="63" t="s">
        <v>3779</v>
      </c>
    </row>
    <row r="18" outlineLevel="1">
      <c r="A18" s="77" t="s">
        <v>3809</v>
      </c>
      <c r="B18" s="85" t="s">
        <v>3031</v>
      </c>
      <c r="C18" s="78">
        <v>1.0</v>
      </c>
      <c r="D18" s="79">
        <v>44830.0</v>
      </c>
      <c r="E18" s="80" t="s">
        <v>3781</v>
      </c>
      <c r="F18" s="9" t="s">
        <v>3778</v>
      </c>
      <c r="G18" s="9" t="s">
        <v>3778</v>
      </c>
      <c r="H18" s="9" t="s">
        <v>3778</v>
      </c>
      <c r="I18" s="9" t="s">
        <v>3778</v>
      </c>
      <c r="J18" s="9" t="s">
        <v>3778</v>
      </c>
      <c r="K18" s="9" t="s">
        <v>3778</v>
      </c>
      <c r="L18" s="9" t="s">
        <v>3778</v>
      </c>
      <c r="M18" s="9" t="s">
        <v>3778</v>
      </c>
      <c r="N18" s="9" t="s">
        <v>3778</v>
      </c>
      <c r="O18" s="9" t="s">
        <v>3778</v>
      </c>
      <c r="P18" s="9" t="s">
        <v>3778</v>
      </c>
      <c r="Q18" s="9" t="s">
        <v>3782</v>
      </c>
      <c r="R18" s="9" t="s">
        <v>3778</v>
      </c>
      <c r="S18" s="9" t="s">
        <v>3782</v>
      </c>
      <c r="T18" s="19" t="s">
        <v>3777</v>
      </c>
      <c r="U18" s="9" t="s">
        <v>3778</v>
      </c>
      <c r="V18" s="9" t="s">
        <v>3782</v>
      </c>
      <c r="W18" s="86"/>
      <c r="X18" s="86"/>
      <c r="Y18" s="81">
        <v>44830.0</v>
      </c>
      <c r="Z18" s="82">
        <v>0.0</v>
      </c>
      <c r="AA18" s="84" t="s">
        <v>3787</v>
      </c>
    </row>
    <row r="19" outlineLevel="1">
      <c r="A19" s="77" t="s">
        <v>3810</v>
      </c>
      <c r="B19" s="85" t="s">
        <v>3526</v>
      </c>
      <c r="C19" s="78">
        <v>1.0</v>
      </c>
      <c r="D19" s="79">
        <v>44831.0</v>
      </c>
      <c r="E19" s="80" t="s">
        <v>3781</v>
      </c>
      <c r="F19" s="9" t="s">
        <v>3778</v>
      </c>
      <c r="G19" s="9" t="s">
        <v>3778</v>
      </c>
      <c r="H19" s="9" t="s">
        <v>3778</v>
      </c>
      <c r="I19" s="9" t="s">
        <v>3778</v>
      </c>
      <c r="J19" s="9" t="s">
        <v>3778</v>
      </c>
      <c r="K19" s="9" t="s">
        <v>3778</v>
      </c>
      <c r="L19" s="9" t="s">
        <v>3778</v>
      </c>
      <c r="M19" s="9" t="s">
        <v>3778</v>
      </c>
      <c r="N19" s="9" t="s">
        <v>3778</v>
      </c>
      <c r="O19" s="9" t="s">
        <v>3778</v>
      </c>
      <c r="P19" s="9" t="s">
        <v>3778</v>
      </c>
      <c r="Q19" s="9" t="s">
        <v>3778</v>
      </c>
      <c r="R19" s="9" t="s">
        <v>3778</v>
      </c>
      <c r="S19" s="9" t="s">
        <v>3782</v>
      </c>
      <c r="T19" s="19" t="s">
        <v>3777</v>
      </c>
      <c r="U19" s="9" t="s">
        <v>3778</v>
      </c>
      <c r="V19" s="9" t="s">
        <v>3778</v>
      </c>
      <c r="W19" s="86"/>
      <c r="X19" s="86"/>
      <c r="Y19" s="81">
        <v>44824.0</v>
      </c>
      <c r="Z19" s="82">
        <v>7.0</v>
      </c>
      <c r="AA19" s="63"/>
    </row>
    <row r="20" outlineLevel="1">
      <c r="A20" s="77" t="s">
        <v>3811</v>
      </c>
      <c r="B20" s="85" t="s">
        <v>3119</v>
      </c>
      <c r="C20" s="78">
        <v>2.0</v>
      </c>
      <c r="D20" s="79">
        <v>44832.0</v>
      </c>
      <c r="E20" s="80" t="s">
        <v>3781</v>
      </c>
      <c r="F20" s="9" t="s">
        <v>3778</v>
      </c>
      <c r="G20" s="9" t="s">
        <v>3778</v>
      </c>
      <c r="H20" s="9" t="s">
        <v>3778</v>
      </c>
      <c r="I20" s="9" t="s">
        <v>3778</v>
      </c>
      <c r="J20" s="9" t="s">
        <v>3778</v>
      </c>
      <c r="K20" s="9" t="s">
        <v>3778</v>
      </c>
      <c r="L20" s="9" t="s">
        <v>3778</v>
      </c>
      <c r="M20" s="9" t="s">
        <v>3778</v>
      </c>
      <c r="N20" s="9" t="s">
        <v>3778</v>
      </c>
      <c r="O20" s="9" t="s">
        <v>3778</v>
      </c>
      <c r="P20" s="9" t="s">
        <v>3778</v>
      </c>
      <c r="Q20" s="9" t="s">
        <v>3782</v>
      </c>
      <c r="R20" s="9" t="s">
        <v>3778</v>
      </c>
      <c r="S20" s="9" t="s">
        <v>3782</v>
      </c>
      <c r="T20" s="19" t="s">
        <v>3777</v>
      </c>
      <c r="U20" s="9" t="s">
        <v>3778</v>
      </c>
      <c r="V20" s="9" t="s">
        <v>3778</v>
      </c>
      <c r="W20" s="86"/>
      <c r="X20" s="86"/>
      <c r="Y20" s="81">
        <v>44825.0</v>
      </c>
      <c r="Z20" s="82">
        <v>7.0</v>
      </c>
      <c r="AA20" s="63" t="s">
        <v>3779</v>
      </c>
    </row>
    <row r="21" outlineLevel="1">
      <c r="A21" s="77" t="s">
        <v>3812</v>
      </c>
      <c r="B21" s="85" t="s">
        <v>3126</v>
      </c>
      <c r="C21" s="78">
        <v>1.0</v>
      </c>
      <c r="D21" s="79">
        <v>44834.0</v>
      </c>
      <c r="E21" s="80" t="s">
        <v>3781</v>
      </c>
      <c r="F21" s="9" t="s">
        <v>3778</v>
      </c>
      <c r="G21" s="9" t="s">
        <v>3778</v>
      </c>
      <c r="H21" s="9" t="s">
        <v>3778</v>
      </c>
      <c r="I21" s="9" t="s">
        <v>3778</v>
      </c>
      <c r="J21" s="9" t="s">
        <v>3778</v>
      </c>
      <c r="K21" s="9" t="s">
        <v>3778</v>
      </c>
      <c r="L21" s="9" t="s">
        <v>3778</v>
      </c>
      <c r="M21" s="9" t="s">
        <v>3778</v>
      </c>
      <c r="N21" s="9" t="s">
        <v>3778</v>
      </c>
      <c r="O21" s="9" t="s">
        <v>3778</v>
      </c>
      <c r="P21" s="9" t="s">
        <v>3778</v>
      </c>
      <c r="Q21" s="9" t="s">
        <v>3782</v>
      </c>
      <c r="R21" s="9" t="s">
        <v>3778</v>
      </c>
      <c r="S21" s="9" t="s">
        <v>3782</v>
      </c>
      <c r="T21" s="19" t="s">
        <v>3777</v>
      </c>
      <c r="U21" s="9" t="s">
        <v>3778</v>
      </c>
      <c r="V21" s="35"/>
      <c r="W21" s="86"/>
      <c r="X21" s="86"/>
      <c r="Y21" s="81">
        <v>44833.0</v>
      </c>
      <c r="Z21" s="82">
        <v>1.0</v>
      </c>
      <c r="AA21" s="84" t="s">
        <v>3785</v>
      </c>
    </row>
    <row r="22" outlineLevel="1">
      <c r="A22" s="77" t="s">
        <v>3813</v>
      </c>
      <c r="B22" s="85" t="s">
        <v>3474</v>
      </c>
      <c r="C22" s="78">
        <v>1.0</v>
      </c>
      <c r="D22" s="79">
        <v>44840.0</v>
      </c>
      <c r="E22" s="80" t="s">
        <v>3781</v>
      </c>
      <c r="F22" s="9" t="s">
        <v>3778</v>
      </c>
      <c r="G22" s="9" t="s">
        <v>3778</v>
      </c>
      <c r="H22" s="9" t="s">
        <v>3778</v>
      </c>
      <c r="I22" s="9" t="s">
        <v>3778</v>
      </c>
      <c r="J22" s="9" t="s">
        <v>3778</v>
      </c>
      <c r="K22" s="9" t="s">
        <v>3778</v>
      </c>
      <c r="L22" s="9" t="s">
        <v>3778</v>
      </c>
      <c r="M22" s="9" t="s">
        <v>3778</v>
      </c>
      <c r="N22" s="9" t="s">
        <v>3778</v>
      </c>
      <c r="O22" s="9" t="s">
        <v>3778</v>
      </c>
      <c r="P22" s="9" t="s">
        <v>3778</v>
      </c>
      <c r="Q22" s="9" t="s">
        <v>3782</v>
      </c>
      <c r="R22" s="9" t="s">
        <v>3778</v>
      </c>
      <c r="S22" s="9" t="s">
        <v>3782</v>
      </c>
      <c r="T22" s="19" t="s">
        <v>3777</v>
      </c>
      <c r="U22" s="9" t="s">
        <v>3778</v>
      </c>
      <c r="V22" s="35"/>
      <c r="W22" s="86"/>
      <c r="X22" s="86"/>
      <c r="Y22" s="81">
        <v>44835.0</v>
      </c>
      <c r="Z22" s="82">
        <v>5.0</v>
      </c>
      <c r="AA22" s="83" t="s">
        <v>3779</v>
      </c>
    </row>
    <row r="23" outlineLevel="1">
      <c r="A23" s="77" t="s">
        <v>3814</v>
      </c>
      <c r="B23" s="72" t="s">
        <v>3283</v>
      </c>
      <c r="C23" s="78">
        <v>1.0</v>
      </c>
      <c r="D23" s="79">
        <v>44840.0</v>
      </c>
      <c r="E23" s="80" t="s">
        <v>3781</v>
      </c>
      <c r="F23" s="9" t="s">
        <v>3778</v>
      </c>
      <c r="G23" s="9" t="s">
        <v>3778</v>
      </c>
      <c r="H23" s="9" t="s">
        <v>3778</v>
      </c>
      <c r="I23" s="9" t="s">
        <v>3778</v>
      </c>
      <c r="J23" s="9" t="s">
        <v>3778</v>
      </c>
      <c r="K23" s="9" t="s">
        <v>3778</v>
      </c>
      <c r="L23" s="9" t="s">
        <v>3778</v>
      </c>
      <c r="M23" s="9" t="s">
        <v>3778</v>
      </c>
      <c r="N23" s="9" t="s">
        <v>3778</v>
      </c>
      <c r="O23" s="9" t="s">
        <v>3778</v>
      </c>
      <c r="P23" s="9" t="s">
        <v>3778</v>
      </c>
      <c r="Q23" s="9" t="s">
        <v>3782</v>
      </c>
      <c r="R23" s="9" t="s">
        <v>3778</v>
      </c>
      <c r="S23" s="9" t="s">
        <v>3782</v>
      </c>
      <c r="T23" s="19" t="s">
        <v>3777</v>
      </c>
      <c r="U23" s="9" t="s">
        <v>3778</v>
      </c>
      <c r="V23" s="9" t="s">
        <v>3782</v>
      </c>
      <c r="W23" s="86"/>
      <c r="X23" s="19" t="s">
        <v>3815</v>
      </c>
      <c r="Y23" s="81">
        <v>44838.0</v>
      </c>
      <c r="Z23" s="82">
        <v>2.0</v>
      </c>
      <c r="AA23" s="83" t="s">
        <v>3779</v>
      </c>
    </row>
    <row r="24" outlineLevel="1">
      <c r="A24" s="77" t="s">
        <v>3816</v>
      </c>
      <c r="B24" s="85" t="s">
        <v>3552</v>
      </c>
      <c r="C24" s="78">
        <v>1.0</v>
      </c>
      <c r="D24" s="79">
        <v>44841.0</v>
      </c>
      <c r="E24" s="80" t="s">
        <v>3781</v>
      </c>
      <c r="F24" s="9" t="s">
        <v>3778</v>
      </c>
      <c r="G24" s="9" t="s">
        <v>3778</v>
      </c>
      <c r="H24" s="9" t="s">
        <v>3778</v>
      </c>
      <c r="I24" s="9" t="s">
        <v>3778</v>
      </c>
      <c r="J24" s="9" t="s">
        <v>3782</v>
      </c>
      <c r="K24" s="9" t="s">
        <v>3778</v>
      </c>
      <c r="L24" s="9" t="s">
        <v>3778</v>
      </c>
      <c r="M24" s="9" t="s">
        <v>3778</v>
      </c>
      <c r="N24" s="9" t="s">
        <v>3778</v>
      </c>
      <c r="O24" s="9" t="s">
        <v>3778</v>
      </c>
      <c r="P24" s="9" t="s">
        <v>3778</v>
      </c>
      <c r="Q24" s="9" t="s">
        <v>3782</v>
      </c>
      <c r="R24" s="9" t="s">
        <v>3778</v>
      </c>
      <c r="S24" s="9" t="s">
        <v>3782</v>
      </c>
      <c r="T24" s="19" t="s">
        <v>3777</v>
      </c>
      <c r="U24" s="9" t="s">
        <v>3778</v>
      </c>
      <c r="V24" s="9" t="s">
        <v>3782</v>
      </c>
      <c r="W24" s="86"/>
      <c r="X24" s="86"/>
      <c r="Y24" s="81">
        <v>44833.0</v>
      </c>
      <c r="Z24" s="82">
        <v>8.0</v>
      </c>
      <c r="AA24" s="63" t="s">
        <v>3779</v>
      </c>
    </row>
    <row r="25" outlineLevel="1">
      <c r="A25" s="77" t="s">
        <v>3817</v>
      </c>
      <c r="B25" s="85" t="s">
        <v>3033</v>
      </c>
      <c r="C25" s="78">
        <v>1.0</v>
      </c>
      <c r="D25" s="79">
        <v>44842.0</v>
      </c>
      <c r="E25" s="80" t="s">
        <v>3781</v>
      </c>
      <c r="F25" s="9" t="s">
        <v>3778</v>
      </c>
      <c r="G25" s="9" t="s">
        <v>3778</v>
      </c>
      <c r="H25" s="9" t="s">
        <v>3778</v>
      </c>
      <c r="I25" s="9" t="s">
        <v>3778</v>
      </c>
      <c r="J25" s="9" t="s">
        <v>3778</v>
      </c>
      <c r="K25" s="9" t="s">
        <v>3778</v>
      </c>
      <c r="L25" s="9" t="s">
        <v>3778</v>
      </c>
      <c r="M25" s="9" t="s">
        <v>3778</v>
      </c>
      <c r="N25" s="9" t="s">
        <v>3778</v>
      </c>
      <c r="O25" s="9" t="s">
        <v>3778</v>
      </c>
      <c r="P25" s="9" t="s">
        <v>3778</v>
      </c>
      <c r="Q25" s="9" t="s">
        <v>3782</v>
      </c>
      <c r="R25" s="9" t="s">
        <v>3778</v>
      </c>
      <c r="S25" s="9" t="s">
        <v>3782</v>
      </c>
      <c r="T25" s="19" t="s">
        <v>3777</v>
      </c>
      <c r="U25" s="9" t="s">
        <v>3778</v>
      </c>
      <c r="V25" s="35"/>
      <c r="W25" s="86"/>
      <c r="X25" s="86"/>
      <c r="Y25" s="81">
        <v>44842.0</v>
      </c>
      <c r="Z25" s="82">
        <v>0.0</v>
      </c>
      <c r="AA25" s="84" t="s">
        <v>3787</v>
      </c>
    </row>
    <row r="26" outlineLevel="1">
      <c r="A26" s="77" t="s">
        <v>3818</v>
      </c>
      <c r="B26" s="85" t="s">
        <v>3285</v>
      </c>
      <c r="C26" s="78">
        <v>1.0</v>
      </c>
      <c r="D26" s="79">
        <v>44844.0</v>
      </c>
      <c r="E26" s="80" t="s">
        <v>3781</v>
      </c>
      <c r="F26" s="9" t="s">
        <v>3778</v>
      </c>
      <c r="G26" s="9" t="s">
        <v>3778</v>
      </c>
      <c r="H26" s="9" t="s">
        <v>3778</v>
      </c>
      <c r="I26" s="9" t="s">
        <v>3778</v>
      </c>
      <c r="J26" s="9" t="s">
        <v>3778</v>
      </c>
      <c r="K26" s="9" t="s">
        <v>3778</v>
      </c>
      <c r="L26" s="9" t="s">
        <v>3778</v>
      </c>
      <c r="M26" s="9" t="s">
        <v>3778</v>
      </c>
      <c r="N26" s="9" t="s">
        <v>3778</v>
      </c>
      <c r="O26" s="9" t="s">
        <v>3778</v>
      </c>
      <c r="P26" s="9" t="s">
        <v>3778</v>
      </c>
      <c r="Q26" s="9" t="s">
        <v>3782</v>
      </c>
      <c r="R26" s="9" t="s">
        <v>3778</v>
      </c>
      <c r="S26" s="9" t="s">
        <v>3782</v>
      </c>
      <c r="T26" s="19" t="s">
        <v>3777</v>
      </c>
      <c r="U26" s="9" t="s">
        <v>3778</v>
      </c>
      <c r="V26" s="9" t="s">
        <v>3782</v>
      </c>
      <c r="W26" s="86"/>
      <c r="X26" s="86"/>
      <c r="Y26" s="81">
        <v>44842.0</v>
      </c>
      <c r="Z26" s="82">
        <v>2.0</v>
      </c>
      <c r="AA26" s="84" t="s">
        <v>3787</v>
      </c>
    </row>
    <row r="27" outlineLevel="1">
      <c r="A27" s="77" t="s">
        <v>3819</v>
      </c>
      <c r="B27" s="85" t="s">
        <v>3527</v>
      </c>
      <c r="C27" s="78">
        <v>1.0</v>
      </c>
      <c r="D27" s="79">
        <v>44845.0</v>
      </c>
      <c r="E27" s="80" t="s">
        <v>3808</v>
      </c>
      <c r="F27" s="9" t="s">
        <v>3778</v>
      </c>
      <c r="G27" s="9" t="s">
        <v>3778</v>
      </c>
      <c r="H27" s="9" t="s">
        <v>3778</v>
      </c>
      <c r="I27" s="9" t="s">
        <v>3778</v>
      </c>
      <c r="J27" s="9" t="s">
        <v>3778</v>
      </c>
      <c r="K27" s="9" t="s">
        <v>3778</v>
      </c>
      <c r="L27" s="9" t="s">
        <v>3778</v>
      </c>
      <c r="M27" s="9" t="s">
        <v>3778</v>
      </c>
      <c r="N27" s="9" t="s">
        <v>3778</v>
      </c>
      <c r="O27" s="9" t="s">
        <v>3778</v>
      </c>
      <c r="P27" s="9" t="s">
        <v>3778</v>
      </c>
      <c r="Q27" s="9" t="s">
        <v>3782</v>
      </c>
      <c r="R27" s="9" t="s">
        <v>3778</v>
      </c>
      <c r="S27" s="9" t="s">
        <v>3782</v>
      </c>
      <c r="T27" s="19" t="s">
        <v>3777</v>
      </c>
      <c r="U27" s="9" t="s">
        <v>3778</v>
      </c>
      <c r="V27" s="35"/>
      <c r="W27" s="86"/>
      <c r="X27" s="86"/>
      <c r="Y27" s="81">
        <v>44838.0</v>
      </c>
      <c r="Z27" s="82">
        <v>7.0</v>
      </c>
      <c r="AA27" s="84" t="s">
        <v>3787</v>
      </c>
    </row>
    <row r="28" outlineLevel="1">
      <c r="A28" s="77" t="s">
        <v>3820</v>
      </c>
      <c r="B28" s="85" t="s">
        <v>3034</v>
      </c>
      <c r="C28" s="78">
        <v>1.0</v>
      </c>
      <c r="D28" s="79">
        <v>44845.0</v>
      </c>
      <c r="E28" s="80" t="s">
        <v>3781</v>
      </c>
      <c r="F28" s="9" t="s">
        <v>3778</v>
      </c>
      <c r="G28" s="9" t="s">
        <v>3778</v>
      </c>
      <c r="H28" s="9" t="s">
        <v>3778</v>
      </c>
      <c r="I28" s="9" t="s">
        <v>3778</v>
      </c>
      <c r="J28" s="9" t="s">
        <v>3778</v>
      </c>
      <c r="K28" s="9" t="s">
        <v>3778</v>
      </c>
      <c r="L28" s="9" t="s">
        <v>3778</v>
      </c>
      <c r="M28" s="9" t="s">
        <v>3778</v>
      </c>
      <c r="N28" s="9" t="s">
        <v>3778</v>
      </c>
      <c r="O28" s="9" t="s">
        <v>3778</v>
      </c>
      <c r="P28" s="9" t="s">
        <v>3778</v>
      </c>
      <c r="Q28" s="9" t="s">
        <v>3782</v>
      </c>
      <c r="R28" s="9" t="s">
        <v>3778</v>
      </c>
      <c r="S28" s="9" t="s">
        <v>3782</v>
      </c>
      <c r="T28" s="19" t="s">
        <v>3777</v>
      </c>
      <c r="U28" s="9" t="s">
        <v>3778</v>
      </c>
      <c r="V28" s="9" t="s">
        <v>3782</v>
      </c>
      <c r="W28" s="86"/>
      <c r="X28" s="86"/>
      <c r="Y28" s="81">
        <v>44845.0</v>
      </c>
      <c r="Z28" s="82">
        <v>0.0</v>
      </c>
      <c r="AA28" s="63" t="s">
        <v>3779</v>
      </c>
    </row>
    <row r="29" outlineLevel="1">
      <c r="A29" s="77" t="s">
        <v>3821</v>
      </c>
      <c r="B29" s="85" t="s">
        <v>3287</v>
      </c>
      <c r="C29" s="78">
        <v>1.0</v>
      </c>
      <c r="D29" s="79">
        <v>44847.0</v>
      </c>
      <c r="E29" s="80" t="s">
        <v>3781</v>
      </c>
      <c r="F29" s="9" t="s">
        <v>3778</v>
      </c>
      <c r="G29" s="9" t="s">
        <v>3778</v>
      </c>
      <c r="H29" s="9" t="s">
        <v>3778</v>
      </c>
      <c r="I29" s="9" t="s">
        <v>3778</v>
      </c>
      <c r="J29" s="9" t="s">
        <v>3778</v>
      </c>
      <c r="K29" s="9" t="s">
        <v>3778</v>
      </c>
      <c r="L29" s="9" t="s">
        <v>3778</v>
      </c>
      <c r="M29" s="9" t="s">
        <v>3778</v>
      </c>
      <c r="N29" s="9" t="s">
        <v>3778</v>
      </c>
      <c r="O29" s="9" t="s">
        <v>3778</v>
      </c>
      <c r="P29" s="9" t="s">
        <v>3782</v>
      </c>
      <c r="Q29" s="9" t="s">
        <v>3782</v>
      </c>
      <c r="R29" s="9" t="s">
        <v>3778</v>
      </c>
      <c r="S29" s="9" t="s">
        <v>3782</v>
      </c>
      <c r="T29" s="19" t="s">
        <v>3777</v>
      </c>
      <c r="U29" s="9" t="s">
        <v>3778</v>
      </c>
      <c r="V29" s="35"/>
      <c r="W29" s="86"/>
      <c r="X29" s="86"/>
      <c r="Y29" s="81">
        <v>44845.0</v>
      </c>
      <c r="Z29" s="82">
        <v>2.0</v>
      </c>
      <c r="AA29" s="63" t="e">
        <v>#REF!</v>
      </c>
    </row>
    <row r="30" outlineLevel="1">
      <c r="A30" s="77" t="s">
        <v>3822</v>
      </c>
      <c r="B30" s="85" t="s">
        <v>3370</v>
      </c>
      <c r="C30" s="78">
        <v>1.0</v>
      </c>
      <c r="D30" s="79">
        <v>44850.0</v>
      </c>
      <c r="E30" s="80" t="s">
        <v>3781</v>
      </c>
      <c r="F30" s="9" t="s">
        <v>3778</v>
      </c>
      <c r="G30" s="9" t="s">
        <v>3778</v>
      </c>
      <c r="H30" s="9" t="s">
        <v>3778</v>
      </c>
      <c r="I30" s="9" t="s">
        <v>3778</v>
      </c>
      <c r="J30" s="9" t="s">
        <v>3778</v>
      </c>
      <c r="K30" s="9" t="s">
        <v>3778</v>
      </c>
      <c r="L30" s="9" t="s">
        <v>3778</v>
      </c>
      <c r="M30" s="9" t="s">
        <v>3778</v>
      </c>
      <c r="N30" s="9" t="s">
        <v>3778</v>
      </c>
      <c r="O30" s="9" t="s">
        <v>3778</v>
      </c>
      <c r="P30" s="9" t="s">
        <v>3778</v>
      </c>
      <c r="Q30" s="9" t="s">
        <v>3782</v>
      </c>
      <c r="R30" s="9" t="s">
        <v>3778</v>
      </c>
      <c r="S30" s="9" t="s">
        <v>3782</v>
      </c>
      <c r="T30" s="19" t="s">
        <v>3777</v>
      </c>
      <c r="U30" s="9" t="s">
        <v>3778</v>
      </c>
      <c r="V30" s="35"/>
      <c r="W30" s="86"/>
      <c r="X30" s="86"/>
      <c r="Y30" s="81">
        <v>44847.0</v>
      </c>
      <c r="Z30" s="82">
        <v>3.0</v>
      </c>
      <c r="AA30" s="63" t="s">
        <v>3779</v>
      </c>
    </row>
    <row r="31" outlineLevel="1">
      <c r="A31" s="77" t="s">
        <v>3823</v>
      </c>
      <c r="B31" s="85" t="s">
        <v>3120</v>
      </c>
      <c r="C31" s="78">
        <v>1.0</v>
      </c>
      <c r="D31" s="79">
        <v>44851.0</v>
      </c>
      <c r="E31" s="80" t="s">
        <v>3781</v>
      </c>
      <c r="F31" s="9" t="s">
        <v>3778</v>
      </c>
      <c r="G31" s="9" t="s">
        <v>3778</v>
      </c>
      <c r="H31" s="9" t="s">
        <v>3778</v>
      </c>
      <c r="I31" s="9" t="s">
        <v>3778</v>
      </c>
      <c r="J31" s="9" t="s">
        <v>3778</v>
      </c>
      <c r="K31" s="9" t="s">
        <v>3778</v>
      </c>
      <c r="L31" s="9" t="s">
        <v>3778</v>
      </c>
      <c r="M31" s="9" t="s">
        <v>3778</v>
      </c>
      <c r="N31" s="9" t="s">
        <v>3778</v>
      </c>
      <c r="O31" s="9" t="s">
        <v>3778</v>
      </c>
      <c r="P31" s="9" t="s">
        <v>3778</v>
      </c>
      <c r="Q31" s="9" t="s">
        <v>3782</v>
      </c>
      <c r="R31" s="9" t="s">
        <v>3778</v>
      </c>
      <c r="S31" s="9" t="s">
        <v>3782</v>
      </c>
      <c r="T31" s="19" t="s">
        <v>3777</v>
      </c>
      <c r="U31" s="9" t="s">
        <v>3778</v>
      </c>
      <c r="V31" s="9" t="s">
        <v>3782</v>
      </c>
      <c r="W31" s="86"/>
      <c r="X31" s="86"/>
      <c r="Y31" s="81">
        <v>44850.0</v>
      </c>
      <c r="Z31" s="82">
        <v>1.0</v>
      </c>
      <c r="AA31" s="63"/>
    </row>
    <row r="32" outlineLevel="1">
      <c r="A32" s="77" t="s">
        <v>3824</v>
      </c>
      <c r="B32" s="85" t="s">
        <v>3598</v>
      </c>
      <c r="C32" s="78">
        <v>1.0</v>
      </c>
      <c r="D32" s="79">
        <v>44854.0</v>
      </c>
      <c r="E32" s="80" t="s">
        <v>3781</v>
      </c>
      <c r="F32" s="9" t="s">
        <v>3778</v>
      </c>
      <c r="G32" s="9" t="s">
        <v>3778</v>
      </c>
      <c r="H32" s="9" t="s">
        <v>3778</v>
      </c>
      <c r="I32" s="9" t="s">
        <v>3778</v>
      </c>
      <c r="J32" s="9" t="s">
        <v>3778</v>
      </c>
      <c r="K32" s="9" t="s">
        <v>3778</v>
      </c>
      <c r="L32" s="9" t="s">
        <v>3778</v>
      </c>
      <c r="M32" s="9" t="s">
        <v>3778</v>
      </c>
      <c r="N32" s="9" t="s">
        <v>3778</v>
      </c>
      <c r="O32" s="9" t="s">
        <v>3778</v>
      </c>
      <c r="P32" s="9" t="s">
        <v>3778</v>
      </c>
      <c r="Q32" s="9" t="s">
        <v>3782</v>
      </c>
      <c r="R32" s="9" t="s">
        <v>3778</v>
      </c>
      <c r="S32" s="9" t="s">
        <v>3782</v>
      </c>
      <c r="T32" s="19" t="s">
        <v>3777</v>
      </c>
      <c r="U32" s="9" t="s">
        <v>3778</v>
      </c>
      <c r="V32" s="9" t="s">
        <v>3778</v>
      </c>
      <c r="W32" s="86"/>
      <c r="X32" s="86"/>
      <c r="Y32" s="81">
        <v>44844.0</v>
      </c>
      <c r="Z32" s="82">
        <v>10.0</v>
      </c>
      <c r="AA32" s="83" t="s">
        <v>3779</v>
      </c>
    </row>
    <row r="33" outlineLevel="1">
      <c r="A33" s="77" t="s">
        <v>3825</v>
      </c>
      <c r="B33" s="85" t="s">
        <v>3128</v>
      </c>
      <c r="C33" s="78">
        <v>1.0</v>
      </c>
      <c r="D33" s="79">
        <v>44854.0</v>
      </c>
      <c r="E33" s="80" t="s">
        <v>3781</v>
      </c>
      <c r="F33" s="9" t="s">
        <v>3778</v>
      </c>
      <c r="G33" s="9" t="s">
        <v>3778</v>
      </c>
      <c r="H33" s="9" t="s">
        <v>3778</v>
      </c>
      <c r="I33" s="9" t="s">
        <v>3778</v>
      </c>
      <c r="J33" s="9" t="s">
        <v>3782</v>
      </c>
      <c r="K33" s="9" t="s">
        <v>3778</v>
      </c>
      <c r="L33" s="9" t="s">
        <v>3778</v>
      </c>
      <c r="M33" s="9" t="s">
        <v>3778</v>
      </c>
      <c r="N33" s="9" t="s">
        <v>3778</v>
      </c>
      <c r="O33" s="9" t="s">
        <v>3778</v>
      </c>
      <c r="P33" s="9" t="s">
        <v>3778</v>
      </c>
      <c r="Q33" s="9" t="s">
        <v>3782</v>
      </c>
      <c r="R33" s="9" t="s">
        <v>3778</v>
      </c>
      <c r="S33" s="9" t="s">
        <v>3782</v>
      </c>
      <c r="T33" s="19" t="s">
        <v>3777</v>
      </c>
      <c r="U33" s="9" t="s">
        <v>3778</v>
      </c>
      <c r="V33" s="35"/>
      <c r="W33" s="86"/>
      <c r="X33" s="86"/>
      <c r="Y33" s="81">
        <v>44853.0</v>
      </c>
      <c r="Z33" s="82">
        <v>1.0</v>
      </c>
      <c r="AA33" s="63" t="s">
        <v>3779</v>
      </c>
    </row>
    <row r="34" outlineLevel="1">
      <c r="A34" s="77" t="s">
        <v>3826</v>
      </c>
      <c r="B34" s="85" t="s">
        <v>3433</v>
      </c>
      <c r="C34" s="78">
        <v>1.0</v>
      </c>
      <c r="D34" s="79">
        <v>44854.0</v>
      </c>
      <c r="E34" s="80" t="s">
        <v>3781</v>
      </c>
      <c r="F34" s="9" t="s">
        <v>3778</v>
      </c>
      <c r="G34" s="9" t="s">
        <v>3778</v>
      </c>
      <c r="H34" s="9" t="s">
        <v>3778</v>
      </c>
      <c r="I34" s="9" t="s">
        <v>3778</v>
      </c>
      <c r="J34" s="9" t="s">
        <v>3778</v>
      </c>
      <c r="K34" s="9" t="s">
        <v>3778</v>
      </c>
      <c r="L34" s="9" t="s">
        <v>3778</v>
      </c>
      <c r="M34" s="9" t="s">
        <v>3778</v>
      </c>
      <c r="N34" s="9" t="s">
        <v>3778</v>
      </c>
      <c r="O34" s="9" t="s">
        <v>3778</v>
      </c>
      <c r="P34" s="9" t="s">
        <v>3778</v>
      </c>
      <c r="Q34" s="9" t="s">
        <v>3782</v>
      </c>
      <c r="R34" s="9" t="s">
        <v>3778</v>
      </c>
      <c r="S34" s="9" t="s">
        <v>3782</v>
      </c>
      <c r="T34" s="19" t="s">
        <v>3777</v>
      </c>
      <c r="U34" s="9" t="s">
        <v>3778</v>
      </c>
      <c r="V34" s="35"/>
      <c r="W34" s="86"/>
      <c r="X34" s="86"/>
      <c r="Y34" s="81">
        <v>44850.0</v>
      </c>
      <c r="Z34" s="82">
        <v>4.0</v>
      </c>
      <c r="AA34" s="63" t="s">
        <v>3779</v>
      </c>
    </row>
    <row r="35" outlineLevel="1">
      <c r="A35" s="77" t="s">
        <v>3827</v>
      </c>
      <c r="B35" s="85" t="s">
        <v>3553</v>
      </c>
      <c r="C35" s="78">
        <v>1.0</v>
      </c>
      <c r="D35" s="79">
        <v>44855.0</v>
      </c>
      <c r="E35" s="80" t="s">
        <v>3781</v>
      </c>
      <c r="F35" s="9" t="s">
        <v>3778</v>
      </c>
      <c r="G35" s="9" t="s">
        <v>3778</v>
      </c>
      <c r="H35" s="9" t="s">
        <v>3778</v>
      </c>
      <c r="I35" s="9" t="s">
        <v>3778</v>
      </c>
      <c r="J35" s="9" t="s">
        <v>3778</v>
      </c>
      <c r="K35" s="9" t="s">
        <v>3778</v>
      </c>
      <c r="L35" s="9" t="s">
        <v>3778</v>
      </c>
      <c r="M35" s="9" t="s">
        <v>3778</v>
      </c>
      <c r="N35" s="9" t="s">
        <v>3782</v>
      </c>
      <c r="O35" s="9" t="s">
        <v>3778</v>
      </c>
      <c r="P35" s="9" t="s">
        <v>3778</v>
      </c>
      <c r="Q35" s="9" t="s">
        <v>3782</v>
      </c>
      <c r="R35" s="9" t="s">
        <v>3778</v>
      </c>
      <c r="S35" s="9" t="s">
        <v>3782</v>
      </c>
      <c r="T35" s="19" t="s">
        <v>3777</v>
      </c>
      <c r="U35" s="9" t="s">
        <v>3782</v>
      </c>
      <c r="V35" s="9" t="s">
        <v>3778</v>
      </c>
      <c r="W35" s="19" t="s">
        <v>3828</v>
      </c>
      <c r="X35" s="86"/>
      <c r="Y35" s="81">
        <v>44849.0</v>
      </c>
      <c r="Z35" s="82" t="s">
        <v>42</v>
      </c>
      <c r="AA35" s="84" t="s">
        <v>3787</v>
      </c>
    </row>
    <row r="36" outlineLevel="1">
      <c r="A36" s="77" t="s">
        <v>3829</v>
      </c>
      <c r="B36" s="85" t="s">
        <v>3434</v>
      </c>
      <c r="C36" s="78">
        <v>1.0</v>
      </c>
      <c r="D36" s="79">
        <v>44857.0</v>
      </c>
      <c r="E36" s="80" t="s">
        <v>3781</v>
      </c>
      <c r="F36" s="9" t="s">
        <v>3778</v>
      </c>
      <c r="G36" s="9" t="s">
        <v>3778</v>
      </c>
      <c r="H36" s="9" t="s">
        <v>3778</v>
      </c>
      <c r="I36" s="9" t="s">
        <v>3778</v>
      </c>
      <c r="J36" s="9" t="s">
        <v>3782</v>
      </c>
      <c r="K36" s="9" t="s">
        <v>3778</v>
      </c>
      <c r="L36" s="9" t="s">
        <v>3778</v>
      </c>
      <c r="M36" s="9" t="s">
        <v>3778</v>
      </c>
      <c r="N36" s="9" t="s">
        <v>3778</v>
      </c>
      <c r="O36" s="9" t="s">
        <v>3778</v>
      </c>
      <c r="P36" s="9" t="s">
        <v>3778</v>
      </c>
      <c r="Q36" s="9" t="s">
        <v>3782</v>
      </c>
      <c r="R36" s="9" t="s">
        <v>3778</v>
      </c>
      <c r="S36" s="9" t="s">
        <v>3782</v>
      </c>
      <c r="T36" s="19" t="s">
        <v>3777</v>
      </c>
      <c r="U36" s="9" t="s">
        <v>3778</v>
      </c>
      <c r="V36" s="35"/>
      <c r="W36" s="86"/>
      <c r="X36" s="86"/>
      <c r="Y36" s="81">
        <v>44853.0</v>
      </c>
      <c r="Z36" s="82">
        <v>4.0</v>
      </c>
      <c r="AA36" s="63" t="s">
        <v>3779</v>
      </c>
    </row>
    <row r="37" outlineLevel="1">
      <c r="A37" s="77" t="s">
        <v>3830</v>
      </c>
      <c r="B37" s="72" t="s">
        <v>3553</v>
      </c>
      <c r="C37" s="78">
        <v>2.0</v>
      </c>
      <c r="D37" s="79">
        <v>44857.0</v>
      </c>
      <c r="E37" s="80" t="s">
        <v>3781</v>
      </c>
      <c r="F37" s="9" t="s">
        <v>3778</v>
      </c>
      <c r="G37" s="9" t="s">
        <v>3778</v>
      </c>
      <c r="H37" s="9" t="s">
        <v>3778</v>
      </c>
      <c r="I37" s="9" t="s">
        <v>3778</v>
      </c>
      <c r="J37" s="9" t="s">
        <v>3778</v>
      </c>
      <c r="K37" s="9" t="s">
        <v>3782</v>
      </c>
      <c r="L37" s="9" t="s">
        <v>3778</v>
      </c>
      <c r="M37" s="9" t="s">
        <v>3778</v>
      </c>
      <c r="N37" s="9" t="s">
        <v>3778</v>
      </c>
      <c r="O37" s="9" t="s">
        <v>3778</v>
      </c>
      <c r="P37" s="9" t="s">
        <v>3778</v>
      </c>
      <c r="Q37" s="9" t="s">
        <v>3782</v>
      </c>
      <c r="R37" s="9" t="s">
        <v>3778</v>
      </c>
      <c r="S37" s="9" t="s">
        <v>3782</v>
      </c>
      <c r="T37" s="19" t="s">
        <v>3777</v>
      </c>
      <c r="U37" s="9" t="s">
        <v>3778</v>
      </c>
      <c r="V37" s="35"/>
      <c r="W37" s="86"/>
      <c r="X37" s="19" t="s">
        <v>3831</v>
      </c>
      <c r="Y37" s="81">
        <v>44849.0</v>
      </c>
      <c r="Z37" s="82">
        <v>8.0</v>
      </c>
      <c r="AA37" s="63" t="s">
        <v>3779</v>
      </c>
    </row>
    <row r="38" outlineLevel="1">
      <c r="A38" s="77" t="s">
        <v>3832</v>
      </c>
      <c r="B38" s="72" t="s">
        <v>3553</v>
      </c>
      <c r="C38" s="78">
        <v>3.0</v>
      </c>
      <c r="D38" s="79">
        <v>44857.0</v>
      </c>
      <c r="E38" s="80" t="s">
        <v>3781</v>
      </c>
      <c r="F38" s="9" t="s">
        <v>3778</v>
      </c>
      <c r="G38" s="9" t="s">
        <v>3778</v>
      </c>
      <c r="H38" s="9" t="s">
        <v>3778</v>
      </c>
      <c r="I38" s="9" t="s">
        <v>3778</v>
      </c>
      <c r="J38" s="9" t="s">
        <v>3778</v>
      </c>
      <c r="K38" s="9" t="s">
        <v>3782</v>
      </c>
      <c r="L38" s="9" t="s">
        <v>3778</v>
      </c>
      <c r="M38" s="9" t="s">
        <v>3778</v>
      </c>
      <c r="N38" s="9" t="s">
        <v>3778</v>
      </c>
      <c r="O38" s="9" t="s">
        <v>3778</v>
      </c>
      <c r="P38" s="9" t="s">
        <v>3778</v>
      </c>
      <c r="Q38" s="9" t="s">
        <v>3782</v>
      </c>
      <c r="R38" s="9" t="s">
        <v>3778</v>
      </c>
      <c r="S38" s="9" t="s">
        <v>3782</v>
      </c>
      <c r="T38" s="19" t="s">
        <v>3782</v>
      </c>
      <c r="U38" s="35"/>
      <c r="V38" s="35"/>
      <c r="W38" s="86"/>
      <c r="X38" s="19" t="s">
        <v>3833</v>
      </c>
      <c r="Y38" s="81">
        <v>44849.0</v>
      </c>
      <c r="Z38" s="82" t="s">
        <v>42</v>
      </c>
      <c r="AA38" s="84" t="s">
        <v>3787</v>
      </c>
    </row>
    <row r="39" outlineLevel="1">
      <c r="A39" s="77" t="s">
        <v>3834</v>
      </c>
      <c r="B39" s="85" t="s">
        <v>3577</v>
      </c>
      <c r="C39" s="78">
        <v>1.0</v>
      </c>
      <c r="D39" s="79">
        <v>44857.0</v>
      </c>
      <c r="E39" s="80" t="s">
        <v>3781</v>
      </c>
      <c r="F39" s="9" t="s">
        <v>3778</v>
      </c>
      <c r="G39" s="9" t="s">
        <v>3778</v>
      </c>
      <c r="H39" s="9" t="s">
        <v>3778</v>
      </c>
      <c r="I39" s="9" t="s">
        <v>3778</v>
      </c>
      <c r="J39" s="9" t="s">
        <v>3778</v>
      </c>
      <c r="K39" s="9" t="s">
        <v>3778</v>
      </c>
      <c r="L39" s="9" t="s">
        <v>3778</v>
      </c>
      <c r="M39" s="9" t="s">
        <v>3778</v>
      </c>
      <c r="N39" s="9" t="s">
        <v>3778</v>
      </c>
      <c r="O39" s="9" t="s">
        <v>3778</v>
      </c>
      <c r="P39" s="9" t="s">
        <v>3778</v>
      </c>
      <c r="Q39" s="9" t="s">
        <v>3782</v>
      </c>
      <c r="R39" s="9" t="s">
        <v>3778</v>
      </c>
      <c r="S39" s="9" t="s">
        <v>3782</v>
      </c>
      <c r="T39" s="19" t="s">
        <v>3777</v>
      </c>
      <c r="U39" s="9" t="s">
        <v>3778</v>
      </c>
      <c r="V39" s="35"/>
      <c r="W39" s="86"/>
      <c r="X39" s="86"/>
      <c r="Y39" s="81">
        <v>44848.0</v>
      </c>
      <c r="Z39" s="82">
        <v>9.0</v>
      </c>
      <c r="AA39" s="63"/>
    </row>
    <row r="40" outlineLevel="1">
      <c r="A40" s="77" t="s">
        <v>3835</v>
      </c>
      <c r="B40" s="85" t="s">
        <v>3372</v>
      </c>
      <c r="C40" s="78">
        <v>1.0</v>
      </c>
      <c r="D40" s="79">
        <v>44858.0</v>
      </c>
      <c r="E40" s="8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19" t="s">
        <v>3806</v>
      </c>
      <c r="U40" s="9" t="s">
        <v>3778</v>
      </c>
      <c r="V40" s="35"/>
      <c r="W40" s="86"/>
      <c r="X40" s="86"/>
      <c r="Y40" s="81">
        <v>44855.0</v>
      </c>
      <c r="Z40" s="82">
        <v>3.0</v>
      </c>
      <c r="AA40" s="63" t="s">
        <v>3779</v>
      </c>
    </row>
    <row r="41" outlineLevel="1">
      <c r="A41" s="77" t="s">
        <v>3836</v>
      </c>
      <c r="B41" s="85" t="s">
        <v>3630</v>
      </c>
      <c r="C41" s="78">
        <v>1.0</v>
      </c>
      <c r="D41" s="79">
        <v>44861.0</v>
      </c>
      <c r="E41" s="80" t="s">
        <v>3781</v>
      </c>
      <c r="F41" s="9" t="s">
        <v>3778</v>
      </c>
      <c r="G41" s="9" t="s">
        <v>3778</v>
      </c>
      <c r="H41" s="9" t="s">
        <v>3778</v>
      </c>
      <c r="I41" s="9" t="s">
        <v>3778</v>
      </c>
      <c r="J41" s="9" t="s">
        <v>3778</v>
      </c>
      <c r="K41" s="9" t="s">
        <v>3778</v>
      </c>
      <c r="L41" s="9" t="s">
        <v>3778</v>
      </c>
      <c r="M41" s="9" t="s">
        <v>3778</v>
      </c>
      <c r="N41" s="9" t="s">
        <v>3778</v>
      </c>
      <c r="O41" s="9" t="s">
        <v>3778</v>
      </c>
      <c r="P41" s="9" t="s">
        <v>3782</v>
      </c>
      <c r="Q41" s="9" t="s">
        <v>3782</v>
      </c>
      <c r="R41" s="9" t="s">
        <v>3778</v>
      </c>
      <c r="S41" s="9" t="s">
        <v>3778</v>
      </c>
      <c r="T41" s="19" t="s">
        <v>3782</v>
      </c>
      <c r="U41" s="35"/>
      <c r="V41" s="35"/>
      <c r="W41" s="86"/>
      <c r="X41" s="86"/>
      <c r="Y41" s="81">
        <v>44854.0</v>
      </c>
      <c r="Z41" s="82" t="s">
        <v>42</v>
      </c>
      <c r="AA41" s="84" t="s">
        <v>3787</v>
      </c>
    </row>
    <row r="42" outlineLevel="1">
      <c r="A42" s="77" t="s">
        <v>3837</v>
      </c>
      <c r="B42" s="85" t="s">
        <v>3037</v>
      </c>
      <c r="C42" s="78">
        <v>1.0</v>
      </c>
      <c r="D42" s="79">
        <v>44862.0</v>
      </c>
      <c r="E42" s="87"/>
      <c r="F42" s="9" t="s">
        <v>3778</v>
      </c>
      <c r="G42" s="9" t="s">
        <v>3778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19" t="s">
        <v>3806</v>
      </c>
      <c r="U42" s="9" t="s">
        <v>3778</v>
      </c>
      <c r="V42" s="35"/>
      <c r="W42" s="86"/>
      <c r="X42" s="86"/>
      <c r="Y42" s="81">
        <v>44862.0</v>
      </c>
      <c r="Z42" s="82">
        <v>0.0</v>
      </c>
      <c r="AA42" s="63"/>
    </row>
    <row r="43" outlineLevel="1">
      <c r="A43" s="77" t="s">
        <v>3838</v>
      </c>
      <c r="B43" s="85" t="s">
        <v>3631</v>
      </c>
      <c r="C43" s="78">
        <v>1.0</v>
      </c>
      <c r="D43" s="79">
        <v>44863.0</v>
      </c>
      <c r="E43" s="80" t="s">
        <v>3781</v>
      </c>
      <c r="F43" s="9" t="s">
        <v>3778</v>
      </c>
      <c r="G43" s="9" t="s">
        <v>3778</v>
      </c>
      <c r="H43" s="9" t="s">
        <v>3778</v>
      </c>
      <c r="I43" s="9" t="s">
        <v>3778</v>
      </c>
      <c r="J43" s="9" t="s">
        <v>3778</v>
      </c>
      <c r="K43" s="9" t="s">
        <v>3778</v>
      </c>
      <c r="L43" s="9" t="s">
        <v>3778</v>
      </c>
      <c r="M43" s="9" t="s">
        <v>3778</v>
      </c>
      <c r="N43" s="9" t="s">
        <v>3778</v>
      </c>
      <c r="O43" s="9" t="s">
        <v>3778</v>
      </c>
      <c r="P43" s="9" t="s">
        <v>3778</v>
      </c>
      <c r="Q43" s="9" t="s">
        <v>3782</v>
      </c>
      <c r="R43" s="9" t="s">
        <v>3778</v>
      </c>
      <c r="S43" s="9" t="s">
        <v>3782</v>
      </c>
      <c r="T43" s="19" t="s">
        <v>3777</v>
      </c>
      <c r="U43" s="9" t="s">
        <v>3778</v>
      </c>
      <c r="V43" s="35"/>
      <c r="W43" s="86"/>
      <c r="X43" s="86"/>
      <c r="Y43" s="81">
        <v>44850.0</v>
      </c>
      <c r="Z43" s="82">
        <v>13.0</v>
      </c>
      <c r="AA43" s="63"/>
    </row>
    <row r="44" outlineLevel="1">
      <c r="A44" s="77" t="s">
        <v>3839</v>
      </c>
      <c r="B44" s="85" t="s">
        <v>3290</v>
      </c>
      <c r="C44" s="78">
        <v>1.0</v>
      </c>
      <c r="D44" s="79">
        <v>44863.0</v>
      </c>
      <c r="E44" s="80" t="s">
        <v>3781</v>
      </c>
      <c r="F44" s="9" t="s">
        <v>3778</v>
      </c>
      <c r="G44" s="9" t="s">
        <v>3778</v>
      </c>
      <c r="H44" s="9" t="s">
        <v>3778</v>
      </c>
      <c r="I44" s="9" t="s">
        <v>3778</v>
      </c>
      <c r="J44" s="9" t="s">
        <v>3778</v>
      </c>
      <c r="K44" s="9" t="s">
        <v>3778</v>
      </c>
      <c r="L44" s="9" t="s">
        <v>3778</v>
      </c>
      <c r="M44" s="9" t="s">
        <v>3778</v>
      </c>
      <c r="N44" s="9" t="s">
        <v>3778</v>
      </c>
      <c r="O44" s="9" t="s">
        <v>3778</v>
      </c>
      <c r="P44" s="9" t="s">
        <v>3778</v>
      </c>
      <c r="Q44" s="9" t="s">
        <v>3782</v>
      </c>
      <c r="R44" s="9" t="s">
        <v>3778</v>
      </c>
      <c r="S44" s="9" t="s">
        <v>3782</v>
      </c>
      <c r="T44" s="19" t="s">
        <v>3777</v>
      </c>
      <c r="U44" s="9" t="s">
        <v>3778</v>
      </c>
      <c r="V44" s="35"/>
      <c r="W44" s="86"/>
      <c r="X44" s="86"/>
      <c r="Y44" s="81">
        <v>44861.0</v>
      </c>
      <c r="Z44" s="82">
        <v>2.0</v>
      </c>
      <c r="AA44" s="84" t="s">
        <v>3787</v>
      </c>
    </row>
    <row r="45" outlineLevel="1">
      <c r="A45" s="77" t="s">
        <v>3840</v>
      </c>
      <c r="B45" s="72" t="s">
        <v>3630</v>
      </c>
      <c r="C45" s="78">
        <v>2.0</v>
      </c>
      <c r="D45" s="79">
        <v>44866.0</v>
      </c>
      <c r="E45" s="80" t="s">
        <v>3781</v>
      </c>
      <c r="F45" s="9" t="s">
        <v>3778</v>
      </c>
      <c r="G45" s="9" t="s">
        <v>3778</v>
      </c>
      <c r="H45" s="9" t="s">
        <v>3778</v>
      </c>
      <c r="I45" s="9" t="s">
        <v>3778</v>
      </c>
      <c r="J45" s="9" t="s">
        <v>3782</v>
      </c>
      <c r="K45" s="9" t="s">
        <v>3778</v>
      </c>
      <c r="L45" s="9" t="s">
        <v>3778</v>
      </c>
      <c r="M45" s="9" t="s">
        <v>3778</v>
      </c>
      <c r="N45" s="9" t="s">
        <v>3778</v>
      </c>
      <c r="O45" s="9" t="s">
        <v>3778</v>
      </c>
      <c r="P45" s="9" t="s">
        <v>3778</v>
      </c>
      <c r="Q45" s="9" t="s">
        <v>3782</v>
      </c>
      <c r="R45" s="9" t="s">
        <v>3778</v>
      </c>
      <c r="S45" s="9" t="s">
        <v>3782</v>
      </c>
      <c r="T45" s="19" t="s">
        <v>3777</v>
      </c>
      <c r="U45" s="9" t="s">
        <v>3782</v>
      </c>
      <c r="V45" s="35"/>
      <c r="W45" s="86"/>
      <c r="X45" s="19" t="s">
        <v>576</v>
      </c>
      <c r="Y45" s="81">
        <v>44854.0</v>
      </c>
      <c r="Z45" s="82" t="s">
        <v>42</v>
      </c>
      <c r="AA45" s="63" t="s">
        <v>3779</v>
      </c>
    </row>
    <row r="46" outlineLevel="1">
      <c r="A46" s="77" t="s">
        <v>3841</v>
      </c>
      <c r="B46" s="72" t="s">
        <v>3641</v>
      </c>
      <c r="C46" s="78">
        <v>1.0</v>
      </c>
      <c r="D46" s="79">
        <v>44868.0</v>
      </c>
      <c r="E46" s="87"/>
      <c r="F46" s="9" t="s">
        <v>3778</v>
      </c>
      <c r="G46" s="9" t="s">
        <v>3778</v>
      </c>
      <c r="H46" s="9" t="s">
        <v>3778</v>
      </c>
      <c r="I46" s="9" t="s">
        <v>3778</v>
      </c>
      <c r="J46" s="9" t="s">
        <v>3778</v>
      </c>
      <c r="K46" s="9" t="s">
        <v>3782</v>
      </c>
      <c r="L46" s="9" t="s">
        <v>3778</v>
      </c>
      <c r="M46" s="9" t="s">
        <v>3778</v>
      </c>
      <c r="N46" s="9" t="s">
        <v>3778</v>
      </c>
      <c r="O46" s="9" t="s">
        <v>3778</v>
      </c>
      <c r="P46" s="9" t="s">
        <v>3778</v>
      </c>
      <c r="Q46" s="9" t="s">
        <v>3782</v>
      </c>
      <c r="R46" s="9" t="s">
        <v>3778</v>
      </c>
      <c r="S46" s="9" t="s">
        <v>3782</v>
      </c>
      <c r="T46" s="19" t="s">
        <v>3806</v>
      </c>
      <c r="U46" s="9" t="s">
        <v>3782</v>
      </c>
      <c r="V46" s="35"/>
      <c r="W46" s="19" t="s">
        <v>3828</v>
      </c>
      <c r="X46" s="19" t="s">
        <v>3842</v>
      </c>
      <c r="Y46" s="81">
        <v>44862.0</v>
      </c>
      <c r="Z46" s="82" t="s">
        <v>42</v>
      </c>
      <c r="AA46" s="63" t="s">
        <v>3779</v>
      </c>
    </row>
    <row r="47" outlineLevel="1">
      <c r="A47" s="77" t="s">
        <v>3843</v>
      </c>
      <c r="B47" s="85" t="s">
        <v>3475</v>
      </c>
      <c r="C47" s="78">
        <v>1.0</v>
      </c>
      <c r="D47" s="79">
        <v>44870.0</v>
      </c>
      <c r="E47" s="80" t="s">
        <v>3781</v>
      </c>
      <c r="F47" s="9" t="s">
        <v>3778</v>
      </c>
      <c r="G47" s="9" t="s">
        <v>3782</v>
      </c>
      <c r="H47" s="9" t="s">
        <v>3778</v>
      </c>
      <c r="I47" s="9" t="s">
        <v>3778</v>
      </c>
      <c r="J47" s="9" t="s">
        <v>3778</v>
      </c>
      <c r="K47" s="9" t="s">
        <v>3778</v>
      </c>
      <c r="L47" s="9" t="s">
        <v>3778</v>
      </c>
      <c r="M47" s="9" t="s">
        <v>3778</v>
      </c>
      <c r="N47" s="9" t="s">
        <v>3778</v>
      </c>
      <c r="O47" s="9" t="s">
        <v>3778</v>
      </c>
      <c r="P47" s="9" t="s">
        <v>3778</v>
      </c>
      <c r="Q47" s="9" t="s">
        <v>3782</v>
      </c>
      <c r="R47" s="9" t="s">
        <v>3778</v>
      </c>
      <c r="S47" s="9" t="s">
        <v>3782</v>
      </c>
      <c r="T47" s="19" t="s">
        <v>3777</v>
      </c>
      <c r="U47" s="9" t="s">
        <v>3778</v>
      </c>
      <c r="V47" s="35"/>
      <c r="W47" s="86"/>
      <c r="X47" s="86"/>
      <c r="Y47" s="81">
        <v>44865.0</v>
      </c>
      <c r="Z47" s="82">
        <v>5.0</v>
      </c>
      <c r="AA47" s="63" t="s">
        <v>3779</v>
      </c>
    </row>
    <row r="48" outlineLevel="1">
      <c r="A48" s="77" t="s">
        <v>3844</v>
      </c>
      <c r="B48" s="85" t="s">
        <v>3641</v>
      </c>
      <c r="C48" s="78">
        <v>2.0</v>
      </c>
      <c r="D48" s="79">
        <v>44871.0</v>
      </c>
      <c r="E48" s="80" t="s">
        <v>3781</v>
      </c>
      <c r="F48" s="9" t="s">
        <v>3778</v>
      </c>
      <c r="G48" s="9" t="s">
        <v>3778</v>
      </c>
      <c r="H48" s="9" t="s">
        <v>3778</v>
      </c>
      <c r="I48" s="9" t="s">
        <v>3778</v>
      </c>
      <c r="J48" s="9" t="s">
        <v>3778</v>
      </c>
      <c r="K48" s="9" t="s">
        <v>3778</v>
      </c>
      <c r="L48" s="9" t="s">
        <v>3778</v>
      </c>
      <c r="M48" s="9" t="s">
        <v>3778</v>
      </c>
      <c r="N48" s="9" t="s">
        <v>3778</v>
      </c>
      <c r="O48" s="9" t="s">
        <v>3778</v>
      </c>
      <c r="P48" s="9" t="s">
        <v>3778</v>
      </c>
      <c r="Q48" s="9" t="s">
        <v>3782</v>
      </c>
      <c r="R48" s="9" t="s">
        <v>3778</v>
      </c>
      <c r="S48" s="9" t="s">
        <v>3782</v>
      </c>
      <c r="T48" s="19" t="s">
        <v>3777</v>
      </c>
      <c r="U48" s="9" t="s">
        <v>3782</v>
      </c>
      <c r="V48" s="35"/>
      <c r="W48" s="19" t="s">
        <v>3828</v>
      </c>
      <c r="X48" s="86"/>
      <c r="Y48" s="81">
        <v>44862.0</v>
      </c>
      <c r="Z48" s="82" t="s">
        <v>42</v>
      </c>
      <c r="AA48" s="63" t="s">
        <v>3779</v>
      </c>
    </row>
    <row r="49" outlineLevel="1">
      <c r="A49" s="77" t="s">
        <v>3845</v>
      </c>
      <c r="B49" s="85" t="s">
        <v>3129</v>
      </c>
      <c r="C49" s="78">
        <v>1.0</v>
      </c>
      <c r="D49" s="79">
        <v>44871.0</v>
      </c>
      <c r="E49" s="80" t="s">
        <v>3781</v>
      </c>
      <c r="F49" s="9" t="s">
        <v>3778</v>
      </c>
      <c r="G49" s="9" t="s">
        <v>3778</v>
      </c>
      <c r="H49" s="9" t="s">
        <v>3778</v>
      </c>
      <c r="I49" s="9" t="s">
        <v>3778</v>
      </c>
      <c r="J49" s="9" t="s">
        <v>3778</v>
      </c>
      <c r="K49" s="9" t="s">
        <v>3778</v>
      </c>
      <c r="L49" s="9" t="s">
        <v>3778</v>
      </c>
      <c r="M49" s="9" t="s">
        <v>3778</v>
      </c>
      <c r="N49" s="9" t="s">
        <v>3778</v>
      </c>
      <c r="O49" s="9" t="s">
        <v>3778</v>
      </c>
      <c r="P49" s="9" t="s">
        <v>3778</v>
      </c>
      <c r="Q49" s="9" t="s">
        <v>3782</v>
      </c>
      <c r="R49" s="9" t="s">
        <v>3778</v>
      </c>
      <c r="S49" s="9" t="s">
        <v>3782</v>
      </c>
      <c r="T49" s="19" t="s">
        <v>3777</v>
      </c>
      <c r="U49" s="9" t="s">
        <v>3778</v>
      </c>
      <c r="V49" s="35"/>
      <c r="W49" s="86"/>
      <c r="X49" s="86"/>
      <c r="Y49" s="81">
        <v>44870.0</v>
      </c>
      <c r="Z49" s="82">
        <v>1.0</v>
      </c>
      <c r="AA49" s="63" t="s">
        <v>3779</v>
      </c>
    </row>
    <row r="50" outlineLevel="1">
      <c r="A50" s="77" t="s">
        <v>3846</v>
      </c>
      <c r="B50" s="85" t="s">
        <v>3291</v>
      </c>
      <c r="C50" s="78">
        <v>1.0</v>
      </c>
      <c r="D50" s="79">
        <v>44875.0</v>
      </c>
      <c r="E50" s="80" t="s">
        <v>3781</v>
      </c>
      <c r="F50" s="9" t="s">
        <v>3778</v>
      </c>
      <c r="G50" s="9" t="s">
        <v>3778</v>
      </c>
      <c r="H50" s="9" t="s">
        <v>3778</v>
      </c>
      <c r="I50" s="9" t="s">
        <v>3778</v>
      </c>
      <c r="J50" s="9" t="s">
        <v>3778</v>
      </c>
      <c r="K50" s="9" t="s">
        <v>3778</v>
      </c>
      <c r="L50" s="9" t="s">
        <v>3778</v>
      </c>
      <c r="M50" s="9" t="s">
        <v>3778</v>
      </c>
      <c r="N50" s="9" t="s">
        <v>3778</v>
      </c>
      <c r="O50" s="9" t="s">
        <v>3778</v>
      </c>
      <c r="P50" s="9" t="s">
        <v>3778</v>
      </c>
      <c r="Q50" s="9" t="s">
        <v>3782</v>
      </c>
      <c r="R50" s="9" t="s">
        <v>3778</v>
      </c>
      <c r="S50" s="9" t="s">
        <v>3782</v>
      </c>
      <c r="T50" s="19" t="s">
        <v>3777</v>
      </c>
      <c r="U50" s="9" t="s">
        <v>3778</v>
      </c>
      <c r="V50" s="35"/>
      <c r="W50" s="86"/>
      <c r="X50" s="86"/>
      <c r="Y50" s="81">
        <v>44873.0</v>
      </c>
      <c r="Z50" s="82">
        <v>2.0</v>
      </c>
      <c r="AA50" s="63" t="s">
        <v>3779</v>
      </c>
    </row>
    <row r="51" outlineLevel="1">
      <c r="A51" s="77" t="s">
        <v>3847</v>
      </c>
      <c r="B51" s="85" t="s">
        <v>3435</v>
      </c>
      <c r="C51" s="78">
        <v>1.0</v>
      </c>
      <c r="D51" s="79">
        <v>44878.0</v>
      </c>
      <c r="E51" s="8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19" t="s">
        <v>3777</v>
      </c>
      <c r="U51" s="9" t="s">
        <v>3778</v>
      </c>
      <c r="V51" s="35"/>
      <c r="W51" s="86"/>
      <c r="X51" s="86"/>
      <c r="Y51" s="81">
        <v>44874.0</v>
      </c>
      <c r="Z51" s="82">
        <v>4.0</v>
      </c>
      <c r="AA51" s="63"/>
    </row>
    <row r="52" outlineLevel="1">
      <c r="A52" s="77" t="s">
        <v>3848</v>
      </c>
      <c r="B52" s="85" t="s">
        <v>3294</v>
      </c>
      <c r="C52" s="78">
        <v>1.0</v>
      </c>
      <c r="D52" s="79">
        <v>44885.0</v>
      </c>
      <c r="E52" s="80" t="s">
        <v>3781</v>
      </c>
      <c r="F52" s="9" t="s">
        <v>3778</v>
      </c>
      <c r="G52" s="9" t="s">
        <v>3778</v>
      </c>
      <c r="H52" s="9" t="s">
        <v>3778</v>
      </c>
      <c r="I52" s="9" t="s">
        <v>3778</v>
      </c>
      <c r="J52" s="9" t="s">
        <v>3778</v>
      </c>
      <c r="K52" s="9" t="s">
        <v>3778</v>
      </c>
      <c r="L52" s="9" t="s">
        <v>3778</v>
      </c>
      <c r="M52" s="9" t="s">
        <v>3778</v>
      </c>
      <c r="N52" s="9" t="s">
        <v>3778</v>
      </c>
      <c r="O52" s="9" t="s">
        <v>3778</v>
      </c>
      <c r="P52" s="9" t="s">
        <v>3778</v>
      </c>
      <c r="Q52" s="9" t="s">
        <v>3782</v>
      </c>
      <c r="R52" s="9" t="s">
        <v>3778</v>
      </c>
      <c r="S52" s="9" t="s">
        <v>3782</v>
      </c>
      <c r="T52" s="19" t="s">
        <v>3777</v>
      </c>
      <c r="U52" s="9" t="s">
        <v>3778</v>
      </c>
      <c r="V52" s="35"/>
      <c r="W52" s="86"/>
      <c r="X52" s="86"/>
      <c r="Y52" s="81">
        <v>44883.0</v>
      </c>
      <c r="Z52" s="82">
        <v>2.0</v>
      </c>
      <c r="AA52" s="63"/>
    </row>
    <row r="53" outlineLevel="1">
      <c r="A53" s="77" t="s">
        <v>3849</v>
      </c>
      <c r="B53" s="85" t="s">
        <v>3661</v>
      </c>
      <c r="C53" s="78">
        <v>1.0</v>
      </c>
      <c r="D53" s="79">
        <v>44888.0</v>
      </c>
      <c r="E53" s="80" t="s">
        <v>3781</v>
      </c>
      <c r="F53" s="9" t="s">
        <v>3778</v>
      </c>
      <c r="G53" s="9" t="s">
        <v>3778</v>
      </c>
      <c r="H53" s="9" t="s">
        <v>3778</v>
      </c>
      <c r="I53" s="9" t="s">
        <v>3778</v>
      </c>
      <c r="J53" s="9" t="s">
        <v>3778</v>
      </c>
      <c r="K53" s="9" t="s">
        <v>3778</v>
      </c>
      <c r="L53" s="9" t="s">
        <v>3778</v>
      </c>
      <c r="M53" s="9" t="s">
        <v>3778</v>
      </c>
      <c r="N53" s="9" t="s">
        <v>3778</v>
      </c>
      <c r="O53" s="9" t="s">
        <v>3778</v>
      </c>
      <c r="P53" s="9" t="s">
        <v>3778</v>
      </c>
      <c r="Q53" s="9" t="s">
        <v>3782</v>
      </c>
      <c r="R53" s="9" t="s">
        <v>3778</v>
      </c>
      <c r="S53" s="9" t="s">
        <v>3782</v>
      </c>
      <c r="T53" s="19" t="s">
        <v>3777</v>
      </c>
      <c r="U53" s="9" t="s">
        <v>3782</v>
      </c>
      <c r="V53" s="35"/>
      <c r="W53" s="19" t="s">
        <v>3828</v>
      </c>
      <c r="X53" s="86"/>
      <c r="Y53" s="81">
        <v>44880.0</v>
      </c>
      <c r="Z53" s="82" t="s">
        <v>42</v>
      </c>
      <c r="AA53" s="63" t="s">
        <v>3779</v>
      </c>
    </row>
    <row r="54" outlineLevel="1">
      <c r="A54" s="77" t="s">
        <v>3850</v>
      </c>
      <c r="B54" s="85" t="s">
        <v>3133</v>
      </c>
      <c r="C54" s="78">
        <v>1.0</v>
      </c>
      <c r="D54" s="79">
        <v>44889.0</v>
      </c>
      <c r="E54" s="80" t="s">
        <v>3781</v>
      </c>
      <c r="F54" s="9" t="s">
        <v>3778</v>
      </c>
      <c r="G54" s="9" t="s">
        <v>3778</v>
      </c>
      <c r="H54" s="9" t="s">
        <v>3778</v>
      </c>
      <c r="I54" s="9" t="s">
        <v>3778</v>
      </c>
      <c r="J54" s="9" t="s">
        <v>3778</v>
      </c>
      <c r="K54" s="9" t="s">
        <v>3778</v>
      </c>
      <c r="L54" s="9" t="s">
        <v>3778</v>
      </c>
      <c r="M54" s="9" t="s">
        <v>3778</v>
      </c>
      <c r="N54" s="9" t="s">
        <v>3778</v>
      </c>
      <c r="O54" s="9" t="s">
        <v>3778</v>
      </c>
      <c r="P54" s="9" t="s">
        <v>3778</v>
      </c>
      <c r="Q54" s="9" t="s">
        <v>3782</v>
      </c>
      <c r="R54" s="9" t="s">
        <v>3778</v>
      </c>
      <c r="S54" s="9" t="s">
        <v>3782</v>
      </c>
      <c r="T54" s="19" t="s">
        <v>3777</v>
      </c>
      <c r="U54" s="9" t="s">
        <v>3778</v>
      </c>
      <c r="V54" s="35"/>
      <c r="W54" s="86"/>
      <c r="X54" s="86"/>
      <c r="Y54" s="81">
        <v>44888.0</v>
      </c>
      <c r="Z54" s="82">
        <v>1.0</v>
      </c>
      <c r="AA54" s="84" t="s">
        <v>3787</v>
      </c>
    </row>
    <row r="55" outlineLevel="1">
      <c r="A55" s="77" t="s">
        <v>3851</v>
      </c>
      <c r="B55" s="85" t="s">
        <v>3295</v>
      </c>
      <c r="C55" s="78">
        <v>1.0</v>
      </c>
      <c r="D55" s="79">
        <v>44891.0</v>
      </c>
      <c r="E55" s="80" t="s">
        <v>3781</v>
      </c>
      <c r="F55" s="9" t="s">
        <v>3778</v>
      </c>
      <c r="G55" s="9" t="s">
        <v>3778</v>
      </c>
      <c r="H55" s="9" t="s">
        <v>3778</v>
      </c>
      <c r="I55" s="9" t="s">
        <v>3778</v>
      </c>
      <c r="J55" s="9" t="s">
        <v>3778</v>
      </c>
      <c r="K55" s="9" t="s">
        <v>3778</v>
      </c>
      <c r="L55" s="9" t="s">
        <v>3778</v>
      </c>
      <c r="M55" s="9" t="s">
        <v>3778</v>
      </c>
      <c r="N55" s="9" t="s">
        <v>3778</v>
      </c>
      <c r="O55" s="9" t="s">
        <v>3778</v>
      </c>
      <c r="P55" s="9" t="s">
        <v>3778</v>
      </c>
      <c r="Q55" s="9" t="s">
        <v>3782</v>
      </c>
      <c r="R55" s="9" t="s">
        <v>3778</v>
      </c>
      <c r="S55" s="9" t="s">
        <v>3782</v>
      </c>
      <c r="T55" s="19" t="s">
        <v>3777</v>
      </c>
      <c r="U55" s="9" t="s">
        <v>3778</v>
      </c>
      <c r="V55" s="35"/>
      <c r="W55" s="86"/>
      <c r="X55" s="86"/>
      <c r="Y55" s="81">
        <v>44889.0</v>
      </c>
      <c r="Z55" s="82">
        <v>2.0</v>
      </c>
      <c r="AA55" s="84" t="s">
        <v>3787</v>
      </c>
    </row>
    <row r="56" outlineLevel="1">
      <c r="A56" s="77" t="s">
        <v>3852</v>
      </c>
      <c r="B56" s="85" t="s">
        <v>3661</v>
      </c>
      <c r="C56" s="78">
        <v>2.0</v>
      </c>
      <c r="D56" s="79">
        <v>44893.0</v>
      </c>
      <c r="E56" s="80" t="s">
        <v>3781</v>
      </c>
      <c r="F56" s="9" t="s">
        <v>3778</v>
      </c>
      <c r="G56" s="9" t="s">
        <v>3778</v>
      </c>
      <c r="H56" s="9" t="s">
        <v>3778</v>
      </c>
      <c r="I56" s="9" t="s">
        <v>3778</v>
      </c>
      <c r="J56" s="9" t="s">
        <v>3778</v>
      </c>
      <c r="K56" s="9" t="s">
        <v>3778</v>
      </c>
      <c r="L56" s="9" t="s">
        <v>3778</v>
      </c>
      <c r="M56" s="9" t="s">
        <v>3778</v>
      </c>
      <c r="N56" s="9" t="s">
        <v>3778</v>
      </c>
      <c r="O56" s="9" t="s">
        <v>3778</v>
      </c>
      <c r="P56" s="9" t="s">
        <v>3778</v>
      </c>
      <c r="Q56" s="9" t="s">
        <v>3782</v>
      </c>
      <c r="R56" s="9" t="s">
        <v>3778</v>
      </c>
      <c r="S56" s="9" t="s">
        <v>3782</v>
      </c>
      <c r="T56" s="19" t="s">
        <v>3777</v>
      </c>
      <c r="U56" s="9" t="s">
        <v>3782</v>
      </c>
      <c r="V56" s="35"/>
      <c r="W56" s="86"/>
      <c r="X56" s="86"/>
      <c r="Y56" s="81">
        <v>44880.0</v>
      </c>
      <c r="Z56" s="82" t="s">
        <v>42</v>
      </c>
      <c r="AA56" s="84" t="s">
        <v>3787</v>
      </c>
    </row>
    <row r="57" outlineLevel="1">
      <c r="A57" s="77" t="s">
        <v>3853</v>
      </c>
      <c r="B57" s="85" t="s">
        <v>3135</v>
      </c>
      <c r="C57" s="78">
        <v>1.0</v>
      </c>
      <c r="D57" s="79">
        <v>44896.0</v>
      </c>
      <c r="E57" s="80"/>
      <c r="F57" s="35"/>
      <c r="G57" s="35"/>
      <c r="H57" s="35"/>
      <c r="I57" s="35"/>
      <c r="J57" s="35"/>
      <c r="K57" s="9"/>
      <c r="L57" s="9"/>
      <c r="M57" s="9"/>
      <c r="N57" s="9"/>
      <c r="O57" s="9"/>
      <c r="P57" s="9"/>
      <c r="Q57" s="9"/>
      <c r="R57" s="9"/>
      <c r="S57" s="9"/>
      <c r="T57" s="19" t="s">
        <v>3806</v>
      </c>
      <c r="U57" s="9" t="s">
        <v>3778</v>
      </c>
      <c r="V57" s="35"/>
      <c r="W57" s="86"/>
      <c r="X57" s="86"/>
      <c r="Y57" s="81">
        <v>44895.0</v>
      </c>
      <c r="Z57" s="82">
        <v>1.0</v>
      </c>
      <c r="AA57" s="63" t="s">
        <v>3779</v>
      </c>
    </row>
    <row r="58" outlineLevel="1">
      <c r="A58" s="88" t="s">
        <v>3854</v>
      </c>
      <c r="B58" s="89" t="s">
        <v>3747</v>
      </c>
      <c r="C58" s="90">
        <v>1.0</v>
      </c>
      <c r="D58" s="91">
        <v>44898.0</v>
      </c>
      <c r="E58" s="92" t="s">
        <v>3781</v>
      </c>
      <c r="F58" s="93" t="s">
        <v>3778</v>
      </c>
      <c r="G58" s="93" t="s">
        <v>3778</v>
      </c>
      <c r="H58" s="93" t="s">
        <v>3778</v>
      </c>
      <c r="I58" s="93" t="s">
        <v>3778</v>
      </c>
      <c r="J58" s="93" t="s">
        <v>3778</v>
      </c>
      <c r="K58" s="93" t="s">
        <v>3782</v>
      </c>
      <c r="L58" s="93" t="s">
        <v>3778</v>
      </c>
      <c r="M58" s="93" t="s">
        <v>3778</v>
      </c>
      <c r="N58" s="93" t="s">
        <v>3778</v>
      </c>
      <c r="O58" s="93" t="s">
        <v>3778</v>
      </c>
      <c r="P58" s="93" t="s">
        <v>3778</v>
      </c>
      <c r="Q58" s="93" t="s">
        <v>3782</v>
      </c>
      <c r="R58" s="93" t="s">
        <v>3778</v>
      </c>
      <c r="S58" s="93" t="s">
        <v>3782</v>
      </c>
      <c r="T58" s="94" t="s">
        <v>3855</v>
      </c>
      <c r="U58" s="95"/>
      <c r="V58" s="35"/>
      <c r="W58" s="86"/>
      <c r="X58" s="86"/>
      <c r="Y58" s="81">
        <v>44887.0</v>
      </c>
      <c r="Z58" s="82" t="s">
        <v>42</v>
      </c>
      <c r="AA58" s="84" t="s">
        <v>3787</v>
      </c>
    </row>
    <row r="59" outlineLevel="1">
      <c r="A59" s="77" t="s">
        <v>3856</v>
      </c>
      <c r="B59" s="72" t="s">
        <v>3556</v>
      </c>
      <c r="C59" s="78">
        <v>1.0</v>
      </c>
      <c r="D59" s="79">
        <v>44898.0</v>
      </c>
      <c r="E59" s="80" t="s">
        <v>3781</v>
      </c>
      <c r="F59" s="9" t="s">
        <v>3778</v>
      </c>
      <c r="G59" s="9" t="s">
        <v>3778</v>
      </c>
      <c r="H59" s="9" t="s">
        <v>3778</v>
      </c>
      <c r="I59" s="9" t="s">
        <v>3778</v>
      </c>
      <c r="J59" s="9" t="s">
        <v>3778</v>
      </c>
      <c r="K59" s="9" t="s">
        <v>3778</v>
      </c>
      <c r="L59" s="9" t="s">
        <v>3778</v>
      </c>
      <c r="M59" s="9" t="s">
        <v>3778</v>
      </c>
      <c r="N59" s="9" t="s">
        <v>3778</v>
      </c>
      <c r="O59" s="9" t="s">
        <v>3778</v>
      </c>
      <c r="P59" s="9" t="s">
        <v>3778</v>
      </c>
      <c r="Q59" s="9" t="s">
        <v>3782</v>
      </c>
      <c r="R59" s="9" t="s">
        <v>3778</v>
      </c>
      <c r="S59" s="9" t="s">
        <v>3782</v>
      </c>
      <c r="T59" s="19" t="s">
        <v>3777</v>
      </c>
      <c r="U59" s="9" t="s">
        <v>3782</v>
      </c>
      <c r="V59" s="35"/>
      <c r="W59" s="19" t="s">
        <v>3799</v>
      </c>
      <c r="X59" s="19" t="s">
        <v>3857</v>
      </c>
      <c r="Y59" s="81">
        <v>44892.0</v>
      </c>
      <c r="Z59" s="82" t="s">
        <v>42</v>
      </c>
      <c r="AA59" s="84" t="s">
        <v>3787</v>
      </c>
    </row>
    <row r="60" outlineLevel="1">
      <c r="A60" s="77" t="s">
        <v>3858</v>
      </c>
      <c r="B60" s="85" t="s">
        <v>3557</v>
      </c>
      <c r="C60" s="78">
        <v>1.0</v>
      </c>
      <c r="D60" s="79">
        <v>44898.0</v>
      </c>
      <c r="E60" s="80" t="s">
        <v>3781</v>
      </c>
      <c r="F60" s="9" t="s">
        <v>3778</v>
      </c>
      <c r="G60" s="9" t="s">
        <v>3778</v>
      </c>
      <c r="H60" s="9" t="s">
        <v>3778</v>
      </c>
      <c r="I60" s="9" t="s">
        <v>3778</v>
      </c>
      <c r="J60" s="9" t="s">
        <v>3778</v>
      </c>
      <c r="K60" s="9" t="s">
        <v>3778</v>
      </c>
      <c r="L60" s="9" t="s">
        <v>3778</v>
      </c>
      <c r="M60" s="9" t="s">
        <v>3778</v>
      </c>
      <c r="N60" s="9" t="s">
        <v>3778</v>
      </c>
      <c r="O60" s="9" t="s">
        <v>3778</v>
      </c>
      <c r="P60" s="9" t="s">
        <v>3778</v>
      </c>
      <c r="Q60" s="9" t="s">
        <v>3782</v>
      </c>
      <c r="R60" s="9" t="s">
        <v>3778</v>
      </c>
      <c r="S60" s="9" t="s">
        <v>3782</v>
      </c>
      <c r="T60" s="19" t="s">
        <v>3777</v>
      </c>
      <c r="U60" s="9" t="s">
        <v>3778</v>
      </c>
      <c r="V60" s="35"/>
      <c r="W60" s="86"/>
      <c r="X60" s="86"/>
      <c r="Y60" s="81">
        <v>44890.0</v>
      </c>
      <c r="Z60" s="82">
        <v>8.0</v>
      </c>
      <c r="AA60" s="84" t="s">
        <v>3787</v>
      </c>
    </row>
    <row r="61" outlineLevel="1">
      <c r="A61" s="77" t="s">
        <v>3859</v>
      </c>
      <c r="B61" s="85" t="s">
        <v>3139</v>
      </c>
      <c r="C61" s="78">
        <v>1.0</v>
      </c>
      <c r="D61" s="79">
        <v>44899.0</v>
      </c>
      <c r="E61" s="80" t="s">
        <v>3781</v>
      </c>
      <c r="F61" s="9" t="s">
        <v>3778</v>
      </c>
      <c r="G61" s="9" t="s">
        <v>3778</v>
      </c>
      <c r="H61" s="9" t="s">
        <v>3778</v>
      </c>
      <c r="I61" s="9" t="s">
        <v>3778</v>
      </c>
      <c r="J61" s="9" t="s">
        <v>3778</v>
      </c>
      <c r="K61" s="9" t="s">
        <v>3778</v>
      </c>
      <c r="L61" s="9" t="s">
        <v>3778</v>
      </c>
      <c r="M61" s="9" t="s">
        <v>3778</v>
      </c>
      <c r="N61" s="9" t="s">
        <v>3778</v>
      </c>
      <c r="O61" s="9" t="s">
        <v>3778</v>
      </c>
      <c r="P61" s="9" t="s">
        <v>3778</v>
      </c>
      <c r="Q61" s="9" t="s">
        <v>3778</v>
      </c>
      <c r="R61" s="9" t="s">
        <v>3778</v>
      </c>
      <c r="S61" s="9" t="s">
        <v>3782</v>
      </c>
      <c r="T61" s="19" t="s">
        <v>3777</v>
      </c>
      <c r="U61" s="9" t="s">
        <v>3778</v>
      </c>
      <c r="V61" s="35"/>
      <c r="W61" s="86"/>
      <c r="X61" s="86"/>
      <c r="Y61" s="81">
        <v>44898.0</v>
      </c>
      <c r="Z61" s="82">
        <v>1.0</v>
      </c>
      <c r="AA61" s="63" t="s">
        <v>3779</v>
      </c>
    </row>
    <row r="62" outlineLevel="1">
      <c r="A62" s="77" t="s">
        <v>3860</v>
      </c>
      <c r="B62" s="85" t="s">
        <v>3140</v>
      </c>
      <c r="C62" s="78">
        <v>1.0</v>
      </c>
      <c r="D62" s="79">
        <v>44900.0</v>
      </c>
      <c r="E62" s="80" t="s">
        <v>3781</v>
      </c>
      <c r="F62" s="9" t="s">
        <v>3778</v>
      </c>
      <c r="G62" s="9" t="s">
        <v>3778</v>
      </c>
      <c r="H62" s="9" t="s">
        <v>3778</v>
      </c>
      <c r="I62" s="9" t="s">
        <v>3778</v>
      </c>
      <c r="J62" s="9" t="s">
        <v>3778</v>
      </c>
      <c r="K62" s="9" t="s">
        <v>3778</v>
      </c>
      <c r="L62" s="9" t="s">
        <v>3778</v>
      </c>
      <c r="M62" s="9" t="s">
        <v>3778</v>
      </c>
      <c r="N62" s="9" t="s">
        <v>3778</v>
      </c>
      <c r="O62" s="9" t="s">
        <v>3778</v>
      </c>
      <c r="P62" s="9" t="s">
        <v>3778</v>
      </c>
      <c r="Q62" s="9" t="s">
        <v>3782</v>
      </c>
      <c r="R62" s="9" t="s">
        <v>3778</v>
      </c>
      <c r="S62" s="9" t="s">
        <v>3782</v>
      </c>
      <c r="T62" s="19" t="s">
        <v>3777</v>
      </c>
      <c r="U62" s="9" t="s">
        <v>3778</v>
      </c>
      <c r="V62" s="35"/>
      <c r="W62" s="86"/>
      <c r="X62" s="86"/>
      <c r="Y62" s="81">
        <v>44899.0</v>
      </c>
      <c r="Z62" s="82">
        <v>1.0</v>
      </c>
      <c r="AA62" s="63"/>
    </row>
    <row r="63" outlineLevel="1">
      <c r="A63" s="77" t="s">
        <v>3861</v>
      </c>
      <c r="B63" s="85" t="s">
        <v>3556</v>
      </c>
      <c r="C63" s="78">
        <v>2.0</v>
      </c>
      <c r="D63" s="79">
        <v>44900.0</v>
      </c>
      <c r="E63" s="80" t="s">
        <v>3781</v>
      </c>
      <c r="F63" s="9" t="s">
        <v>3778</v>
      </c>
      <c r="G63" s="9" t="s">
        <v>3778</v>
      </c>
      <c r="H63" s="9" t="s">
        <v>3778</v>
      </c>
      <c r="I63" s="9" t="s">
        <v>3778</v>
      </c>
      <c r="J63" s="9" t="s">
        <v>3778</v>
      </c>
      <c r="K63" s="9" t="s">
        <v>3778</v>
      </c>
      <c r="L63" s="9" t="s">
        <v>3778</v>
      </c>
      <c r="M63" s="9" t="s">
        <v>3778</v>
      </c>
      <c r="N63" s="9" t="s">
        <v>3778</v>
      </c>
      <c r="O63" s="9" t="s">
        <v>3778</v>
      </c>
      <c r="P63" s="9" t="s">
        <v>3778</v>
      </c>
      <c r="Q63" s="9" t="s">
        <v>3782</v>
      </c>
      <c r="R63" s="9" t="s">
        <v>3778</v>
      </c>
      <c r="S63" s="9" t="s">
        <v>3782</v>
      </c>
      <c r="T63" s="19" t="s">
        <v>3777</v>
      </c>
      <c r="U63" s="9" t="s">
        <v>3778</v>
      </c>
      <c r="V63" s="35"/>
      <c r="W63" s="86"/>
      <c r="X63" s="86"/>
      <c r="Y63" s="81">
        <v>44892.0</v>
      </c>
      <c r="Z63" s="82">
        <v>8.0</v>
      </c>
      <c r="AA63" s="84" t="s">
        <v>3787</v>
      </c>
    </row>
    <row r="64" outlineLevel="1">
      <c r="A64" s="77" t="s">
        <v>3862</v>
      </c>
      <c r="B64" s="85" t="s">
        <v>3600</v>
      </c>
      <c r="C64" s="78">
        <v>1.0</v>
      </c>
      <c r="D64" s="79">
        <v>44905.0</v>
      </c>
      <c r="E64" s="80" t="s">
        <v>3781</v>
      </c>
      <c r="F64" s="9" t="s">
        <v>3778</v>
      </c>
      <c r="G64" s="9" t="s">
        <v>3778</v>
      </c>
      <c r="H64" s="9" t="s">
        <v>3778</v>
      </c>
      <c r="I64" s="9" t="s">
        <v>3778</v>
      </c>
      <c r="J64" s="9" t="s">
        <v>3778</v>
      </c>
      <c r="K64" s="9" t="s">
        <v>3778</v>
      </c>
      <c r="L64" s="9" t="s">
        <v>3778</v>
      </c>
      <c r="M64" s="9" t="s">
        <v>3778</v>
      </c>
      <c r="N64" s="9" t="s">
        <v>3778</v>
      </c>
      <c r="O64" s="9" t="s">
        <v>3778</v>
      </c>
      <c r="P64" s="9" t="s">
        <v>3778</v>
      </c>
      <c r="Q64" s="9" t="s">
        <v>3782</v>
      </c>
      <c r="R64" s="9" t="s">
        <v>3778</v>
      </c>
      <c r="S64" s="9" t="s">
        <v>3782</v>
      </c>
      <c r="T64" s="19" t="s">
        <v>3777</v>
      </c>
      <c r="U64" s="9" t="s">
        <v>3782</v>
      </c>
      <c r="V64" s="9" t="s">
        <v>3782</v>
      </c>
      <c r="W64" s="19" t="s">
        <v>3799</v>
      </c>
      <c r="X64" s="86"/>
      <c r="Y64" s="81">
        <v>44900.0</v>
      </c>
      <c r="Z64" s="82" t="s">
        <v>42</v>
      </c>
      <c r="AA64" s="83" t="s">
        <v>3779</v>
      </c>
    </row>
    <row r="65" outlineLevel="1">
      <c r="A65" s="77" t="s">
        <v>3863</v>
      </c>
      <c r="B65" s="85" t="s">
        <v>3137</v>
      </c>
      <c r="C65" s="78">
        <v>1.0</v>
      </c>
      <c r="D65" s="79">
        <v>44909.0</v>
      </c>
      <c r="E65" s="80" t="s">
        <v>3781</v>
      </c>
      <c r="F65" s="9" t="s">
        <v>3778</v>
      </c>
      <c r="G65" s="9" t="s">
        <v>3778</v>
      </c>
      <c r="H65" s="9" t="s">
        <v>3778</v>
      </c>
      <c r="I65" s="9" t="s">
        <v>3778</v>
      </c>
      <c r="J65" s="9" t="s">
        <v>3778</v>
      </c>
      <c r="K65" s="9" t="s">
        <v>3778</v>
      </c>
      <c r="L65" s="9" t="s">
        <v>3778</v>
      </c>
      <c r="M65" s="9" t="s">
        <v>3778</v>
      </c>
      <c r="N65" s="9" t="s">
        <v>3778</v>
      </c>
      <c r="O65" s="9" t="s">
        <v>3778</v>
      </c>
      <c r="P65" s="9" t="s">
        <v>3778</v>
      </c>
      <c r="Q65" s="9" t="s">
        <v>3782</v>
      </c>
      <c r="R65" s="9" t="s">
        <v>3778</v>
      </c>
      <c r="S65" s="9" t="s">
        <v>3782</v>
      </c>
      <c r="T65" s="19" t="s">
        <v>3777</v>
      </c>
      <c r="U65" s="9" t="s">
        <v>3778</v>
      </c>
      <c r="V65" s="9" t="s">
        <v>3778</v>
      </c>
      <c r="W65" s="19" t="s">
        <v>3828</v>
      </c>
      <c r="X65" s="86"/>
      <c r="Y65" s="81">
        <v>44908.0</v>
      </c>
      <c r="Z65" s="82">
        <v>1.0</v>
      </c>
      <c r="AA65" s="83" t="s">
        <v>3779</v>
      </c>
    </row>
    <row r="66" outlineLevel="1">
      <c r="A66" s="77" t="s">
        <v>3864</v>
      </c>
      <c r="B66" s="72" t="s">
        <v>3142</v>
      </c>
      <c r="C66" s="78">
        <v>1.0</v>
      </c>
      <c r="D66" s="79">
        <v>44909.0</v>
      </c>
      <c r="E66" s="8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19" t="s">
        <v>3777</v>
      </c>
      <c r="U66" s="9" t="s">
        <v>3778</v>
      </c>
      <c r="V66" s="35"/>
      <c r="W66" s="86"/>
      <c r="X66" s="19" t="s">
        <v>3865</v>
      </c>
      <c r="Y66" s="81">
        <v>44908.0</v>
      </c>
      <c r="Z66" s="82">
        <v>1.0</v>
      </c>
      <c r="AA66" s="84" t="s">
        <v>3787</v>
      </c>
    </row>
    <row r="67" outlineLevel="1">
      <c r="A67" s="77" t="s">
        <v>3866</v>
      </c>
      <c r="B67" s="72" t="s">
        <v>3600</v>
      </c>
      <c r="C67" s="78">
        <v>2.0</v>
      </c>
      <c r="D67" s="79">
        <v>44910.0</v>
      </c>
      <c r="E67" s="80" t="s">
        <v>3808</v>
      </c>
      <c r="F67" s="9" t="s">
        <v>3778</v>
      </c>
      <c r="G67" s="9" t="s">
        <v>3778</v>
      </c>
      <c r="H67" s="9" t="s">
        <v>3778</v>
      </c>
      <c r="I67" s="9" t="s">
        <v>3778</v>
      </c>
      <c r="J67" s="9" t="s">
        <v>3778</v>
      </c>
      <c r="K67" s="9" t="s">
        <v>3778</v>
      </c>
      <c r="L67" s="9" t="s">
        <v>3778</v>
      </c>
      <c r="M67" s="9" t="s">
        <v>3778</v>
      </c>
      <c r="N67" s="9" t="s">
        <v>3778</v>
      </c>
      <c r="O67" s="9" t="s">
        <v>3778</v>
      </c>
      <c r="P67" s="9" t="s">
        <v>3782</v>
      </c>
      <c r="Q67" s="9" t="s">
        <v>3782</v>
      </c>
      <c r="R67" s="9" t="s">
        <v>3778</v>
      </c>
      <c r="S67" s="9" t="s">
        <v>3782</v>
      </c>
      <c r="T67" s="19" t="s">
        <v>3777</v>
      </c>
      <c r="U67" s="9" t="s">
        <v>3778</v>
      </c>
      <c r="V67" s="35"/>
      <c r="W67" s="86"/>
      <c r="X67" s="19" t="s">
        <v>3867</v>
      </c>
      <c r="Y67" s="81">
        <v>44900.0</v>
      </c>
      <c r="Z67" s="82">
        <v>10.0</v>
      </c>
      <c r="AA67" s="63" t="s">
        <v>3779</v>
      </c>
    </row>
    <row r="68" outlineLevel="1">
      <c r="A68" s="77" t="s">
        <v>3868</v>
      </c>
      <c r="B68" s="85" t="s">
        <v>3436</v>
      </c>
      <c r="C68" s="78">
        <v>1.0</v>
      </c>
      <c r="D68" s="79">
        <v>44910.0</v>
      </c>
      <c r="E68" s="87"/>
      <c r="F68" s="9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19" t="s">
        <v>3806</v>
      </c>
      <c r="U68" s="9" t="s">
        <v>3782</v>
      </c>
      <c r="V68" s="35"/>
      <c r="W68" s="19" t="s">
        <v>3828</v>
      </c>
      <c r="X68" s="86"/>
      <c r="Y68" s="81">
        <v>44910.0</v>
      </c>
      <c r="Z68" s="82" t="s">
        <v>42</v>
      </c>
      <c r="AA68" s="63" t="s">
        <v>3779</v>
      </c>
    </row>
    <row r="69" outlineLevel="1">
      <c r="A69" s="77" t="s">
        <v>3869</v>
      </c>
      <c r="B69" s="72" t="s">
        <v>3044</v>
      </c>
      <c r="C69" s="78">
        <v>1.0</v>
      </c>
      <c r="D69" s="79">
        <v>44912.0</v>
      </c>
      <c r="E69" s="87"/>
      <c r="F69" s="9" t="s">
        <v>3778</v>
      </c>
      <c r="G69" s="9" t="s">
        <v>3778</v>
      </c>
      <c r="H69" s="9" t="s">
        <v>3778</v>
      </c>
      <c r="I69" s="9" t="s">
        <v>3778</v>
      </c>
      <c r="J69" s="9" t="s">
        <v>3778</v>
      </c>
      <c r="K69" s="9" t="s">
        <v>3778</v>
      </c>
      <c r="L69" s="9" t="s">
        <v>3778</v>
      </c>
      <c r="M69" s="9" t="s">
        <v>3778</v>
      </c>
      <c r="N69" s="35"/>
      <c r="O69" s="35"/>
      <c r="P69" s="35"/>
      <c r="Q69" s="35"/>
      <c r="R69" s="35"/>
      <c r="S69" s="35"/>
      <c r="T69" s="19" t="s">
        <v>3777</v>
      </c>
      <c r="U69" s="9" t="s">
        <v>3778</v>
      </c>
      <c r="V69" s="35"/>
      <c r="W69" s="86"/>
      <c r="X69" s="19" t="s">
        <v>3870</v>
      </c>
      <c r="Y69" s="81">
        <v>44912.0</v>
      </c>
      <c r="Z69" s="82">
        <v>0.0</v>
      </c>
      <c r="AA69" s="63" t="s">
        <v>3779</v>
      </c>
    </row>
    <row r="70" outlineLevel="1">
      <c r="A70" s="77" t="s">
        <v>3871</v>
      </c>
      <c r="B70" s="85" t="s">
        <v>3529</v>
      </c>
      <c r="C70" s="78">
        <v>1.0</v>
      </c>
      <c r="D70" s="79">
        <v>44917.0</v>
      </c>
      <c r="E70" s="80" t="s">
        <v>3781</v>
      </c>
      <c r="F70" s="9" t="s">
        <v>3778</v>
      </c>
      <c r="G70" s="9" t="s">
        <v>3778</v>
      </c>
      <c r="H70" s="9" t="s">
        <v>3778</v>
      </c>
      <c r="I70" s="9" t="s">
        <v>3778</v>
      </c>
      <c r="J70" s="9" t="s">
        <v>3778</v>
      </c>
      <c r="K70" s="9" t="s">
        <v>3778</v>
      </c>
      <c r="L70" s="9" t="s">
        <v>3778</v>
      </c>
      <c r="M70" s="9" t="s">
        <v>3778</v>
      </c>
      <c r="N70" s="9" t="s">
        <v>3778</v>
      </c>
      <c r="O70" s="9" t="s">
        <v>3778</v>
      </c>
      <c r="P70" s="9" t="s">
        <v>3778</v>
      </c>
      <c r="Q70" s="9" t="s">
        <v>3782</v>
      </c>
      <c r="R70" s="9" t="s">
        <v>3778</v>
      </c>
      <c r="S70" s="9" t="s">
        <v>3782</v>
      </c>
      <c r="T70" s="19" t="s">
        <v>3777</v>
      </c>
      <c r="U70" s="9" t="s">
        <v>3778</v>
      </c>
      <c r="V70" s="35"/>
      <c r="W70" s="86"/>
      <c r="X70" s="86"/>
      <c r="Y70" s="81">
        <v>44910.0</v>
      </c>
      <c r="Z70" s="82">
        <v>7.0</v>
      </c>
      <c r="AA70" s="83" t="s">
        <v>3779</v>
      </c>
    </row>
    <row r="71" outlineLevel="1">
      <c r="A71" s="77" t="s">
        <v>3872</v>
      </c>
      <c r="B71" s="85" t="s">
        <v>3300</v>
      </c>
      <c r="C71" s="78">
        <v>1.0</v>
      </c>
      <c r="D71" s="79">
        <v>44924.0</v>
      </c>
      <c r="E71" s="80" t="s">
        <v>3781</v>
      </c>
      <c r="F71" s="9" t="s">
        <v>3778</v>
      </c>
      <c r="G71" s="9" t="s">
        <v>3778</v>
      </c>
      <c r="H71" s="9" t="s">
        <v>3778</v>
      </c>
      <c r="I71" s="9" t="s">
        <v>3778</v>
      </c>
      <c r="J71" s="9" t="s">
        <v>3778</v>
      </c>
      <c r="K71" s="9" t="s">
        <v>3778</v>
      </c>
      <c r="L71" s="9" t="s">
        <v>3778</v>
      </c>
      <c r="M71" s="9" t="s">
        <v>3778</v>
      </c>
      <c r="N71" s="9" t="s">
        <v>3778</v>
      </c>
      <c r="O71" s="9" t="s">
        <v>3778</v>
      </c>
      <c r="P71" s="9" t="s">
        <v>3778</v>
      </c>
      <c r="Q71" s="9" t="s">
        <v>3782</v>
      </c>
      <c r="R71" s="9" t="s">
        <v>3778</v>
      </c>
      <c r="S71" s="9" t="s">
        <v>3782</v>
      </c>
      <c r="T71" s="19" t="s">
        <v>3777</v>
      </c>
      <c r="U71" s="9" t="s">
        <v>3778</v>
      </c>
      <c r="V71" s="35"/>
      <c r="W71" s="86"/>
      <c r="X71" s="86"/>
      <c r="Y71" s="81">
        <v>44922.0</v>
      </c>
      <c r="Z71" s="82">
        <v>2.0</v>
      </c>
      <c r="AA71" s="84" t="s">
        <v>3785</v>
      </c>
    </row>
    <row r="72" outlineLevel="1">
      <c r="A72" s="88" t="s">
        <v>3873</v>
      </c>
      <c r="B72" s="89" t="s">
        <v>3663</v>
      </c>
      <c r="C72" s="90">
        <v>1.0</v>
      </c>
      <c r="D72" s="91">
        <v>44924.0</v>
      </c>
      <c r="E72" s="92" t="s">
        <v>3874</v>
      </c>
      <c r="F72" s="95"/>
      <c r="G72" s="95"/>
      <c r="H72" s="95"/>
      <c r="I72" s="95"/>
      <c r="J72" s="95"/>
      <c r="K72" s="95"/>
      <c r="L72" s="95"/>
      <c r="M72" s="93" t="s">
        <v>3778</v>
      </c>
      <c r="N72" s="93" t="s">
        <v>3778</v>
      </c>
      <c r="O72" s="93" t="s">
        <v>3782</v>
      </c>
      <c r="P72" s="93" t="s">
        <v>3778</v>
      </c>
      <c r="Q72" s="93" t="s">
        <v>3782</v>
      </c>
      <c r="R72" s="93" t="s">
        <v>3778</v>
      </c>
      <c r="S72" s="95"/>
      <c r="T72" s="94" t="s">
        <v>3777</v>
      </c>
      <c r="U72" s="93" t="s">
        <v>3782</v>
      </c>
      <c r="V72" s="35"/>
      <c r="W72" s="86"/>
      <c r="X72" s="86"/>
      <c r="Y72" s="81">
        <v>44920.0</v>
      </c>
      <c r="Z72" s="82" t="s">
        <v>42</v>
      </c>
      <c r="AA72" s="84" t="s">
        <v>3787</v>
      </c>
    </row>
    <row r="73" outlineLevel="1">
      <c r="A73" s="88" t="s">
        <v>3875</v>
      </c>
      <c r="B73" s="89" t="s">
        <v>3046</v>
      </c>
      <c r="C73" s="90">
        <v>1.0</v>
      </c>
      <c r="D73" s="91">
        <v>44926.0</v>
      </c>
      <c r="E73" s="92" t="s">
        <v>3874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4" t="s">
        <v>3806</v>
      </c>
      <c r="U73" s="93" t="s">
        <v>3778</v>
      </c>
      <c r="V73" s="35"/>
      <c r="W73" s="86"/>
      <c r="X73" s="86"/>
      <c r="Y73" s="81">
        <v>44926.0</v>
      </c>
      <c r="Z73" s="82">
        <v>0.0</v>
      </c>
      <c r="AA73" s="84" t="s">
        <v>3787</v>
      </c>
    </row>
    <row r="74" outlineLevel="1">
      <c r="A74" s="88" t="s">
        <v>3876</v>
      </c>
      <c r="B74" s="89" t="s">
        <v>3374</v>
      </c>
      <c r="C74" s="90">
        <v>1.0</v>
      </c>
      <c r="D74" s="91">
        <v>44926.0</v>
      </c>
      <c r="E74" s="92" t="s">
        <v>3874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4" t="s">
        <v>3777</v>
      </c>
      <c r="U74" s="93" t="s">
        <v>3778</v>
      </c>
      <c r="V74" s="35"/>
      <c r="W74" s="86"/>
      <c r="X74" s="86"/>
      <c r="Y74" s="81">
        <v>44923.0</v>
      </c>
      <c r="Z74" s="82">
        <v>3.0</v>
      </c>
      <c r="AA74" s="84" t="s">
        <v>3787</v>
      </c>
    </row>
    <row r="75" outlineLevel="1">
      <c r="A75" s="88" t="s">
        <v>3877</v>
      </c>
      <c r="B75" s="89" t="s">
        <v>3151</v>
      </c>
      <c r="C75" s="90">
        <v>1.0</v>
      </c>
      <c r="D75" s="91">
        <v>44930.0</v>
      </c>
      <c r="E75" s="92" t="s">
        <v>3874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4" t="s">
        <v>3806</v>
      </c>
      <c r="U75" s="93" t="s">
        <v>3778</v>
      </c>
      <c r="V75" s="35"/>
      <c r="W75" s="86"/>
      <c r="X75" s="86"/>
      <c r="Y75" s="81">
        <v>44929.0</v>
      </c>
      <c r="Z75" s="82">
        <v>1.0</v>
      </c>
      <c r="AA75" s="83" t="s">
        <v>3779</v>
      </c>
    </row>
    <row r="76" outlineLevel="1">
      <c r="A76" s="88" t="s">
        <v>3878</v>
      </c>
      <c r="B76" s="89" t="s">
        <v>3047</v>
      </c>
      <c r="C76" s="90">
        <v>1.0</v>
      </c>
      <c r="D76" s="91">
        <v>44931.0</v>
      </c>
      <c r="E76" s="92" t="s">
        <v>3874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4" t="s">
        <v>3777</v>
      </c>
      <c r="U76" s="93" t="s">
        <v>3778</v>
      </c>
      <c r="V76" s="35"/>
      <c r="W76" s="86"/>
      <c r="X76" s="86"/>
      <c r="Y76" s="81">
        <v>44931.0</v>
      </c>
      <c r="Z76" s="82">
        <v>0.0</v>
      </c>
      <c r="AA76" s="63" t="s">
        <v>3779</v>
      </c>
    </row>
    <row r="77" outlineLevel="1">
      <c r="A77" s="88" t="s">
        <v>3879</v>
      </c>
      <c r="B77" s="89" t="s">
        <v>3152</v>
      </c>
      <c r="C77" s="90">
        <v>1.0</v>
      </c>
      <c r="D77" s="91">
        <v>44933.0</v>
      </c>
      <c r="E77" s="92" t="s">
        <v>3781</v>
      </c>
      <c r="F77" s="93" t="s">
        <v>3778</v>
      </c>
      <c r="G77" s="93" t="s">
        <v>3778</v>
      </c>
      <c r="H77" s="93" t="s">
        <v>3778</v>
      </c>
      <c r="I77" s="93" t="s">
        <v>3778</v>
      </c>
      <c r="J77" s="93" t="s">
        <v>3778</v>
      </c>
      <c r="K77" s="93" t="s">
        <v>3778</v>
      </c>
      <c r="L77" s="93" t="s">
        <v>3778</v>
      </c>
      <c r="M77" s="93" t="s">
        <v>3778</v>
      </c>
      <c r="N77" s="93" t="s">
        <v>3778</v>
      </c>
      <c r="O77" s="93" t="s">
        <v>3778</v>
      </c>
      <c r="P77" s="93" t="s">
        <v>3778</v>
      </c>
      <c r="Q77" s="93" t="s">
        <v>3782</v>
      </c>
      <c r="R77" s="93" t="s">
        <v>3778</v>
      </c>
      <c r="S77" s="93" t="s">
        <v>3782</v>
      </c>
      <c r="T77" s="94" t="s">
        <v>3777</v>
      </c>
      <c r="U77" s="93" t="s">
        <v>3778</v>
      </c>
      <c r="V77" s="35"/>
      <c r="W77" s="86"/>
      <c r="X77" s="86"/>
      <c r="Y77" s="81">
        <v>44932.0</v>
      </c>
      <c r="Z77" s="82">
        <v>1.0</v>
      </c>
      <c r="AA77" s="63" t="s">
        <v>3779</v>
      </c>
    </row>
    <row r="78" outlineLevel="1">
      <c r="A78" s="88" t="s">
        <v>3880</v>
      </c>
      <c r="B78" s="89" t="s">
        <v>3150</v>
      </c>
      <c r="C78" s="90">
        <v>1.0</v>
      </c>
      <c r="D78" s="91">
        <v>44936.0</v>
      </c>
      <c r="E78" s="92" t="s">
        <v>3781</v>
      </c>
      <c r="F78" s="93" t="s">
        <v>3778</v>
      </c>
      <c r="G78" s="93" t="s">
        <v>3778</v>
      </c>
      <c r="H78" s="93" t="s">
        <v>3778</v>
      </c>
      <c r="I78" s="93" t="s">
        <v>3778</v>
      </c>
      <c r="J78" s="93" t="s">
        <v>3778</v>
      </c>
      <c r="K78" s="93" t="s">
        <v>3778</v>
      </c>
      <c r="L78" s="93" t="s">
        <v>3778</v>
      </c>
      <c r="M78" s="93" t="s">
        <v>3778</v>
      </c>
      <c r="N78" s="93" t="s">
        <v>3778</v>
      </c>
      <c r="O78" s="93" t="s">
        <v>3778</v>
      </c>
      <c r="P78" s="93" t="s">
        <v>3778</v>
      </c>
      <c r="Q78" s="93" t="s">
        <v>3782</v>
      </c>
      <c r="R78" s="93" t="s">
        <v>3778</v>
      </c>
      <c r="S78" s="93" t="s">
        <v>3782</v>
      </c>
      <c r="T78" s="94" t="s">
        <v>3777</v>
      </c>
      <c r="U78" s="93" t="s">
        <v>3778</v>
      </c>
      <c r="V78" s="35"/>
      <c r="W78" s="86"/>
      <c r="X78" s="86"/>
      <c r="Y78" s="81">
        <v>44935.0</v>
      </c>
      <c r="Z78" s="82">
        <v>1.0</v>
      </c>
      <c r="AA78" s="63" t="s">
        <v>3779</v>
      </c>
    </row>
    <row r="79" outlineLevel="1">
      <c r="A79" s="88" t="s">
        <v>3881</v>
      </c>
      <c r="B79" s="89" t="s">
        <v>3664</v>
      </c>
      <c r="C79" s="90">
        <v>1.0</v>
      </c>
      <c r="D79" s="91">
        <v>44945.0</v>
      </c>
      <c r="E79" s="92" t="s">
        <v>3781</v>
      </c>
      <c r="F79" s="93" t="s">
        <v>3778</v>
      </c>
      <c r="G79" s="93" t="s">
        <v>3778</v>
      </c>
      <c r="H79" s="93" t="s">
        <v>3778</v>
      </c>
      <c r="I79" s="93" t="s">
        <v>3778</v>
      </c>
      <c r="J79" s="93" t="s">
        <v>3778</v>
      </c>
      <c r="K79" s="93" t="s">
        <v>3778</v>
      </c>
      <c r="L79" s="93" t="s">
        <v>3778</v>
      </c>
      <c r="M79" s="93" t="s">
        <v>3778</v>
      </c>
      <c r="N79" s="93" t="s">
        <v>3778</v>
      </c>
      <c r="O79" s="93" t="s">
        <v>3778</v>
      </c>
      <c r="P79" s="93" t="s">
        <v>3778</v>
      </c>
      <c r="Q79" s="93" t="s">
        <v>3782</v>
      </c>
      <c r="R79" s="93" t="s">
        <v>3778</v>
      </c>
      <c r="S79" s="93" t="s">
        <v>3778</v>
      </c>
      <c r="T79" s="94" t="s">
        <v>3777</v>
      </c>
      <c r="U79" s="93" t="s">
        <v>3782</v>
      </c>
      <c r="V79" s="35"/>
      <c r="W79" s="86"/>
      <c r="X79" s="86"/>
      <c r="Y79" s="81">
        <v>44939.0</v>
      </c>
      <c r="Z79" s="82" t="s">
        <v>42</v>
      </c>
      <c r="AA79" s="63" t="s">
        <v>3779</v>
      </c>
    </row>
    <row r="80" outlineLevel="1">
      <c r="A80" s="88" t="s">
        <v>3882</v>
      </c>
      <c r="B80" s="89" t="s">
        <v>3158</v>
      </c>
      <c r="C80" s="90">
        <v>1.0</v>
      </c>
      <c r="D80" s="91">
        <v>44945.0</v>
      </c>
      <c r="E80" s="92" t="s">
        <v>3781</v>
      </c>
      <c r="F80" s="93" t="s">
        <v>3778</v>
      </c>
      <c r="G80" s="93" t="s">
        <v>3778</v>
      </c>
      <c r="H80" s="93" t="s">
        <v>3778</v>
      </c>
      <c r="I80" s="93" t="s">
        <v>3778</v>
      </c>
      <c r="J80" s="93" t="s">
        <v>3778</v>
      </c>
      <c r="K80" s="93" t="s">
        <v>3778</v>
      </c>
      <c r="L80" s="93" t="s">
        <v>3778</v>
      </c>
      <c r="M80" s="93" t="s">
        <v>3778</v>
      </c>
      <c r="N80" s="93" t="s">
        <v>3778</v>
      </c>
      <c r="O80" s="93" t="s">
        <v>3778</v>
      </c>
      <c r="P80" s="93" t="s">
        <v>3778</v>
      </c>
      <c r="Q80" s="93" t="s">
        <v>3782</v>
      </c>
      <c r="R80" s="93" t="s">
        <v>3778</v>
      </c>
      <c r="S80" s="93" t="s">
        <v>3782</v>
      </c>
      <c r="T80" s="94" t="s">
        <v>3777</v>
      </c>
      <c r="U80" s="93" t="s">
        <v>3778</v>
      </c>
      <c r="V80" s="35"/>
      <c r="W80" s="86"/>
      <c r="X80" s="86"/>
      <c r="Y80" s="81">
        <v>44944.0</v>
      </c>
      <c r="Z80" s="82">
        <v>1.0</v>
      </c>
      <c r="AA80" s="84" t="s">
        <v>3787</v>
      </c>
    </row>
    <row r="81" outlineLevel="1">
      <c r="A81" s="77" t="s">
        <v>3883</v>
      </c>
      <c r="B81" s="72" t="s">
        <v>3159</v>
      </c>
      <c r="C81" s="78">
        <v>1.0</v>
      </c>
      <c r="D81" s="79">
        <v>44951.0</v>
      </c>
      <c r="E81" s="87"/>
      <c r="F81" s="9" t="s">
        <v>3778</v>
      </c>
      <c r="G81" s="9" t="s">
        <v>3778</v>
      </c>
      <c r="H81" s="9" t="s">
        <v>3778</v>
      </c>
      <c r="I81" s="9" t="s">
        <v>3778</v>
      </c>
      <c r="J81" s="9" t="s">
        <v>3778</v>
      </c>
      <c r="K81" s="9" t="s">
        <v>3778</v>
      </c>
      <c r="L81" s="9" t="s">
        <v>3778</v>
      </c>
      <c r="M81" s="9" t="s">
        <v>3778</v>
      </c>
      <c r="N81" s="35"/>
      <c r="O81" s="35"/>
      <c r="P81" s="35"/>
      <c r="Q81" s="35"/>
      <c r="R81" s="35"/>
      <c r="S81" s="35"/>
      <c r="T81" s="19" t="s">
        <v>3806</v>
      </c>
      <c r="U81" s="9" t="s">
        <v>3778</v>
      </c>
      <c r="V81" s="35"/>
      <c r="W81" s="86"/>
      <c r="X81" s="19" t="s">
        <v>3884</v>
      </c>
      <c r="Y81" s="81">
        <v>44950.0</v>
      </c>
      <c r="Z81" s="82">
        <v>1.0</v>
      </c>
      <c r="AA81" s="63" t="s">
        <v>3779</v>
      </c>
    </row>
    <row r="82" outlineLevel="1">
      <c r="A82" s="88" t="s">
        <v>3885</v>
      </c>
      <c r="B82" s="89" t="s">
        <v>3664</v>
      </c>
      <c r="C82" s="90">
        <v>2.0</v>
      </c>
      <c r="D82" s="91">
        <v>44956.0</v>
      </c>
      <c r="E82" s="92" t="s">
        <v>3781</v>
      </c>
      <c r="F82" s="93" t="s">
        <v>3778</v>
      </c>
      <c r="G82" s="93" t="s">
        <v>3778</v>
      </c>
      <c r="H82" s="93" t="s">
        <v>3778</v>
      </c>
      <c r="I82" s="93" t="s">
        <v>3778</v>
      </c>
      <c r="J82" s="93" t="s">
        <v>3778</v>
      </c>
      <c r="K82" s="93" t="s">
        <v>3778</v>
      </c>
      <c r="L82" s="93" t="s">
        <v>3778</v>
      </c>
      <c r="M82" s="93" t="s">
        <v>3778</v>
      </c>
      <c r="N82" s="93" t="s">
        <v>3778</v>
      </c>
      <c r="O82" s="93" t="s">
        <v>3778</v>
      </c>
      <c r="P82" s="93" t="s">
        <v>3778</v>
      </c>
      <c r="Q82" s="93" t="s">
        <v>3782</v>
      </c>
      <c r="R82" s="93" t="s">
        <v>3778</v>
      </c>
      <c r="S82" s="93" t="s">
        <v>3782</v>
      </c>
      <c r="T82" s="94" t="s">
        <v>3777</v>
      </c>
      <c r="U82" s="93" t="s">
        <v>3778</v>
      </c>
      <c r="V82" s="35"/>
      <c r="W82" s="86"/>
      <c r="X82" s="86"/>
      <c r="Y82" s="81">
        <v>44939.0</v>
      </c>
      <c r="Z82" s="82">
        <v>17.0</v>
      </c>
      <c r="AA82" s="84" t="s">
        <v>3787</v>
      </c>
    </row>
    <row r="83" outlineLevel="1">
      <c r="A83" s="88" t="s">
        <v>3886</v>
      </c>
      <c r="B83" s="89" t="s">
        <v>3160</v>
      </c>
      <c r="C83" s="90">
        <v>1.0</v>
      </c>
      <c r="D83" s="91">
        <v>44962.0</v>
      </c>
      <c r="E83" s="92" t="s">
        <v>3781</v>
      </c>
      <c r="F83" s="93" t="s">
        <v>3778</v>
      </c>
      <c r="G83" s="93" t="s">
        <v>3778</v>
      </c>
      <c r="H83" s="93" t="s">
        <v>3778</v>
      </c>
      <c r="I83" s="93" t="s">
        <v>3778</v>
      </c>
      <c r="J83" s="93" t="s">
        <v>3778</v>
      </c>
      <c r="K83" s="93" t="s">
        <v>3778</v>
      </c>
      <c r="L83" s="93" t="s">
        <v>3778</v>
      </c>
      <c r="M83" s="93" t="s">
        <v>3778</v>
      </c>
      <c r="N83" s="93" t="s">
        <v>3778</v>
      </c>
      <c r="O83" s="93" t="s">
        <v>3778</v>
      </c>
      <c r="P83" s="93" t="s">
        <v>3778</v>
      </c>
      <c r="Q83" s="93" t="s">
        <v>3782</v>
      </c>
      <c r="R83" s="93" t="s">
        <v>3778</v>
      </c>
      <c r="S83" s="95"/>
      <c r="T83" s="94" t="s">
        <v>3777</v>
      </c>
      <c r="U83" s="93" t="s">
        <v>3778</v>
      </c>
      <c r="V83" s="35"/>
      <c r="W83" s="86"/>
      <c r="X83" s="86"/>
      <c r="Y83" s="81">
        <v>44961.0</v>
      </c>
      <c r="Z83" s="82">
        <v>1.0</v>
      </c>
      <c r="AA83" s="63"/>
    </row>
    <row r="84" outlineLevel="1">
      <c r="A84" s="88" t="s">
        <v>3887</v>
      </c>
      <c r="B84" s="89" t="s">
        <v>3583</v>
      </c>
      <c r="C84" s="90">
        <v>1.0</v>
      </c>
      <c r="D84" s="91">
        <v>44972.0</v>
      </c>
      <c r="E84" s="92" t="s">
        <v>3781</v>
      </c>
      <c r="F84" s="93" t="s">
        <v>3778</v>
      </c>
      <c r="G84" s="93" t="s">
        <v>3778</v>
      </c>
      <c r="H84" s="93" t="s">
        <v>3778</v>
      </c>
      <c r="I84" s="93" t="s">
        <v>3778</v>
      </c>
      <c r="J84" s="93" t="s">
        <v>3778</v>
      </c>
      <c r="K84" s="93" t="s">
        <v>3778</v>
      </c>
      <c r="L84" s="93" t="s">
        <v>3778</v>
      </c>
      <c r="M84" s="93" t="s">
        <v>3778</v>
      </c>
      <c r="N84" s="93" t="s">
        <v>3778</v>
      </c>
      <c r="O84" s="93" t="s">
        <v>3778</v>
      </c>
      <c r="P84" s="93" t="s">
        <v>3778</v>
      </c>
      <c r="Q84" s="93" t="s">
        <v>3782</v>
      </c>
      <c r="R84" s="93" t="s">
        <v>3778</v>
      </c>
      <c r="S84" s="95"/>
      <c r="T84" s="94" t="s">
        <v>3777</v>
      </c>
      <c r="U84" s="93" t="s">
        <v>3778</v>
      </c>
      <c r="V84" s="35"/>
      <c r="W84" s="86"/>
      <c r="X84" s="86"/>
      <c r="Y84" s="81">
        <v>44963.0</v>
      </c>
      <c r="Z84" s="82">
        <v>9.0</v>
      </c>
      <c r="AA84" s="84" t="s">
        <v>3787</v>
      </c>
    </row>
    <row r="85" outlineLevel="1">
      <c r="A85" s="88" t="s">
        <v>3888</v>
      </c>
      <c r="B85" s="89" t="s">
        <v>3615</v>
      </c>
      <c r="C85" s="90">
        <v>1.0</v>
      </c>
      <c r="D85" s="91">
        <v>44972.0</v>
      </c>
      <c r="E85" s="92" t="s">
        <v>3781</v>
      </c>
      <c r="F85" s="93" t="s">
        <v>3778</v>
      </c>
      <c r="G85" s="93" t="s">
        <v>3778</v>
      </c>
      <c r="H85" s="93" t="s">
        <v>3778</v>
      </c>
      <c r="I85" s="93" t="s">
        <v>3778</v>
      </c>
      <c r="J85" s="93" t="s">
        <v>3778</v>
      </c>
      <c r="K85" s="93" t="s">
        <v>3778</v>
      </c>
      <c r="L85" s="93" t="s">
        <v>3778</v>
      </c>
      <c r="M85" s="93" t="s">
        <v>3778</v>
      </c>
      <c r="N85" s="93" t="s">
        <v>3778</v>
      </c>
      <c r="O85" s="93" t="s">
        <v>3778</v>
      </c>
      <c r="P85" s="93" t="s">
        <v>3778</v>
      </c>
      <c r="Q85" s="93" t="s">
        <v>3782</v>
      </c>
      <c r="R85" s="93" t="s">
        <v>3778</v>
      </c>
      <c r="S85" s="95"/>
      <c r="T85" s="94" t="s">
        <v>3777</v>
      </c>
      <c r="U85" s="93" t="s">
        <v>3778</v>
      </c>
      <c r="V85" s="35"/>
      <c r="W85" s="86"/>
      <c r="X85" s="86"/>
      <c r="Y85" s="81">
        <v>44961.0</v>
      </c>
      <c r="Z85" s="82">
        <v>11.0</v>
      </c>
      <c r="AA85" s="63" t="s">
        <v>3779</v>
      </c>
    </row>
    <row r="86" outlineLevel="1">
      <c r="A86" s="88" t="s">
        <v>3889</v>
      </c>
      <c r="B86" s="89" t="s">
        <v>3377</v>
      </c>
      <c r="C86" s="90">
        <v>1.0</v>
      </c>
      <c r="D86" s="91">
        <v>44976.0</v>
      </c>
      <c r="E86" s="92" t="s">
        <v>3874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4" t="s">
        <v>3777</v>
      </c>
      <c r="U86" s="93" t="s">
        <v>3778</v>
      </c>
      <c r="V86" s="35"/>
      <c r="W86" s="86"/>
      <c r="X86" s="86"/>
      <c r="Y86" s="81">
        <v>44973.0</v>
      </c>
      <c r="Z86" s="82">
        <v>3.0</v>
      </c>
      <c r="AA86" s="63" t="s">
        <v>3779</v>
      </c>
    </row>
    <row r="87" outlineLevel="1">
      <c r="A87" s="88" t="s">
        <v>3890</v>
      </c>
      <c r="B87" s="89" t="s">
        <v>3601</v>
      </c>
      <c r="C87" s="90">
        <v>1.0</v>
      </c>
      <c r="D87" s="91">
        <v>44978.0</v>
      </c>
      <c r="E87" s="92" t="s">
        <v>3874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4" t="s">
        <v>3806</v>
      </c>
      <c r="U87" s="93" t="s">
        <v>3782</v>
      </c>
      <c r="V87" s="35"/>
      <c r="W87" s="86"/>
      <c r="X87" s="86"/>
      <c r="Y87" s="81">
        <v>44974.0</v>
      </c>
      <c r="Z87" s="82" t="s">
        <v>42</v>
      </c>
      <c r="AA87" s="63" t="s">
        <v>3779</v>
      </c>
    </row>
    <row r="88" outlineLevel="1">
      <c r="A88" s="88" t="s">
        <v>3891</v>
      </c>
      <c r="B88" s="89" t="s">
        <v>3438</v>
      </c>
      <c r="C88" s="90">
        <v>1.0</v>
      </c>
      <c r="D88" s="91">
        <v>44978.0</v>
      </c>
      <c r="E88" s="92" t="s">
        <v>3808</v>
      </c>
      <c r="F88" s="93" t="s">
        <v>3778</v>
      </c>
      <c r="G88" s="93" t="s">
        <v>3778</v>
      </c>
      <c r="H88" s="93" t="s">
        <v>3778</v>
      </c>
      <c r="I88" s="93" t="s">
        <v>3778</v>
      </c>
      <c r="J88" s="93" t="s">
        <v>3778</v>
      </c>
      <c r="K88" s="93" t="s">
        <v>3778</v>
      </c>
      <c r="L88" s="93" t="s">
        <v>3778</v>
      </c>
      <c r="M88" s="93" t="s">
        <v>3778</v>
      </c>
      <c r="N88" s="93" t="s">
        <v>3778</v>
      </c>
      <c r="O88" s="93" t="s">
        <v>3778</v>
      </c>
      <c r="P88" s="93" t="s">
        <v>3778</v>
      </c>
      <c r="Q88" s="93" t="s">
        <v>3782</v>
      </c>
      <c r="R88" s="93" t="s">
        <v>3778</v>
      </c>
      <c r="S88" s="93" t="s">
        <v>3782</v>
      </c>
      <c r="T88" s="94" t="s">
        <v>3777</v>
      </c>
      <c r="U88" s="93" t="s">
        <v>3778</v>
      </c>
      <c r="V88" s="35"/>
      <c r="W88" s="86"/>
      <c r="X88" s="86"/>
      <c r="Y88" s="81">
        <v>44974.0</v>
      </c>
      <c r="Z88" s="82">
        <v>4.0</v>
      </c>
      <c r="AA88" s="84" t="s">
        <v>3787</v>
      </c>
    </row>
    <row r="89" outlineLevel="1">
      <c r="A89" s="88" t="s">
        <v>3892</v>
      </c>
      <c r="B89" s="89" t="s">
        <v>3378</v>
      </c>
      <c r="C89" s="90">
        <v>1.0</v>
      </c>
      <c r="D89" s="91">
        <v>44979.0</v>
      </c>
      <c r="E89" s="92" t="s">
        <v>3808</v>
      </c>
      <c r="F89" s="93" t="s">
        <v>3778</v>
      </c>
      <c r="G89" s="93" t="s">
        <v>3778</v>
      </c>
      <c r="H89" s="93" t="s">
        <v>3778</v>
      </c>
      <c r="I89" s="93" t="s">
        <v>3778</v>
      </c>
      <c r="J89" s="93" t="s">
        <v>3778</v>
      </c>
      <c r="K89" s="93" t="s">
        <v>3778</v>
      </c>
      <c r="L89" s="93" t="s">
        <v>3778</v>
      </c>
      <c r="M89" s="93" t="s">
        <v>3778</v>
      </c>
      <c r="N89" s="93" t="s">
        <v>3778</v>
      </c>
      <c r="O89" s="93" t="s">
        <v>3778</v>
      </c>
      <c r="P89" s="93" t="s">
        <v>3778</v>
      </c>
      <c r="Q89" s="93" t="s">
        <v>3782</v>
      </c>
      <c r="R89" s="93" t="s">
        <v>3778</v>
      </c>
      <c r="S89" s="95"/>
      <c r="T89" s="94" t="s">
        <v>3777</v>
      </c>
      <c r="U89" s="93" t="s">
        <v>3778</v>
      </c>
      <c r="V89" s="35"/>
      <c r="W89" s="86"/>
      <c r="X89" s="86"/>
      <c r="Y89" s="81">
        <v>44976.0</v>
      </c>
      <c r="Z89" s="82">
        <v>3.0</v>
      </c>
      <c r="AA89" s="63" t="s">
        <v>3779</v>
      </c>
    </row>
    <row r="90" outlineLevel="1">
      <c r="A90" s="88" t="s">
        <v>3893</v>
      </c>
      <c r="B90" s="89" t="s">
        <v>3052</v>
      </c>
      <c r="C90" s="90">
        <v>1.0</v>
      </c>
      <c r="D90" s="91">
        <v>44980.0</v>
      </c>
      <c r="E90" s="92" t="s">
        <v>3781</v>
      </c>
      <c r="F90" s="93" t="s">
        <v>3778</v>
      </c>
      <c r="G90" s="93" t="s">
        <v>3778</v>
      </c>
      <c r="H90" s="93" t="s">
        <v>3778</v>
      </c>
      <c r="I90" s="93" t="s">
        <v>3778</v>
      </c>
      <c r="J90" s="93" t="s">
        <v>3778</v>
      </c>
      <c r="K90" s="93" t="s">
        <v>3778</v>
      </c>
      <c r="L90" s="93" t="s">
        <v>3778</v>
      </c>
      <c r="M90" s="93" t="s">
        <v>3778</v>
      </c>
      <c r="N90" s="93" t="s">
        <v>3778</v>
      </c>
      <c r="O90" s="93" t="s">
        <v>3778</v>
      </c>
      <c r="P90" s="93" t="s">
        <v>3778</v>
      </c>
      <c r="Q90" s="93" t="s">
        <v>3782</v>
      </c>
      <c r="R90" s="93" t="s">
        <v>3778</v>
      </c>
      <c r="S90" s="93" t="s">
        <v>3782</v>
      </c>
      <c r="T90" s="94" t="s">
        <v>3777</v>
      </c>
      <c r="U90" s="93" t="s">
        <v>3778</v>
      </c>
      <c r="V90" s="35"/>
      <c r="W90" s="86"/>
      <c r="X90" s="86"/>
      <c r="Y90" s="81">
        <v>44980.0</v>
      </c>
      <c r="Z90" s="82">
        <v>0.0</v>
      </c>
      <c r="AA90" s="84" t="s">
        <v>3787</v>
      </c>
    </row>
    <row r="91" outlineLevel="1">
      <c r="A91" s="77" t="s">
        <v>3894</v>
      </c>
      <c r="B91" s="85" t="s">
        <v>3559</v>
      </c>
      <c r="C91" s="78">
        <v>1.0</v>
      </c>
      <c r="D91" s="79">
        <v>44984.0</v>
      </c>
      <c r="E91" s="87"/>
      <c r="F91" s="9" t="s">
        <v>3778</v>
      </c>
      <c r="G91" s="9" t="s">
        <v>3778</v>
      </c>
      <c r="H91" s="9" t="s">
        <v>3778</v>
      </c>
      <c r="I91" s="9" t="s">
        <v>3778</v>
      </c>
      <c r="J91" s="9" t="s">
        <v>3778</v>
      </c>
      <c r="K91" s="9" t="s">
        <v>3778</v>
      </c>
      <c r="L91" s="9" t="s">
        <v>3778</v>
      </c>
      <c r="M91" s="9" t="s">
        <v>3778</v>
      </c>
      <c r="N91" s="35"/>
      <c r="O91" s="35"/>
      <c r="P91" s="35"/>
      <c r="Q91" s="35"/>
      <c r="R91" s="35"/>
      <c r="S91" s="35"/>
      <c r="T91" s="19" t="s">
        <v>3806</v>
      </c>
      <c r="U91" s="9" t="s">
        <v>3778</v>
      </c>
      <c r="V91" s="35"/>
      <c r="W91" s="86"/>
      <c r="X91" s="86"/>
      <c r="Y91" s="81">
        <v>44976.0</v>
      </c>
      <c r="Z91" s="82">
        <v>8.0</v>
      </c>
      <c r="AA91" s="63" t="s">
        <v>3779</v>
      </c>
    </row>
    <row r="92" outlineLevel="1">
      <c r="A92" s="88" t="s">
        <v>3894</v>
      </c>
      <c r="B92" s="89" t="s">
        <v>3559</v>
      </c>
      <c r="C92" s="90">
        <v>1.0</v>
      </c>
      <c r="D92" s="91">
        <v>44984.0</v>
      </c>
      <c r="E92" s="92" t="s">
        <v>3874</v>
      </c>
      <c r="F92" s="93" t="s">
        <v>3778</v>
      </c>
      <c r="G92" s="93" t="s">
        <v>3778</v>
      </c>
      <c r="H92" s="93" t="s">
        <v>3778</v>
      </c>
      <c r="I92" s="93" t="s">
        <v>3778</v>
      </c>
      <c r="J92" s="93" t="s">
        <v>3778</v>
      </c>
      <c r="K92" s="93" t="s">
        <v>3778</v>
      </c>
      <c r="L92" s="93" t="s">
        <v>3778</v>
      </c>
      <c r="M92" s="93" t="s">
        <v>3778</v>
      </c>
      <c r="N92" s="95"/>
      <c r="O92" s="95"/>
      <c r="P92" s="95"/>
      <c r="Q92" s="95"/>
      <c r="R92" s="95"/>
      <c r="S92" s="95"/>
      <c r="T92" s="94" t="s">
        <v>3806</v>
      </c>
      <c r="U92" s="93" t="s">
        <v>3778</v>
      </c>
      <c r="V92" s="35"/>
      <c r="W92" s="86"/>
      <c r="X92" s="86"/>
      <c r="Y92" s="81">
        <v>44976.0</v>
      </c>
      <c r="Z92" s="82">
        <v>8.0</v>
      </c>
      <c r="AA92" s="84" t="s">
        <v>3787</v>
      </c>
    </row>
    <row r="93" outlineLevel="1">
      <c r="A93" s="88" t="s">
        <v>3895</v>
      </c>
      <c r="B93" s="89" t="s">
        <v>3642</v>
      </c>
      <c r="C93" s="90">
        <v>1.0</v>
      </c>
      <c r="D93" s="91">
        <v>44985.0</v>
      </c>
      <c r="E93" s="92" t="s">
        <v>3781</v>
      </c>
      <c r="F93" s="93" t="s">
        <v>3778</v>
      </c>
      <c r="G93" s="93" t="s">
        <v>3778</v>
      </c>
      <c r="H93" s="93" t="s">
        <v>3778</v>
      </c>
      <c r="I93" s="93" t="s">
        <v>3778</v>
      </c>
      <c r="J93" s="93" t="s">
        <v>3778</v>
      </c>
      <c r="K93" s="93" t="s">
        <v>3778</v>
      </c>
      <c r="L93" s="93" t="s">
        <v>3778</v>
      </c>
      <c r="M93" s="93" t="s">
        <v>3778</v>
      </c>
      <c r="N93" s="93" t="s">
        <v>3778</v>
      </c>
      <c r="O93" s="93" t="s">
        <v>3778</v>
      </c>
      <c r="P93" s="93" t="s">
        <v>3778</v>
      </c>
      <c r="Q93" s="93" t="s">
        <v>3782</v>
      </c>
      <c r="R93" s="93" t="s">
        <v>3778</v>
      </c>
      <c r="S93" s="93" t="s">
        <v>3782</v>
      </c>
      <c r="T93" s="94" t="s">
        <v>3777</v>
      </c>
      <c r="U93" s="93" t="s">
        <v>3778</v>
      </c>
      <c r="V93" s="35"/>
      <c r="W93" s="86"/>
      <c r="X93" s="86"/>
      <c r="Y93" s="81">
        <v>44971.0</v>
      </c>
      <c r="Z93" s="82">
        <v>14.0</v>
      </c>
      <c r="AA93" s="84" t="s">
        <v>3785</v>
      </c>
    </row>
    <row r="94" outlineLevel="1">
      <c r="A94" s="88" t="s">
        <v>3896</v>
      </c>
      <c r="B94" s="89" t="s">
        <v>3717</v>
      </c>
      <c r="C94" s="90">
        <v>1.0</v>
      </c>
      <c r="D94" s="91">
        <v>44985.0</v>
      </c>
      <c r="E94" s="92" t="s">
        <v>3874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4" t="s">
        <v>3806</v>
      </c>
      <c r="U94" s="93" t="s">
        <v>3778</v>
      </c>
      <c r="V94" s="35"/>
      <c r="W94" s="86"/>
      <c r="X94" s="86"/>
      <c r="Y94" s="81">
        <v>44952.0</v>
      </c>
      <c r="Z94" s="82">
        <v>33.0</v>
      </c>
      <c r="AA94" s="63" t="s">
        <v>3779</v>
      </c>
    </row>
    <row r="95" outlineLevel="1">
      <c r="A95" s="88" t="s">
        <v>3897</v>
      </c>
      <c r="B95" s="89" t="s">
        <v>3165</v>
      </c>
      <c r="C95" s="90">
        <v>1.0</v>
      </c>
      <c r="D95" s="91">
        <v>44986.0</v>
      </c>
      <c r="E95" s="92" t="s">
        <v>3781</v>
      </c>
      <c r="F95" s="93" t="s">
        <v>3778</v>
      </c>
      <c r="G95" s="93" t="s">
        <v>3778</v>
      </c>
      <c r="H95" s="93" t="s">
        <v>3778</v>
      </c>
      <c r="I95" s="93" t="s">
        <v>3778</v>
      </c>
      <c r="J95" s="93" t="s">
        <v>3778</v>
      </c>
      <c r="K95" s="93" t="s">
        <v>3778</v>
      </c>
      <c r="L95" s="93" t="s">
        <v>3778</v>
      </c>
      <c r="M95" s="93" t="s">
        <v>3778</v>
      </c>
      <c r="N95" s="93" t="s">
        <v>3778</v>
      </c>
      <c r="O95" s="93" t="s">
        <v>3782</v>
      </c>
      <c r="P95" s="93" t="s">
        <v>3778</v>
      </c>
      <c r="Q95" s="93" t="s">
        <v>3782</v>
      </c>
      <c r="R95" s="93" t="s">
        <v>3778</v>
      </c>
      <c r="S95" s="93" t="s">
        <v>3782</v>
      </c>
      <c r="T95" s="94" t="s">
        <v>3777</v>
      </c>
      <c r="U95" s="93" t="s">
        <v>3778</v>
      </c>
      <c r="V95" s="35"/>
      <c r="W95" s="86"/>
      <c r="X95" s="86"/>
      <c r="Y95" s="81">
        <v>44985.0</v>
      </c>
      <c r="Z95" s="82">
        <v>1.0</v>
      </c>
      <c r="AA95" s="63" t="s">
        <v>3779</v>
      </c>
    </row>
    <row r="96" outlineLevel="1">
      <c r="A96" s="88" t="s">
        <v>3898</v>
      </c>
      <c r="B96" s="89" t="s">
        <v>3379</v>
      </c>
      <c r="C96" s="90">
        <v>1.0</v>
      </c>
      <c r="D96" s="91">
        <v>44991.0</v>
      </c>
      <c r="E96" s="92" t="s">
        <v>3781</v>
      </c>
      <c r="F96" s="93" t="s">
        <v>3778</v>
      </c>
      <c r="G96" s="93" t="s">
        <v>3778</v>
      </c>
      <c r="H96" s="93" t="s">
        <v>3778</v>
      </c>
      <c r="I96" s="93" t="s">
        <v>3778</v>
      </c>
      <c r="J96" s="93" t="s">
        <v>3778</v>
      </c>
      <c r="K96" s="93" t="s">
        <v>3778</v>
      </c>
      <c r="L96" s="93" t="s">
        <v>3778</v>
      </c>
      <c r="M96" s="93" t="s">
        <v>3778</v>
      </c>
      <c r="N96" s="93" t="s">
        <v>3782</v>
      </c>
      <c r="O96" s="93" t="s">
        <v>3778</v>
      </c>
      <c r="P96" s="93" t="s">
        <v>3782</v>
      </c>
      <c r="Q96" s="93" t="s">
        <v>3782</v>
      </c>
      <c r="R96" s="93" t="s">
        <v>3778</v>
      </c>
      <c r="S96" s="93" t="s">
        <v>3782</v>
      </c>
      <c r="T96" s="94" t="s">
        <v>3777</v>
      </c>
      <c r="U96" s="93" t="s">
        <v>3778</v>
      </c>
      <c r="V96" s="35"/>
      <c r="W96" s="86"/>
      <c r="X96" s="86"/>
      <c r="Y96" s="81">
        <v>44988.0</v>
      </c>
      <c r="Z96" s="82">
        <v>3.0</v>
      </c>
      <c r="AA96" s="63" t="s">
        <v>3779</v>
      </c>
    </row>
    <row r="97" outlineLevel="1">
      <c r="A97" s="88" t="s">
        <v>3899</v>
      </c>
      <c r="B97" s="89" t="s">
        <v>3439</v>
      </c>
      <c r="C97" s="90">
        <v>1.0</v>
      </c>
      <c r="D97" s="91">
        <v>44992.0</v>
      </c>
      <c r="E97" s="92" t="s">
        <v>3781</v>
      </c>
      <c r="F97" s="93" t="s">
        <v>3778</v>
      </c>
      <c r="G97" s="93" t="s">
        <v>3778</v>
      </c>
      <c r="H97" s="93" t="s">
        <v>3778</v>
      </c>
      <c r="I97" s="93" t="s">
        <v>3778</v>
      </c>
      <c r="J97" s="93" t="s">
        <v>3778</v>
      </c>
      <c r="K97" s="93" t="s">
        <v>3778</v>
      </c>
      <c r="L97" s="93" t="s">
        <v>3778</v>
      </c>
      <c r="M97" s="93" t="s">
        <v>3778</v>
      </c>
      <c r="N97" s="93" t="s">
        <v>3778</v>
      </c>
      <c r="O97" s="93" t="s">
        <v>3778</v>
      </c>
      <c r="P97" s="93" t="s">
        <v>3778</v>
      </c>
      <c r="Q97" s="93" t="s">
        <v>3782</v>
      </c>
      <c r="R97" s="93" t="s">
        <v>3778</v>
      </c>
      <c r="S97" s="93" t="s">
        <v>3782</v>
      </c>
      <c r="T97" s="94" t="s">
        <v>3777</v>
      </c>
      <c r="U97" s="93" t="s">
        <v>3778</v>
      </c>
      <c r="V97" s="35"/>
      <c r="W97" s="86"/>
      <c r="X97" s="86"/>
      <c r="Y97" s="81">
        <v>44988.0</v>
      </c>
      <c r="Z97" s="82">
        <v>4.0</v>
      </c>
      <c r="AA97" s="83" t="s">
        <v>3779</v>
      </c>
    </row>
    <row r="98" outlineLevel="1">
      <c r="A98" s="88" t="s">
        <v>3900</v>
      </c>
      <c r="B98" s="89" t="s">
        <v>3054</v>
      </c>
      <c r="C98" s="90">
        <v>1.0</v>
      </c>
      <c r="D98" s="91">
        <v>44993.0</v>
      </c>
      <c r="E98" s="92" t="s">
        <v>3781</v>
      </c>
      <c r="F98" s="93" t="s">
        <v>3778</v>
      </c>
      <c r="G98" s="93" t="s">
        <v>3778</v>
      </c>
      <c r="H98" s="93" t="s">
        <v>3778</v>
      </c>
      <c r="I98" s="93" t="s">
        <v>3778</v>
      </c>
      <c r="J98" s="93" t="s">
        <v>3778</v>
      </c>
      <c r="K98" s="93" t="s">
        <v>3778</v>
      </c>
      <c r="L98" s="93" t="s">
        <v>3778</v>
      </c>
      <c r="M98" s="93" t="s">
        <v>3778</v>
      </c>
      <c r="N98" s="93" t="s">
        <v>3778</v>
      </c>
      <c r="O98" s="93" t="s">
        <v>3778</v>
      </c>
      <c r="P98" s="93" t="s">
        <v>3778</v>
      </c>
      <c r="Q98" s="93" t="s">
        <v>3782</v>
      </c>
      <c r="R98" s="93" t="s">
        <v>3778</v>
      </c>
      <c r="S98" s="93" t="s">
        <v>3782</v>
      </c>
      <c r="T98" s="94" t="s">
        <v>3777</v>
      </c>
      <c r="U98" s="93" t="s">
        <v>3778</v>
      </c>
      <c r="V98" s="35"/>
      <c r="W98" s="86"/>
      <c r="X98" s="86"/>
      <c r="Y98" s="81">
        <v>44993.0</v>
      </c>
      <c r="Z98" s="82">
        <v>0.0</v>
      </c>
      <c r="AA98" s="63"/>
    </row>
    <row r="99" outlineLevel="1">
      <c r="A99" s="88" t="s">
        <v>3901</v>
      </c>
      <c r="B99" s="89" t="s">
        <v>3167</v>
      </c>
      <c r="C99" s="90">
        <v>1.0</v>
      </c>
      <c r="D99" s="91">
        <v>44993.0</v>
      </c>
      <c r="E99" s="92" t="s">
        <v>3781</v>
      </c>
      <c r="F99" s="93" t="s">
        <v>3778</v>
      </c>
      <c r="G99" s="93" t="s">
        <v>3778</v>
      </c>
      <c r="H99" s="93" t="s">
        <v>3778</v>
      </c>
      <c r="I99" s="93" t="s">
        <v>3782</v>
      </c>
      <c r="J99" s="93" t="s">
        <v>3778</v>
      </c>
      <c r="K99" s="93" t="s">
        <v>3778</v>
      </c>
      <c r="L99" s="93" t="s">
        <v>3778</v>
      </c>
      <c r="M99" s="93" t="s">
        <v>3778</v>
      </c>
      <c r="N99" s="93" t="s">
        <v>3778</v>
      </c>
      <c r="O99" s="93" t="s">
        <v>3778</v>
      </c>
      <c r="P99" s="93" t="s">
        <v>3782</v>
      </c>
      <c r="Q99" s="93" t="s">
        <v>3782</v>
      </c>
      <c r="R99" s="93" t="s">
        <v>3778</v>
      </c>
      <c r="S99" s="93" t="s">
        <v>3782</v>
      </c>
      <c r="T99" s="94" t="s">
        <v>3777</v>
      </c>
      <c r="U99" s="93" t="s">
        <v>3778</v>
      </c>
      <c r="V99" s="35"/>
      <c r="W99" s="86"/>
      <c r="X99" s="86"/>
      <c r="Y99" s="81">
        <v>44992.0</v>
      </c>
      <c r="Z99" s="82">
        <v>1.0</v>
      </c>
      <c r="AA99" s="63"/>
    </row>
    <row r="100" outlineLevel="1">
      <c r="A100" s="77" t="s">
        <v>3902</v>
      </c>
      <c r="B100" s="72" t="s">
        <v>3168</v>
      </c>
      <c r="C100" s="78">
        <v>1.0</v>
      </c>
      <c r="D100" s="79">
        <v>44994.0</v>
      </c>
      <c r="E100" s="80" t="s">
        <v>3781</v>
      </c>
      <c r="F100" s="9" t="s">
        <v>3778</v>
      </c>
      <c r="G100" s="9" t="s">
        <v>3778</v>
      </c>
      <c r="H100" s="9" t="s">
        <v>3778</v>
      </c>
      <c r="I100" s="9" t="s">
        <v>3778</v>
      </c>
      <c r="J100" s="9" t="s">
        <v>3778</v>
      </c>
      <c r="K100" s="9" t="s">
        <v>3778</v>
      </c>
      <c r="L100" s="9" t="s">
        <v>3778</v>
      </c>
      <c r="M100" s="9" t="s">
        <v>3778</v>
      </c>
      <c r="N100" s="9" t="s">
        <v>3782</v>
      </c>
      <c r="O100" s="9" t="s">
        <v>3778</v>
      </c>
      <c r="P100" s="9" t="s">
        <v>3778</v>
      </c>
      <c r="Q100" s="9" t="s">
        <v>3782</v>
      </c>
      <c r="R100" s="9" t="s">
        <v>3778</v>
      </c>
      <c r="S100" s="9" t="s">
        <v>3782</v>
      </c>
      <c r="T100" s="19" t="s">
        <v>3777</v>
      </c>
      <c r="U100" s="9" t="s">
        <v>3778</v>
      </c>
      <c r="V100" s="35"/>
      <c r="W100" s="86"/>
      <c r="X100" s="19" t="s">
        <v>3903</v>
      </c>
      <c r="Y100" s="81">
        <v>44993.0</v>
      </c>
      <c r="Z100" s="82">
        <v>1.0</v>
      </c>
      <c r="AA100" s="63" t="s">
        <v>3779</v>
      </c>
    </row>
    <row r="101" outlineLevel="1">
      <c r="A101" s="88" t="s">
        <v>3902</v>
      </c>
      <c r="B101" s="89" t="s">
        <v>3168</v>
      </c>
      <c r="C101" s="90">
        <v>1.0</v>
      </c>
      <c r="D101" s="91">
        <v>44994.0</v>
      </c>
      <c r="E101" s="92" t="s">
        <v>3781</v>
      </c>
      <c r="F101" s="93" t="s">
        <v>3778</v>
      </c>
      <c r="G101" s="93" t="s">
        <v>3778</v>
      </c>
      <c r="H101" s="93" t="s">
        <v>3778</v>
      </c>
      <c r="I101" s="93" t="s">
        <v>3778</v>
      </c>
      <c r="J101" s="93" t="s">
        <v>3778</v>
      </c>
      <c r="K101" s="93" t="s">
        <v>3778</v>
      </c>
      <c r="L101" s="93" t="s">
        <v>3778</v>
      </c>
      <c r="M101" s="93" t="s">
        <v>3778</v>
      </c>
      <c r="N101" s="93" t="s">
        <v>3782</v>
      </c>
      <c r="O101" s="93" t="s">
        <v>3778</v>
      </c>
      <c r="P101" s="93" t="s">
        <v>3778</v>
      </c>
      <c r="Q101" s="93" t="s">
        <v>3782</v>
      </c>
      <c r="R101" s="93" t="s">
        <v>3778</v>
      </c>
      <c r="S101" s="93" t="s">
        <v>3782</v>
      </c>
      <c r="T101" s="94" t="s">
        <v>3777</v>
      </c>
      <c r="U101" s="93" t="s">
        <v>3778</v>
      </c>
      <c r="V101" s="35"/>
      <c r="W101" s="86"/>
      <c r="X101" s="86"/>
      <c r="Y101" s="81">
        <v>44993.0</v>
      </c>
      <c r="Z101" s="82">
        <v>1.0</v>
      </c>
      <c r="AA101" s="63" t="s">
        <v>3779</v>
      </c>
    </row>
    <row r="102" outlineLevel="1">
      <c r="A102" s="88" t="s">
        <v>3904</v>
      </c>
      <c r="B102" s="89" t="s">
        <v>3169</v>
      </c>
      <c r="C102" s="90">
        <v>1.0</v>
      </c>
      <c r="D102" s="91">
        <v>45008.0</v>
      </c>
      <c r="E102" s="92" t="s">
        <v>3874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4" t="s">
        <v>3806</v>
      </c>
      <c r="U102" s="93" t="s">
        <v>3778</v>
      </c>
      <c r="V102" s="35"/>
      <c r="W102" s="86"/>
      <c r="X102" s="86"/>
      <c r="Y102" s="81">
        <v>45007.0</v>
      </c>
      <c r="Z102" s="82">
        <v>1.0</v>
      </c>
      <c r="AA102" s="63" t="e">
        <v>#REF!</v>
      </c>
    </row>
    <row r="103" outlineLevel="1">
      <c r="A103" s="88" t="s">
        <v>3905</v>
      </c>
      <c r="B103" s="89" t="s">
        <v>3174</v>
      </c>
      <c r="C103" s="90">
        <v>1.0</v>
      </c>
      <c r="D103" s="91">
        <v>45014.0</v>
      </c>
      <c r="E103" s="92" t="s">
        <v>3808</v>
      </c>
      <c r="F103" s="93" t="s">
        <v>3778</v>
      </c>
      <c r="G103" s="93" t="s">
        <v>3778</v>
      </c>
      <c r="H103" s="93" t="s">
        <v>3778</v>
      </c>
      <c r="I103" s="93" t="s">
        <v>3778</v>
      </c>
      <c r="J103" s="93" t="s">
        <v>3778</v>
      </c>
      <c r="K103" s="93" t="s">
        <v>3778</v>
      </c>
      <c r="L103" s="93" t="s">
        <v>3778</v>
      </c>
      <c r="M103" s="93" t="s">
        <v>3778</v>
      </c>
      <c r="N103" s="93" t="s">
        <v>3778</v>
      </c>
      <c r="O103" s="93" t="s">
        <v>3778</v>
      </c>
      <c r="P103" s="93" t="s">
        <v>3778</v>
      </c>
      <c r="Q103" s="93" t="s">
        <v>3782</v>
      </c>
      <c r="R103" s="93" t="s">
        <v>3778</v>
      </c>
      <c r="S103" s="93" t="s">
        <v>3782</v>
      </c>
      <c r="T103" s="94" t="s">
        <v>3777</v>
      </c>
      <c r="U103" s="93" t="s">
        <v>3778</v>
      </c>
      <c r="V103" s="35"/>
      <c r="W103" s="86"/>
      <c r="X103" s="86"/>
      <c r="Y103" s="81">
        <v>45013.0</v>
      </c>
      <c r="Z103" s="82">
        <v>1.0</v>
      </c>
      <c r="AA103" s="83" t="s">
        <v>3779</v>
      </c>
    </row>
    <row r="104" outlineLevel="1">
      <c r="A104" s="88" t="s">
        <v>3906</v>
      </c>
      <c r="B104" s="89" t="s">
        <v>3175</v>
      </c>
      <c r="C104" s="90">
        <v>1.0</v>
      </c>
      <c r="D104" s="91">
        <v>45015.0</v>
      </c>
      <c r="E104" s="92" t="s">
        <v>3781</v>
      </c>
      <c r="F104" s="93" t="s">
        <v>3778</v>
      </c>
      <c r="G104" s="93" t="s">
        <v>3778</v>
      </c>
      <c r="H104" s="93" t="s">
        <v>3778</v>
      </c>
      <c r="I104" s="93" t="s">
        <v>3778</v>
      </c>
      <c r="J104" s="93" t="s">
        <v>3778</v>
      </c>
      <c r="K104" s="93" t="s">
        <v>3778</v>
      </c>
      <c r="L104" s="93" t="s">
        <v>3778</v>
      </c>
      <c r="M104" s="93" t="s">
        <v>3778</v>
      </c>
      <c r="N104" s="93" t="s">
        <v>3778</v>
      </c>
      <c r="O104" s="93" t="s">
        <v>3778</v>
      </c>
      <c r="P104" s="93" t="s">
        <v>3778</v>
      </c>
      <c r="Q104" s="93" t="s">
        <v>3782</v>
      </c>
      <c r="R104" s="93" t="s">
        <v>3778</v>
      </c>
      <c r="S104" s="93" t="s">
        <v>3782</v>
      </c>
      <c r="T104" s="94" t="s">
        <v>3777</v>
      </c>
      <c r="U104" s="93" t="s">
        <v>3778</v>
      </c>
      <c r="V104" s="35"/>
      <c r="W104" s="86"/>
      <c r="X104" s="86"/>
      <c r="Y104" s="81">
        <v>45014.0</v>
      </c>
      <c r="Z104" s="82">
        <v>1.0</v>
      </c>
      <c r="AA104" s="84" t="s">
        <v>3785</v>
      </c>
    </row>
    <row r="105" outlineLevel="1">
      <c r="A105" s="88" t="s">
        <v>3907</v>
      </c>
      <c r="B105" s="89" t="s">
        <v>3305</v>
      </c>
      <c r="C105" s="90">
        <v>1.0</v>
      </c>
      <c r="D105" s="91">
        <v>45016.0</v>
      </c>
      <c r="E105" s="92" t="s">
        <v>3781</v>
      </c>
      <c r="F105" s="93" t="s">
        <v>3778</v>
      </c>
      <c r="G105" s="93" t="s">
        <v>3778</v>
      </c>
      <c r="H105" s="93" t="s">
        <v>3778</v>
      </c>
      <c r="I105" s="93" t="s">
        <v>3778</v>
      </c>
      <c r="J105" s="93" t="s">
        <v>3778</v>
      </c>
      <c r="K105" s="93" t="s">
        <v>3778</v>
      </c>
      <c r="L105" s="93" t="s">
        <v>3778</v>
      </c>
      <c r="M105" s="93" t="s">
        <v>3778</v>
      </c>
      <c r="N105" s="93" t="s">
        <v>3778</v>
      </c>
      <c r="O105" s="93" t="s">
        <v>3778</v>
      </c>
      <c r="P105" s="93" t="s">
        <v>3778</v>
      </c>
      <c r="Q105" s="93" t="s">
        <v>3782</v>
      </c>
      <c r="R105" s="93" t="s">
        <v>3778</v>
      </c>
      <c r="S105" s="93" t="s">
        <v>3782</v>
      </c>
      <c r="T105" s="94" t="s">
        <v>3777</v>
      </c>
      <c r="U105" s="93" t="s">
        <v>3778</v>
      </c>
      <c r="V105" s="35"/>
      <c r="W105" s="86"/>
      <c r="X105" s="86"/>
      <c r="Y105" s="81">
        <v>45014.0</v>
      </c>
      <c r="Z105" s="82">
        <v>2.0</v>
      </c>
      <c r="AA105" s="63" t="s">
        <v>3779</v>
      </c>
    </row>
    <row r="106" outlineLevel="1">
      <c r="A106" s="88" t="s">
        <v>3908</v>
      </c>
      <c r="B106" s="89" t="s">
        <v>3441</v>
      </c>
      <c r="C106" s="90">
        <v>1.0</v>
      </c>
      <c r="D106" s="91">
        <v>45020.0</v>
      </c>
      <c r="E106" s="92" t="s">
        <v>3781</v>
      </c>
      <c r="F106" s="93" t="s">
        <v>3778</v>
      </c>
      <c r="G106" s="93" t="s">
        <v>3778</v>
      </c>
      <c r="H106" s="93" t="s">
        <v>3778</v>
      </c>
      <c r="I106" s="93" t="s">
        <v>3778</v>
      </c>
      <c r="J106" s="93" t="s">
        <v>3778</v>
      </c>
      <c r="K106" s="93" t="s">
        <v>3778</v>
      </c>
      <c r="L106" s="93" t="s">
        <v>3778</v>
      </c>
      <c r="M106" s="93" t="s">
        <v>3778</v>
      </c>
      <c r="N106" s="93" t="s">
        <v>3782</v>
      </c>
      <c r="O106" s="93" t="s">
        <v>3778</v>
      </c>
      <c r="P106" s="93" t="s">
        <v>3778</v>
      </c>
      <c r="Q106" s="93" t="s">
        <v>3782</v>
      </c>
      <c r="R106" s="93" t="s">
        <v>3782</v>
      </c>
      <c r="S106" s="93" t="s">
        <v>3778</v>
      </c>
      <c r="T106" s="94" t="s">
        <v>3777</v>
      </c>
      <c r="U106" s="93" t="s">
        <v>3778</v>
      </c>
      <c r="V106" s="35"/>
      <c r="W106" s="86"/>
      <c r="X106" s="86"/>
      <c r="Y106" s="81">
        <v>45016.0</v>
      </c>
      <c r="Z106" s="82">
        <v>4.0</v>
      </c>
      <c r="AA106" s="63"/>
    </row>
    <row r="107" outlineLevel="1">
      <c r="A107" s="88" t="s">
        <v>3909</v>
      </c>
      <c r="B107" s="89" t="s">
        <v>3440</v>
      </c>
      <c r="C107" s="90">
        <v>1.0</v>
      </c>
      <c r="D107" s="91">
        <v>45022.0</v>
      </c>
      <c r="E107" s="92" t="s">
        <v>3781</v>
      </c>
      <c r="F107" s="93" t="s">
        <v>3778</v>
      </c>
      <c r="G107" s="93" t="s">
        <v>3778</v>
      </c>
      <c r="H107" s="93" t="s">
        <v>3778</v>
      </c>
      <c r="I107" s="93" t="s">
        <v>3778</v>
      </c>
      <c r="J107" s="93" t="s">
        <v>3778</v>
      </c>
      <c r="K107" s="93" t="s">
        <v>3778</v>
      </c>
      <c r="L107" s="93" t="s">
        <v>3778</v>
      </c>
      <c r="M107" s="93" t="s">
        <v>3778</v>
      </c>
      <c r="N107" s="93" t="s">
        <v>3778</v>
      </c>
      <c r="O107" s="93" t="s">
        <v>3778</v>
      </c>
      <c r="P107" s="93" t="s">
        <v>3778</v>
      </c>
      <c r="Q107" s="93" t="s">
        <v>3782</v>
      </c>
      <c r="R107" s="93" t="s">
        <v>3778</v>
      </c>
      <c r="S107" s="93" t="s">
        <v>3782</v>
      </c>
      <c r="T107" s="94" t="s">
        <v>3777</v>
      </c>
      <c r="U107" s="93" t="s">
        <v>3778</v>
      </c>
      <c r="V107" s="35"/>
      <c r="W107" s="86"/>
      <c r="X107" s="86"/>
      <c r="Y107" s="81">
        <v>45018.0</v>
      </c>
      <c r="Z107" s="82">
        <v>4.0</v>
      </c>
      <c r="AA107" s="83" t="s">
        <v>3779</v>
      </c>
    </row>
    <row r="108" outlineLevel="1">
      <c r="A108" s="88" t="s">
        <v>3910</v>
      </c>
      <c r="B108" s="89" t="s">
        <v>3650</v>
      </c>
      <c r="C108" s="90">
        <v>1.0</v>
      </c>
      <c r="D108" s="91">
        <v>45023.0</v>
      </c>
      <c r="E108" s="92" t="s">
        <v>3781</v>
      </c>
      <c r="F108" s="93" t="s">
        <v>3778</v>
      </c>
      <c r="G108" s="93" t="s">
        <v>3778</v>
      </c>
      <c r="H108" s="93" t="s">
        <v>3778</v>
      </c>
      <c r="I108" s="93" t="s">
        <v>3778</v>
      </c>
      <c r="J108" s="93" t="s">
        <v>3778</v>
      </c>
      <c r="K108" s="93" t="s">
        <v>3778</v>
      </c>
      <c r="L108" s="93" t="s">
        <v>3778</v>
      </c>
      <c r="M108" s="93" t="s">
        <v>3778</v>
      </c>
      <c r="N108" s="93" t="s">
        <v>3778</v>
      </c>
      <c r="O108" s="93" t="s">
        <v>3778</v>
      </c>
      <c r="P108" s="93" t="s">
        <v>3778</v>
      </c>
      <c r="Q108" s="93" t="s">
        <v>3782</v>
      </c>
      <c r="R108" s="93" t="s">
        <v>3778</v>
      </c>
      <c r="S108" s="93" t="s">
        <v>3782</v>
      </c>
      <c r="T108" s="94" t="s">
        <v>3777</v>
      </c>
      <c r="U108" s="93" t="s">
        <v>3782</v>
      </c>
      <c r="V108" s="35"/>
      <c r="W108" s="86"/>
      <c r="X108" s="86"/>
      <c r="Y108" s="81">
        <v>45021.0</v>
      </c>
      <c r="Z108" s="82" t="s">
        <v>42</v>
      </c>
      <c r="AA108" s="63" t="s">
        <v>3779</v>
      </c>
    </row>
    <row r="109" outlineLevel="1">
      <c r="A109" s="88" t="s">
        <v>3911</v>
      </c>
      <c r="B109" s="89" t="s">
        <v>3179</v>
      </c>
      <c r="C109" s="90">
        <v>1.0</v>
      </c>
      <c r="D109" s="91">
        <v>45027.0</v>
      </c>
      <c r="E109" s="92" t="s">
        <v>3781</v>
      </c>
      <c r="F109" s="93" t="s">
        <v>3778</v>
      </c>
      <c r="G109" s="93" t="s">
        <v>3778</v>
      </c>
      <c r="H109" s="93" t="s">
        <v>3778</v>
      </c>
      <c r="I109" s="93" t="s">
        <v>3778</v>
      </c>
      <c r="J109" s="93" t="s">
        <v>3778</v>
      </c>
      <c r="K109" s="93" t="s">
        <v>3778</v>
      </c>
      <c r="L109" s="93" t="s">
        <v>3778</v>
      </c>
      <c r="M109" s="93" t="s">
        <v>3778</v>
      </c>
      <c r="N109" s="93" t="s">
        <v>3778</v>
      </c>
      <c r="O109" s="93" t="s">
        <v>3778</v>
      </c>
      <c r="P109" s="93" t="s">
        <v>3778</v>
      </c>
      <c r="Q109" s="93" t="s">
        <v>3782</v>
      </c>
      <c r="R109" s="93" t="s">
        <v>3778</v>
      </c>
      <c r="S109" s="93" t="s">
        <v>3782</v>
      </c>
      <c r="T109" s="94" t="s">
        <v>3777</v>
      </c>
      <c r="U109" s="93" t="s">
        <v>3778</v>
      </c>
      <c r="V109" s="35"/>
      <c r="W109" s="86"/>
      <c r="X109" s="86"/>
      <c r="Y109" s="81">
        <v>45026.0</v>
      </c>
      <c r="Z109" s="82">
        <v>1.0</v>
      </c>
      <c r="AA109" s="63" t="s">
        <v>3779</v>
      </c>
    </row>
    <row r="110" outlineLevel="1">
      <c r="A110" s="88" t="s">
        <v>3912</v>
      </c>
      <c r="B110" s="89" t="s">
        <v>3057</v>
      </c>
      <c r="C110" s="90">
        <v>1.0</v>
      </c>
      <c r="D110" s="91">
        <v>45029.0</v>
      </c>
      <c r="E110" s="92" t="s">
        <v>3874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4" t="s">
        <v>3777</v>
      </c>
      <c r="U110" s="93" t="s">
        <v>3778</v>
      </c>
      <c r="V110" s="35"/>
      <c r="W110" s="86"/>
      <c r="X110" s="86"/>
      <c r="Y110" s="81">
        <v>45029.0</v>
      </c>
      <c r="Z110" s="82">
        <v>0.0</v>
      </c>
      <c r="AA110" s="63" t="s">
        <v>3779</v>
      </c>
    </row>
    <row r="111" outlineLevel="1">
      <c r="A111" s="88" t="s">
        <v>3913</v>
      </c>
      <c r="B111" s="89" t="s">
        <v>3656</v>
      </c>
      <c r="C111" s="90">
        <v>1.0</v>
      </c>
      <c r="D111" s="91">
        <v>45033.0</v>
      </c>
      <c r="E111" s="92" t="s">
        <v>3874</v>
      </c>
      <c r="F111" s="93" t="s">
        <v>3782</v>
      </c>
      <c r="G111" s="93" t="s">
        <v>3778</v>
      </c>
      <c r="H111" s="93" t="s">
        <v>3778</v>
      </c>
      <c r="I111" s="93" t="s">
        <v>3782</v>
      </c>
      <c r="J111" s="93" t="s">
        <v>3778</v>
      </c>
      <c r="K111" s="93" t="s">
        <v>3782</v>
      </c>
      <c r="L111" s="93" t="s">
        <v>3778</v>
      </c>
      <c r="M111" s="93" t="s">
        <v>3778</v>
      </c>
      <c r="N111" s="93" t="s">
        <v>3778</v>
      </c>
      <c r="O111" s="93" t="s">
        <v>3778</v>
      </c>
      <c r="P111" s="93" t="s">
        <v>3782</v>
      </c>
      <c r="Q111" s="93" t="s">
        <v>3782</v>
      </c>
      <c r="R111" s="93" t="s">
        <v>3782</v>
      </c>
      <c r="S111" s="93" t="s">
        <v>3782</v>
      </c>
      <c r="T111" s="94" t="s">
        <v>3806</v>
      </c>
      <c r="U111" s="93" t="s">
        <v>3782</v>
      </c>
      <c r="V111" s="35"/>
      <c r="W111" s="86"/>
      <c r="X111" s="86"/>
      <c r="Y111" s="81">
        <v>45031.0</v>
      </c>
      <c r="Z111" s="82" t="s">
        <v>42</v>
      </c>
      <c r="AA111" s="63" t="s">
        <v>3779</v>
      </c>
    </row>
    <row r="112" outlineLevel="1">
      <c r="A112" s="88" t="s">
        <v>3914</v>
      </c>
      <c r="B112" s="89" t="s">
        <v>3444</v>
      </c>
      <c r="C112" s="90">
        <v>1.0</v>
      </c>
      <c r="D112" s="91">
        <v>45034.0</v>
      </c>
      <c r="E112" s="92" t="s">
        <v>3781</v>
      </c>
      <c r="F112" s="93" t="s">
        <v>3778</v>
      </c>
      <c r="G112" s="93" t="s">
        <v>3778</v>
      </c>
      <c r="H112" s="93" t="s">
        <v>3778</v>
      </c>
      <c r="I112" s="93" t="s">
        <v>3778</v>
      </c>
      <c r="J112" s="93" t="s">
        <v>3778</v>
      </c>
      <c r="K112" s="93" t="s">
        <v>3778</v>
      </c>
      <c r="L112" s="93" t="s">
        <v>3778</v>
      </c>
      <c r="M112" s="93" t="s">
        <v>3778</v>
      </c>
      <c r="N112" s="93" t="s">
        <v>3778</v>
      </c>
      <c r="O112" s="93" t="s">
        <v>3778</v>
      </c>
      <c r="P112" s="93" t="s">
        <v>3778</v>
      </c>
      <c r="Q112" s="93" t="s">
        <v>3782</v>
      </c>
      <c r="R112" s="93" t="s">
        <v>3778</v>
      </c>
      <c r="S112" s="93" t="s">
        <v>3782</v>
      </c>
      <c r="T112" s="94" t="s">
        <v>3777</v>
      </c>
      <c r="U112" s="93" t="s">
        <v>3778</v>
      </c>
      <c r="V112" s="35"/>
      <c r="W112" s="86"/>
      <c r="X112" s="86"/>
      <c r="Y112" s="81">
        <v>45030.0</v>
      </c>
      <c r="Z112" s="82">
        <v>4.0</v>
      </c>
      <c r="AA112" s="84" t="s">
        <v>3787</v>
      </c>
    </row>
    <row r="113" outlineLevel="1">
      <c r="A113" s="88" t="s">
        <v>3915</v>
      </c>
      <c r="B113" s="89" t="s">
        <v>3655</v>
      </c>
      <c r="C113" s="90">
        <v>1.0</v>
      </c>
      <c r="D113" s="91">
        <v>45034.0</v>
      </c>
      <c r="E113" s="92" t="s">
        <v>3781</v>
      </c>
      <c r="F113" s="93" t="s">
        <v>3778</v>
      </c>
      <c r="G113" s="93" t="s">
        <v>3778</v>
      </c>
      <c r="H113" s="93" t="s">
        <v>3778</v>
      </c>
      <c r="I113" s="93" t="s">
        <v>3778</v>
      </c>
      <c r="J113" s="93" t="s">
        <v>3778</v>
      </c>
      <c r="K113" s="93" t="s">
        <v>3778</v>
      </c>
      <c r="L113" s="93" t="s">
        <v>3778</v>
      </c>
      <c r="M113" s="93" t="s">
        <v>3778</v>
      </c>
      <c r="N113" s="93" t="s">
        <v>3778</v>
      </c>
      <c r="O113" s="93" t="s">
        <v>3778</v>
      </c>
      <c r="P113" s="93" t="s">
        <v>3778</v>
      </c>
      <c r="Q113" s="93" t="s">
        <v>3782</v>
      </c>
      <c r="R113" s="93" t="s">
        <v>3778</v>
      </c>
      <c r="S113" s="93" t="s">
        <v>3782</v>
      </c>
      <c r="T113" s="94" t="s">
        <v>3777</v>
      </c>
      <c r="U113" s="93" t="s">
        <v>3782</v>
      </c>
      <c r="V113" s="35"/>
      <c r="W113" s="86"/>
      <c r="X113" s="86"/>
      <c r="Y113" s="81">
        <v>45026.0</v>
      </c>
      <c r="Z113" s="82" t="s">
        <v>42</v>
      </c>
      <c r="AA113" s="83" t="s">
        <v>3779</v>
      </c>
    </row>
    <row r="114" outlineLevel="1">
      <c r="A114" s="88" t="s">
        <v>3916</v>
      </c>
      <c r="B114" s="89" t="s">
        <v>3656</v>
      </c>
      <c r="C114" s="90">
        <v>2.0</v>
      </c>
      <c r="D114" s="91">
        <v>45034.0</v>
      </c>
      <c r="E114" s="92" t="s">
        <v>3874</v>
      </c>
      <c r="F114" s="93" t="s">
        <v>42</v>
      </c>
      <c r="G114" s="93" t="s">
        <v>3778</v>
      </c>
      <c r="H114" s="93" t="s">
        <v>3778</v>
      </c>
      <c r="I114" s="93" t="s">
        <v>3778</v>
      </c>
      <c r="J114" s="93" t="s">
        <v>3778</v>
      </c>
      <c r="K114" s="93" t="s">
        <v>3778</v>
      </c>
      <c r="L114" s="93" t="s">
        <v>3778</v>
      </c>
      <c r="M114" s="93" t="s">
        <v>3782</v>
      </c>
      <c r="N114" s="93" t="s">
        <v>3778</v>
      </c>
      <c r="O114" s="93" t="s">
        <v>3778</v>
      </c>
      <c r="P114" s="93" t="s">
        <v>3778</v>
      </c>
      <c r="Q114" s="95"/>
      <c r="R114" s="93" t="s">
        <v>3782</v>
      </c>
      <c r="S114" s="95"/>
      <c r="T114" s="94" t="s">
        <v>3806</v>
      </c>
      <c r="U114" s="93" t="s">
        <v>3782</v>
      </c>
      <c r="V114" s="35"/>
      <c r="W114" s="86"/>
      <c r="X114" s="86"/>
      <c r="Y114" s="81">
        <v>45031.0</v>
      </c>
      <c r="Z114" s="82" t="s">
        <v>42</v>
      </c>
      <c r="AA114" s="84" t="s">
        <v>3785</v>
      </c>
    </row>
    <row r="115" outlineLevel="1">
      <c r="A115" s="88" t="s">
        <v>3917</v>
      </c>
      <c r="B115" s="89" t="s">
        <v>3380</v>
      </c>
      <c r="C115" s="90">
        <v>1.0</v>
      </c>
      <c r="D115" s="91">
        <v>45036.0</v>
      </c>
      <c r="E115" s="92" t="s">
        <v>3808</v>
      </c>
      <c r="F115" s="93" t="s">
        <v>3778</v>
      </c>
      <c r="G115" s="93" t="s">
        <v>3778</v>
      </c>
      <c r="H115" s="93" t="s">
        <v>3782</v>
      </c>
      <c r="I115" s="93" t="s">
        <v>3778</v>
      </c>
      <c r="J115" s="93" t="s">
        <v>3778</v>
      </c>
      <c r="K115" s="93" t="s">
        <v>3782</v>
      </c>
      <c r="L115" s="93" t="s">
        <v>3778</v>
      </c>
      <c r="M115" s="93" t="s">
        <v>3778</v>
      </c>
      <c r="N115" s="93" t="s">
        <v>3778</v>
      </c>
      <c r="O115" s="93" t="s">
        <v>3778</v>
      </c>
      <c r="P115" s="93" t="s">
        <v>3778</v>
      </c>
      <c r="Q115" s="93" t="s">
        <v>3782</v>
      </c>
      <c r="R115" s="93" t="s">
        <v>3778</v>
      </c>
      <c r="S115" s="93" t="s">
        <v>3782</v>
      </c>
      <c r="T115" s="94" t="s">
        <v>3777</v>
      </c>
      <c r="U115" s="93" t="s">
        <v>3778</v>
      </c>
      <c r="V115" s="35"/>
      <c r="W115" s="86"/>
      <c r="X115" s="86"/>
      <c r="Y115" s="81">
        <v>45033.0</v>
      </c>
      <c r="Z115" s="82">
        <v>3.0</v>
      </c>
      <c r="AA115" s="84" t="s">
        <v>3787</v>
      </c>
    </row>
    <row r="116" outlineLevel="1">
      <c r="A116" s="88" t="s">
        <v>3918</v>
      </c>
      <c r="B116" s="89" t="s">
        <v>3650</v>
      </c>
      <c r="C116" s="90">
        <v>2.0</v>
      </c>
      <c r="D116" s="91">
        <v>45036.0</v>
      </c>
      <c r="E116" s="92" t="s">
        <v>3781</v>
      </c>
      <c r="F116" s="93" t="s">
        <v>3778</v>
      </c>
      <c r="G116" s="93" t="s">
        <v>3778</v>
      </c>
      <c r="H116" s="93" t="s">
        <v>3778</v>
      </c>
      <c r="I116" s="93" t="s">
        <v>3778</v>
      </c>
      <c r="J116" s="93" t="s">
        <v>3778</v>
      </c>
      <c r="K116" s="93" t="s">
        <v>3782</v>
      </c>
      <c r="L116" s="93" t="s">
        <v>3778</v>
      </c>
      <c r="M116" s="93" t="s">
        <v>3778</v>
      </c>
      <c r="N116" s="93" t="s">
        <v>3778</v>
      </c>
      <c r="O116" s="93" t="s">
        <v>3778</v>
      </c>
      <c r="P116" s="93" t="s">
        <v>3778</v>
      </c>
      <c r="Q116" s="93" t="s">
        <v>3782</v>
      </c>
      <c r="R116" s="93" t="s">
        <v>3778</v>
      </c>
      <c r="S116" s="93" t="s">
        <v>3782</v>
      </c>
      <c r="T116" s="94" t="s">
        <v>3777</v>
      </c>
      <c r="U116" s="93" t="s">
        <v>3778</v>
      </c>
      <c r="V116" s="35"/>
      <c r="W116" s="86"/>
      <c r="X116" s="86"/>
      <c r="Y116" s="81">
        <v>45021.0</v>
      </c>
      <c r="Z116" s="82">
        <v>15.0</v>
      </c>
      <c r="AA116" s="83" t="s">
        <v>3779</v>
      </c>
    </row>
    <row r="117" outlineLevel="1">
      <c r="A117" s="88" t="s">
        <v>3919</v>
      </c>
      <c r="B117" s="89" t="s">
        <v>3656</v>
      </c>
      <c r="C117" s="90">
        <v>3.0</v>
      </c>
      <c r="D117" s="91">
        <v>45037.0</v>
      </c>
      <c r="E117" s="92" t="s">
        <v>3781</v>
      </c>
      <c r="F117" s="93" t="s">
        <v>42</v>
      </c>
      <c r="G117" s="93" t="s">
        <v>3778</v>
      </c>
      <c r="H117" s="93" t="s">
        <v>3778</v>
      </c>
      <c r="I117" s="93" t="s">
        <v>3778</v>
      </c>
      <c r="J117" s="93" t="s">
        <v>3778</v>
      </c>
      <c r="K117" s="93" t="s">
        <v>3778</v>
      </c>
      <c r="L117" s="93" t="s">
        <v>3778</v>
      </c>
      <c r="M117" s="93" t="s">
        <v>3782</v>
      </c>
      <c r="N117" s="93" t="s">
        <v>3778</v>
      </c>
      <c r="O117" s="93" t="s">
        <v>3778</v>
      </c>
      <c r="P117" s="93" t="s">
        <v>3778</v>
      </c>
      <c r="Q117" s="93" t="s">
        <v>3782</v>
      </c>
      <c r="R117" s="93" t="s">
        <v>3782</v>
      </c>
      <c r="S117" s="95"/>
      <c r="T117" s="94" t="s">
        <v>3777</v>
      </c>
      <c r="U117" s="93" t="s">
        <v>3782</v>
      </c>
      <c r="V117" s="35"/>
      <c r="W117" s="86"/>
      <c r="X117" s="86"/>
      <c r="Y117" s="81">
        <v>45031.0</v>
      </c>
      <c r="Z117" s="82" t="s">
        <v>42</v>
      </c>
      <c r="AA117" s="63" t="s">
        <v>3779</v>
      </c>
    </row>
    <row r="118" outlineLevel="1">
      <c r="A118" s="88" t="s">
        <v>3920</v>
      </c>
      <c r="B118" s="89" t="s">
        <v>3675</v>
      </c>
      <c r="C118" s="90">
        <v>1.0</v>
      </c>
      <c r="D118" s="91">
        <v>45038.0</v>
      </c>
      <c r="E118" s="92" t="s">
        <v>3781</v>
      </c>
      <c r="F118" s="93" t="s">
        <v>3778</v>
      </c>
      <c r="G118" s="93" t="s">
        <v>3778</v>
      </c>
      <c r="H118" s="93" t="s">
        <v>3778</v>
      </c>
      <c r="I118" s="93" t="s">
        <v>3778</v>
      </c>
      <c r="J118" s="93" t="s">
        <v>3778</v>
      </c>
      <c r="K118" s="93" t="s">
        <v>3778</v>
      </c>
      <c r="L118" s="93" t="s">
        <v>3778</v>
      </c>
      <c r="M118" s="93" t="s">
        <v>3778</v>
      </c>
      <c r="N118" s="93" t="s">
        <v>3778</v>
      </c>
      <c r="O118" s="93" t="s">
        <v>3778</v>
      </c>
      <c r="P118" s="93" t="s">
        <v>3778</v>
      </c>
      <c r="Q118" s="93" t="s">
        <v>3782</v>
      </c>
      <c r="R118" s="93" t="s">
        <v>3778</v>
      </c>
      <c r="S118" s="93" t="s">
        <v>3782</v>
      </c>
      <c r="T118" s="94" t="s">
        <v>3777</v>
      </c>
      <c r="U118" s="93" t="s">
        <v>3782</v>
      </c>
      <c r="V118" s="35"/>
      <c r="W118" s="86"/>
      <c r="X118" s="86"/>
      <c r="Y118" s="81">
        <v>45036.0</v>
      </c>
      <c r="Z118" s="82" t="s">
        <v>42</v>
      </c>
      <c r="AA118" s="83" t="s">
        <v>3779</v>
      </c>
    </row>
    <row r="119" outlineLevel="1">
      <c r="A119" s="88" t="s">
        <v>3921</v>
      </c>
      <c r="B119" s="89" t="s">
        <v>3308</v>
      </c>
      <c r="C119" s="90">
        <v>1.0</v>
      </c>
      <c r="D119" s="91">
        <v>45039.0</v>
      </c>
      <c r="E119" s="92" t="s">
        <v>3781</v>
      </c>
      <c r="F119" s="93" t="s">
        <v>3778</v>
      </c>
      <c r="G119" s="93" t="s">
        <v>3778</v>
      </c>
      <c r="H119" s="93" t="s">
        <v>3778</v>
      </c>
      <c r="I119" s="93" t="s">
        <v>3778</v>
      </c>
      <c r="J119" s="93" t="s">
        <v>3782</v>
      </c>
      <c r="K119" s="93" t="s">
        <v>3778</v>
      </c>
      <c r="L119" s="93" t="s">
        <v>3778</v>
      </c>
      <c r="M119" s="93" t="s">
        <v>3778</v>
      </c>
      <c r="N119" s="93" t="s">
        <v>3778</v>
      </c>
      <c r="O119" s="93" t="s">
        <v>3778</v>
      </c>
      <c r="P119" s="93" t="s">
        <v>3778</v>
      </c>
      <c r="Q119" s="93" t="s">
        <v>3782</v>
      </c>
      <c r="R119" s="93" t="s">
        <v>3778</v>
      </c>
      <c r="S119" s="93" t="s">
        <v>3782</v>
      </c>
      <c r="T119" s="94" t="s">
        <v>3777</v>
      </c>
      <c r="U119" s="93" t="s">
        <v>3778</v>
      </c>
      <c r="V119" s="35"/>
      <c r="W119" s="86"/>
      <c r="X119" s="86"/>
      <c r="Y119" s="81">
        <v>45037.0</v>
      </c>
      <c r="Z119" s="82">
        <v>2.0</v>
      </c>
      <c r="AA119" s="84" t="s">
        <v>3787</v>
      </c>
    </row>
    <row r="120" outlineLevel="1">
      <c r="A120" s="88" t="s">
        <v>3922</v>
      </c>
      <c r="B120" s="89" t="s">
        <v>3181</v>
      </c>
      <c r="C120" s="90">
        <v>1.0</v>
      </c>
      <c r="D120" s="91">
        <v>45041.0</v>
      </c>
      <c r="E120" s="92" t="s">
        <v>3781</v>
      </c>
      <c r="F120" s="93" t="s">
        <v>3778</v>
      </c>
      <c r="G120" s="93" t="s">
        <v>3778</v>
      </c>
      <c r="H120" s="93" t="s">
        <v>3778</v>
      </c>
      <c r="I120" s="93" t="s">
        <v>3778</v>
      </c>
      <c r="J120" s="93" t="s">
        <v>3778</v>
      </c>
      <c r="K120" s="93" t="s">
        <v>3778</v>
      </c>
      <c r="L120" s="93" t="s">
        <v>3778</v>
      </c>
      <c r="M120" s="93" t="s">
        <v>3778</v>
      </c>
      <c r="N120" s="93" t="s">
        <v>3778</v>
      </c>
      <c r="O120" s="93" t="s">
        <v>3778</v>
      </c>
      <c r="P120" s="93" t="s">
        <v>3778</v>
      </c>
      <c r="Q120" s="93" t="s">
        <v>3778</v>
      </c>
      <c r="R120" s="93" t="s">
        <v>3778</v>
      </c>
      <c r="S120" s="93" t="s">
        <v>3782</v>
      </c>
      <c r="T120" s="94" t="s">
        <v>3777</v>
      </c>
      <c r="U120" s="93" t="s">
        <v>3778</v>
      </c>
      <c r="V120" s="35"/>
      <c r="W120" s="86"/>
      <c r="X120" s="86"/>
      <c r="Y120" s="81">
        <v>45040.0</v>
      </c>
      <c r="Z120" s="82">
        <v>1.0</v>
      </c>
      <c r="AA120" s="63" t="s">
        <v>3779</v>
      </c>
    </row>
    <row r="121" outlineLevel="1">
      <c r="A121" s="88" t="s">
        <v>3923</v>
      </c>
      <c r="B121" s="89" t="s">
        <v>3675</v>
      </c>
      <c r="C121" s="90">
        <v>2.0</v>
      </c>
      <c r="D121" s="91">
        <v>45042.0</v>
      </c>
      <c r="E121" s="92" t="s">
        <v>3781</v>
      </c>
      <c r="F121" s="93" t="s">
        <v>3778</v>
      </c>
      <c r="G121" s="93" t="s">
        <v>3778</v>
      </c>
      <c r="H121" s="93" t="s">
        <v>3778</v>
      </c>
      <c r="I121" s="93" t="s">
        <v>3778</v>
      </c>
      <c r="J121" s="93" t="s">
        <v>3778</v>
      </c>
      <c r="K121" s="93" t="s">
        <v>3778</v>
      </c>
      <c r="L121" s="93" t="s">
        <v>3778</v>
      </c>
      <c r="M121" s="93" t="s">
        <v>3778</v>
      </c>
      <c r="N121" s="93" t="s">
        <v>3778</v>
      </c>
      <c r="O121" s="93" t="s">
        <v>3778</v>
      </c>
      <c r="P121" s="93" t="s">
        <v>3778</v>
      </c>
      <c r="Q121" s="93" t="s">
        <v>3782</v>
      </c>
      <c r="R121" s="93" t="s">
        <v>3778</v>
      </c>
      <c r="S121" s="93" t="s">
        <v>3782</v>
      </c>
      <c r="T121" s="94" t="s">
        <v>3777</v>
      </c>
      <c r="U121" s="93" t="s">
        <v>3782</v>
      </c>
      <c r="V121" s="35"/>
      <c r="W121" s="86"/>
      <c r="X121" s="86"/>
      <c r="Y121" s="81">
        <v>45036.0</v>
      </c>
      <c r="Z121" s="82" t="s">
        <v>42</v>
      </c>
      <c r="AA121" s="83" t="s">
        <v>3779</v>
      </c>
    </row>
    <row r="122" outlineLevel="1">
      <c r="A122" s="88" t="s">
        <v>3924</v>
      </c>
      <c r="B122" s="89" t="s">
        <v>3484</v>
      </c>
      <c r="C122" s="90">
        <v>1.0</v>
      </c>
      <c r="D122" s="91">
        <v>45042.0</v>
      </c>
      <c r="E122" s="92" t="s">
        <v>3874</v>
      </c>
      <c r="F122" s="93" t="s">
        <v>3782</v>
      </c>
      <c r="G122" s="93" t="s">
        <v>3782</v>
      </c>
      <c r="H122" s="93" t="s">
        <v>3782</v>
      </c>
      <c r="I122" s="93" t="s">
        <v>3778</v>
      </c>
      <c r="J122" s="93" t="s">
        <v>3778</v>
      </c>
      <c r="K122" s="93" t="s">
        <v>3778</v>
      </c>
      <c r="L122" s="93" t="s">
        <v>3778</v>
      </c>
      <c r="M122" s="93" t="s">
        <v>3778</v>
      </c>
      <c r="N122" s="93" t="s">
        <v>3782</v>
      </c>
      <c r="O122" s="93" t="s">
        <v>3782</v>
      </c>
      <c r="P122" s="93" t="s">
        <v>3782</v>
      </c>
      <c r="Q122" s="93" t="s">
        <v>3782</v>
      </c>
      <c r="R122" s="93" t="s">
        <v>3782</v>
      </c>
      <c r="S122" s="95"/>
      <c r="T122" s="94" t="s">
        <v>3806</v>
      </c>
      <c r="U122" s="93" t="s">
        <v>3782</v>
      </c>
      <c r="V122" s="35"/>
      <c r="W122" s="86"/>
      <c r="X122" s="86"/>
      <c r="Y122" s="81">
        <v>45041.0</v>
      </c>
      <c r="Z122" s="82" t="s">
        <v>42</v>
      </c>
      <c r="AA122" s="84" t="s">
        <v>3787</v>
      </c>
    </row>
    <row r="123" outlineLevel="1">
      <c r="A123" s="88" t="s">
        <v>3925</v>
      </c>
      <c r="B123" s="89" t="s">
        <v>3509</v>
      </c>
      <c r="C123" s="90">
        <v>1.0</v>
      </c>
      <c r="D123" s="91">
        <v>45043.0</v>
      </c>
      <c r="E123" s="92" t="s">
        <v>3781</v>
      </c>
      <c r="F123" s="93" t="s">
        <v>3778</v>
      </c>
      <c r="G123" s="93" t="s">
        <v>3778</v>
      </c>
      <c r="H123" s="93" t="s">
        <v>3778</v>
      </c>
      <c r="I123" s="93" t="s">
        <v>3778</v>
      </c>
      <c r="J123" s="93" t="s">
        <v>3778</v>
      </c>
      <c r="K123" s="93" t="s">
        <v>3778</v>
      </c>
      <c r="L123" s="93" t="s">
        <v>3778</v>
      </c>
      <c r="M123" s="93" t="s">
        <v>3778</v>
      </c>
      <c r="N123" s="93" t="s">
        <v>3778</v>
      </c>
      <c r="O123" s="93" t="s">
        <v>3778</v>
      </c>
      <c r="P123" s="93" t="s">
        <v>3778</v>
      </c>
      <c r="Q123" s="93" t="s">
        <v>3782</v>
      </c>
      <c r="R123" s="93" t="s">
        <v>3778</v>
      </c>
      <c r="S123" s="93" t="s">
        <v>3782</v>
      </c>
      <c r="T123" s="94" t="s">
        <v>3777</v>
      </c>
      <c r="U123" s="93" t="s">
        <v>3782</v>
      </c>
      <c r="V123" s="35"/>
      <c r="W123" s="86"/>
      <c r="X123" s="86"/>
      <c r="Y123" s="81">
        <v>45042.0</v>
      </c>
      <c r="Z123" s="82" t="s">
        <v>42</v>
      </c>
      <c r="AA123" s="63" t="s">
        <v>3779</v>
      </c>
    </row>
    <row r="124" outlineLevel="1">
      <c r="A124" s="88" t="s">
        <v>3926</v>
      </c>
      <c r="B124" s="89" t="s">
        <v>3484</v>
      </c>
      <c r="C124" s="90">
        <v>2.0</v>
      </c>
      <c r="D124" s="91">
        <v>45045.0</v>
      </c>
      <c r="E124" s="92" t="s">
        <v>3781</v>
      </c>
      <c r="F124" s="93" t="s">
        <v>3778</v>
      </c>
      <c r="G124" s="93" t="s">
        <v>3778</v>
      </c>
      <c r="H124" s="93" t="s">
        <v>3778</v>
      </c>
      <c r="I124" s="93" t="s">
        <v>3778</v>
      </c>
      <c r="J124" s="93" t="s">
        <v>3778</v>
      </c>
      <c r="K124" s="93" t="s">
        <v>3778</v>
      </c>
      <c r="L124" s="93" t="s">
        <v>3778</v>
      </c>
      <c r="M124" s="93" t="s">
        <v>3778</v>
      </c>
      <c r="N124" s="93" t="s">
        <v>3778</v>
      </c>
      <c r="O124" s="93" t="s">
        <v>3778</v>
      </c>
      <c r="P124" s="93" t="s">
        <v>3778</v>
      </c>
      <c r="Q124" s="93" t="s">
        <v>3782</v>
      </c>
      <c r="R124" s="93" t="s">
        <v>3778</v>
      </c>
      <c r="S124" s="93" t="s">
        <v>3782</v>
      </c>
      <c r="T124" s="94" t="s">
        <v>3855</v>
      </c>
      <c r="U124" s="95"/>
      <c r="V124" s="35"/>
      <c r="W124" s="86"/>
      <c r="X124" s="86"/>
      <c r="Y124" s="81">
        <v>45041.0</v>
      </c>
      <c r="Z124" s="82" t="s">
        <v>42</v>
      </c>
      <c r="AA124" s="84" t="s">
        <v>3787</v>
      </c>
    </row>
    <row r="125" outlineLevel="1">
      <c r="A125" s="88" t="s">
        <v>3927</v>
      </c>
      <c r="B125" s="89" t="s">
        <v>3586</v>
      </c>
      <c r="C125" s="90">
        <v>1.0</v>
      </c>
      <c r="D125" s="91">
        <v>45046.0</v>
      </c>
      <c r="E125" s="92" t="s">
        <v>3781</v>
      </c>
      <c r="F125" s="93" t="s">
        <v>3778</v>
      </c>
      <c r="G125" s="93" t="s">
        <v>3778</v>
      </c>
      <c r="H125" s="93" t="s">
        <v>3778</v>
      </c>
      <c r="I125" s="93" t="s">
        <v>3778</v>
      </c>
      <c r="J125" s="93" t="s">
        <v>3778</v>
      </c>
      <c r="K125" s="93" t="s">
        <v>3778</v>
      </c>
      <c r="L125" s="93" t="s">
        <v>3778</v>
      </c>
      <c r="M125" s="93" t="s">
        <v>3778</v>
      </c>
      <c r="N125" s="93" t="s">
        <v>3778</v>
      </c>
      <c r="O125" s="93" t="s">
        <v>3778</v>
      </c>
      <c r="P125" s="93" t="s">
        <v>3778</v>
      </c>
      <c r="Q125" s="93" t="s">
        <v>3782</v>
      </c>
      <c r="R125" s="93" t="s">
        <v>3782</v>
      </c>
      <c r="S125" s="93" t="s">
        <v>3782</v>
      </c>
      <c r="T125" s="94" t="s">
        <v>3777</v>
      </c>
      <c r="U125" s="93" t="s">
        <v>3778</v>
      </c>
      <c r="V125" s="35"/>
      <c r="W125" s="86"/>
      <c r="X125" s="86"/>
      <c r="Y125" s="81">
        <v>45037.0</v>
      </c>
      <c r="Z125" s="82">
        <v>9.0</v>
      </c>
      <c r="AA125" s="63" t="s">
        <v>3779</v>
      </c>
    </row>
    <row r="126" outlineLevel="1">
      <c r="A126" s="88" t="s">
        <v>3928</v>
      </c>
      <c r="B126" s="89" t="s">
        <v>3484</v>
      </c>
      <c r="C126" s="90">
        <v>3.0</v>
      </c>
      <c r="D126" s="91">
        <v>45046.0</v>
      </c>
      <c r="E126" s="92" t="s">
        <v>3781</v>
      </c>
      <c r="F126" s="93" t="s">
        <v>3778</v>
      </c>
      <c r="G126" s="93" t="s">
        <v>3778</v>
      </c>
      <c r="H126" s="93" t="s">
        <v>3778</v>
      </c>
      <c r="I126" s="93" t="s">
        <v>3778</v>
      </c>
      <c r="J126" s="93" t="s">
        <v>3778</v>
      </c>
      <c r="K126" s="93" t="s">
        <v>3778</v>
      </c>
      <c r="L126" s="93" t="s">
        <v>3778</v>
      </c>
      <c r="M126" s="93" t="s">
        <v>3778</v>
      </c>
      <c r="N126" s="93" t="s">
        <v>3778</v>
      </c>
      <c r="O126" s="93" t="s">
        <v>3778</v>
      </c>
      <c r="P126" s="93" t="s">
        <v>3778</v>
      </c>
      <c r="Q126" s="93" t="s">
        <v>3782</v>
      </c>
      <c r="R126" s="93" t="s">
        <v>3778</v>
      </c>
      <c r="S126" s="93" t="s">
        <v>3782</v>
      </c>
      <c r="T126" s="94" t="s">
        <v>3777</v>
      </c>
      <c r="U126" s="93" t="s">
        <v>3778</v>
      </c>
      <c r="V126" s="35"/>
      <c r="W126" s="86"/>
      <c r="X126" s="86"/>
      <c r="Y126" s="81">
        <v>45041.0</v>
      </c>
      <c r="Z126" s="82">
        <v>5.0</v>
      </c>
      <c r="AA126" s="63" t="s">
        <v>3779</v>
      </c>
    </row>
    <row r="127" outlineLevel="1">
      <c r="A127" s="88" t="s">
        <v>3929</v>
      </c>
      <c r="B127" s="89" t="s">
        <v>3656</v>
      </c>
      <c r="C127" s="90">
        <v>4.0</v>
      </c>
      <c r="D127" s="91">
        <v>45047.0</v>
      </c>
      <c r="E127" s="92" t="s">
        <v>3781</v>
      </c>
      <c r="F127" s="93" t="s">
        <v>3778</v>
      </c>
      <c r="G127" s="93" t="s">
        <v>3778</v>
      </c>
      <c r="H127" s="93" t="s">
        <v>3778</v>
      </c>
      <c r="I127" s="93" t="s">
        <v>3778</v>
      </c>
      <c r="J127" s="93" t="s">
        <v>3778</v>
      </c>
      <c r="K127" s="93" t="s">
        <v>3778</v>
      </c>
      <c r="L127" s="93" t="s">
        <v>3778</v>
      </c>
      <c r="M127" s="93" t="s">
        <v>3778</v>
      </c>
      <c r="N127" s="93" t="s">
        <v>3778</v>
      </c>
      <c r="O127" s="93" t="s">
        <v>3778</v>
      </c>
      <c r="P127" s="93" t="s">
        <v>3778</v>
      </c>
      <c r="Q127" s="93" t="s">
        <v>3782</v>
      </c>
      <c r="R127" s="93" t="s">
        <v>3778</v>
      </c>
      <c r="S127" s="93" t="s">
        <v>3782</v>
      </c>
      <c r="T127" s="94" t="s">
        <v>3777</v>
      </c>
      <c r="U127" s="93" t="s">
        <v>3778</v>
      </c>
      <c r="V127" s="35"/>
      <c r="W127" s="86"/>
      <c r="X127" s="86"/>
      <c r="Y127" s="81">
        <v>45031.0</v>
      </c>
      <c r="Z127" s="82">
        <v>16.0</v>
      </c>
      <c r="AA127" s="63" t="s">
        <v>3779</v>
      </c>
    </row>
    <row r="128" outlineLevel="1">
      <c r="A128" s="88" t="s">
        <v>3930</v>
      </c>
      <c r="B128" s="89" t="s">
        <v>3184</v>
      </c>
      <c r="C128" s="90">
        <v>1.0</v>
      </c>
      <c r="D128" s="91">
        <v>45057.0</v>
      </c>
      <c r="E128" s="92" t="s">
        <v>3781</v>
      </c>
      <c r="F128" s="93" t="s">
        <v>3778</v>
      </c>
      <c r="G128" s="93" t="s">
        <v>3778</v>
      </c>
      <c r="H128" s="93" t="s">
        <v>3778</v>
      </c>
      <c r="I128" s="93" t="s">
        <v>3778</v>
      </c>
      <c r="J128" s="93" t="s">
        <v>3778</v>
      </c>
      <c r="K128" s="93" t="s">
        <v>3778</v>
      </c>
      <c r="L128" s="93" t="s">
        <v>3778</v>
      </c>
      <c r="M128" s="93" t="s">
        <v>3778</v>
      </c>
      <c r="N128" s="93" t="s">
        <v>3778</v>
      </c>
      <c r="O128" s="93" t="s">
        <v>3778</v>
      </c>
      <c r="P128" s="93" t="s">
        <v>3778</v>
      </c>
      <c r="Q128" s="93" t="s">
        <v>3782</v>
      </c>
      <c r="R128" s="93" t="s">
        <v>3778</v>
      </c>
      <c r="S128" s="93" t="s">
        <v>3782</v>
      </c>
      <c r="T128" s="94" t="s">
        <v>3777</v>
      </c>
      <c r="U128" s="93" t="s">
        <v>3778</v>
      </c>
      <c r="V128" s="35"/>
      <c r="W128" s="86"/>
      <c r="X128" s="86"/>
      <c r="Y128" s="81">
        <v>45056.0</v>
      </c>
      <c r="Z128" s="82">
        <v>1.0</v>
      </c>
      <c r="AA128" s="84" t="s">
        <v>3787</v>
      </c>
    </row>
    <row r="129" outlineLevel="1">
      <c r="A129" s="77" t="s">
        <v>3931</v>
      </c>
      <c r="B129" s="85" t="s">
        <v>3485</v>
      </c>
      <c r="C129" s="78">
        <v>1.0</v>
      </c>
      <c r="D129" s="79">
        <v>45058.0</v>
      </c>
      <c r="E129" s="80" t="s">
        <v>3808</v>
      </c>
      <c r="F129" s="9" t="s">
        <v>3778</v>
      </c>
      <c r="G129" s="9" t="s">
        <v>3778</v>
      </c>
      <c r="H129" s="9" t="s">
        <v>3778</v>
      </c>
      <c r="I129" s="9" t="s">
        <v>3778</v>
      </c>
      <c r="J129" s="9" t="s">
        <v>3778</v>
      </c>
      <c r="K129" s="9" t="s">
        <v>3778</v>
      </c>
      <c r="L129" s="9" t="s">
        <v>3778</v>
      </c>
      <c r="M129" s="9" t="s">
        <v>3778</v>
      </c>
      <c r="N129" s="9" t="s">
        <v>3778</v>
      </c>
      <c r="O129" s="9" t="s">
        <v>3782</v>
      </c>
      <c r="P129" s="9" t="s">
        <v>3778</v>
      </c>
      <c r="Q129" s="9" t="s">
        <v>3782</v>
      </c>
      <c r="R129" s="9" t="s">
        <v>3778</v>
      </c>
      <c r="S129" s="9" t="s">
        <v>3782</v>
      </c>
      <c r="T129" s="19" t="s">
        <v>3777</v>
      </c>
      <c r="U129" s="9" t="s">
        <v>3778</v>
      </c>
      <c r="V129" s="35"/>
      <c r="W129" s="86"/>
      <c r="X129" s="86"/>
      <c r="Y129" s="81">
        <v>45053.0</v>
      </c>
      <c r="Z129" s="82">
        <v>5.0</v>
      </c>
      <c r="AA129" s="84" t="s">
        <v>3787</v>
      </c>
    </row>
    <row r="130" outlineLevel="1">
      <c r="A130" s="88" t="s">
        <v>3931</v>
      </c>
      <c r="B130" s="89" t="s">
        <v>3485</v>
      </c>
      <c r="C130" s="90">
        <v>1.0</v>
      </c>
      <c r="D130" s="91">
        <v>45058.0</v>
      </c>
      <c r="E130" s="92" t="s">
        <v>3808</v>
      </c>
      <c r="F130" s="93" t="s">
        <v>3778</v>
      </c>
      <c r="G130" s="93" t="s">
        <v>3778</v>
      </c>
      <c r="H130" s="93" t="s">
        <v>3778</v>
      </c>
      <c r="I130" s="93" t="s">
        <v>3778</v>
      </c>
      <c r="J130" s="93" t="s">
        <v>3778</v>
      </c>
      <c r="K130" s="93" t="s">
        <v>3778</v>
      </c>
      <c r="L130" s="93" t="s">
        <v>3778</v>
      </c>
      <c r="M130" s="93" t="s">
        <v>3778</v>
      </c>
      <c r="N130" s="93" t="s">
        <v>3778</v>
      </c>
      <c r="O130" s="93" t="s">
        <v>3782</v>
      </c>
      <c r="P130" s="93" t="s">
        <v>3778</v>
      </c>
      <c r="Q130" s="93" t="s">
        <v>3782</v>
      </c>
      <c r="R130" s="93" t="s">
        <v>3778</v>
      </c>
      <c r="S130" s="93" t="s">
        <v>3782</v>
      </c>
      <c r="T130" s="94" t="s">
        <v>3777</v>
      </c>
      <c r="U130" s="93" t="s">
        <v>3778</v>
      </c>
      <c r="V130" s="35"/>
      <c r="W130" s="86"/>
      <c r="X130" s="86"/>
      <c r="Y130" s="81">
        <v>45053.0</v>
      </c>
      <c r="Z130" s="82">
        <v>5.0</v>
      </c>
      <c r="AA130" s="84" t="s">
        <v>3787</v>
      </c>
    </row>
    <row r="131" outlineLevel="1">
      <c r="A131" s="88" t="s">
        <v>3932</v>
      </c>
      <c r="B131" s="89" t="s">
        <v>3185</v>
      </c>
      <c r="C131" s="90">
        <v>1.0</v>
      </c>
      <c r="D131" s="91">
        <v>45059.0</v>
      </c>
      <c r="E131" s="92" t="s">
        <v>3874</v>
      </c>
      <c r="F131" s="93" t="s">
        <v>3778</v>
      </c>
      <c r="G131" s="93" t="s">
        <v>3778</v>
      </c>
      <c r="H131" s="93" t="s">
        <v>3778</v>
      </c>
      <c r="I131" s="93" t="s">
        <v>3778</v>
      </c>
      <c r="J131" s="93" t="s">
        <v>3778</v>
      </c>
      <c r="K131" s="93" t="s">
        <v>3782</v>
      </c>
      <c r="L131" s="93" t="s">
        <v>3778</v>
      </c>
      <c r="M131" s="93" t="s">
        <v>3778</v>
      </c>
      <c r="N131" s="95"/>
      <c r="O131" s="95"/>
      <c r="P131" s="95"/>
      <c r="Q131" s="95"/>
      <c r="R131" s="95"/>
      <c r="S131" s="95"/>
      <c r="T131" s="94" t="s">
        <v>3806</v>
      </c>
      <c r="U131" s="93" t="s">
        <v>3778</v>
      </c>
      <c r="V131" s="35"/>
      <c r="W131" s="86"/>
      <c r="X131" s="86"/>
      <c r="Y131" s="81">
        <v>45058.0</v>
      </c>
      <c r="Z131" s="82">
        <v>1.0</v>
      </c>
      <c r="AA131" s="84" t="s">
        <v>3787</v>
      </c>
    </row>
    <row r="132" outlineLevel="1">
      <c r="A132" s="88" t="s">
        <v>3933</v>
      </c>
      <c r="B132" s="89" t="s">
        <v>3560</v>
      </c>
      <c r="C132" s="90">
        <v>1.0</v>
      </c>
      <c r="D132" s="91">
        <v>45065.0</v>
      </c>
      <c r="E132" s="92" t="s">
        <v>3781</v>
      </c>
      <c r="F132" s="93" t="s">
        <v>3778</v>
      </c>
      <c r="G132" s="93" t="s">
        <v>3778</v>
      </c>
      <c r="H132" s="93" t="s">
        <v>3778</v>
      </c>
      <c r="I132" s="93" t="s">
        <v>3778</v>
      </c>
      <c r="J132" s="93" t="s">
        <v>3778</v>
      </c>
      <c r="K132" s="93" t="s">
        <v>3778</v>
      </c>
      <c r="L132" s="93" t="s">
        <v>3778</v>
      </c>
      <c r="M132" s="93" t="s">
        <v>3778</v>
      </c>
      <c r="N132" s="93" t="s">
        <v>3778</v>
      </c>
      <c r="O132" s="93" t="s">
        <v>3778</v>
      </c>
      <c r="P132" s="93" t="s">
        <v>3778</v>
      </c>
      <c r="Q132" s="93" t="s">
        <v>3782</v>
      </c>
      <c r="R132" s="93" t="s">
        <v>3778</v>
      </c>
      <c r="S132" s="93" t="s">
        <v>3782</v>
      </c>
      <c r="T132" s="94" t="s">
        <v>3777</v>
      </c>
      <c r="U132" s="93" t="s">
        <v>3778</v>
      </c>
      <c r="V132" s="35"/>
      <c r="W132" s="86"/>
      <c r="X132" s="86"/>
      <c r="Y132" s="81">
        <v>45057.0</v>
      </c>
      <c r="Z132" s="82">
        <v>8.0</v>
      </c>
      <c r="AA132" s="84" t="s">
        <v>3787</v>
      </c>
    </row>
    <row r="133" outlineLevel="1">
      <c r="A133" s="88" t="s">
        <v>3934</v>
      </c>
      <c r="B133" s="89" t="s">
        <v>3447</v>
      </c>
      <c r="C133" s="90">
        <v>1.0</v>
      </c>
      <c r="D133" s="91">
        <v>45066.0</v>
      </c>
      <c r="E133" s="92" t="s">
        <v>3781</v>
      </c>
      <c r="F133" s="93" t="s">
        <v>3778</v>
      </c>
      <c r="G133" s="93" t="s">
        <v>3778</v>
      </c>
      <c r="H133" s="93" t="s">
        <v>3778</v>
      </c>
      <c r="I133" s="93" t="s">
        <v>3778</v>
      </c>
      <c r="J133" s="93" t="s">
        <v>3778</v>
      </c>
      <c r="K133" s="93" t="s">
        <v>3778</v>
      </c>
      <c r="L133" s="93" t="s">
        <v>3778</v>
      </c>
      <c r="M133" s="93" t="s">
        <v>3778</v>
      </c>
      <c r="N133" s="93" t="s">
        <v>3778</v>
      </c>
      <c r="O133" s="93" t="s">
        <v>3778</v>
      </c>
      <c r="P133" s="93" t="s">
        <v>3778</v>
      </c>
      <c r="Q133" s="93" t="s">
        <v>3782</v>
      </c>
      <c r="R133" s="93" t="s">
        <v>3778</v>
      </c>
      <c r="S133" s="93" t="s">
        <v>3782</v>
      </c>
      <c r="T133" s="94" t="s">
        <v>3777</v>
      </c>
      <c r="U133" s="93" t="s">
        <v>3778</v>
      </c>
      <c r="V133" s="35"/>
      <c r="W133" s="86"/>
      <c r="X133" s="86"/>
      <c r="Y133" s="81">
        <v>45062.0</v>
      </c>
      <c r="Z133" s="82">
        <v>4.0</v>
      </c>
      <c r="AA133" s="83" t="s">
        <v>3779</v>
      </c>
    </row>
    <row r="134" outlineLevel="1">
      <c r="A134" s="88" t="s">
        <v>3935</v>
      </c>
      <c r="B134" s="89" t="s">
        <v>3486</v>
      </c>
      <c r="C134" s="90">
        <v>1.0</v>
      </c>
      <c r="D134" s="91">
        <v>45066.0</v>
      </c>
      <c r="E134" s="92" t="s">
        <v>3781</v>
      </c>
      <c r="F134" s="93" t="s">
        <v>3778</v>
      </c>
      <c r="G134" s="93" t="s">
        <v>3778</v>
      </c>
      <c r="H134" s="93" t="s">
        <v>3778</v>
      </c>
      <c r="I134" s="93" t="s">
        <v>3778</v>
      </c>
      <c r="J134" s="93" t="s">
        <v>3778</v>
      </c>
      <c r="K134" s="93" t="s">
        <v>3778</v>
      </c>
      <c r="L134" s="93" t="s">
        <v>3778</v>
      </c>
      <c r="M134" s="93" t="s">
        <v>3778</v>
      </c>
      <c r="N134" s="93" t="s">
        <v>3778</v>
      </c>
      <c r="O134" s="93" t="s">
        <v>3778</v>
      </c>
      <c r="P134" s="93" t="s">
        <v>3778</v>
      </c>
      <c r="Q134" s="93" t="s">
        <v>3782</v>
      </c>
      <c r="R134" s="93" t="s">
        <v>3778</v>
      </c>
      <c r="S134" s="93" t="s">
        <v>3782</v>
      </c>
      <c r="T134" s="94" t="s">
        <v>3777</v>
      </c>
      <c r="U134" s="93" t="s">
        <v>3778</v>
      </c>
      <c r="V134" s="35"/>
      <c r="W134" s="86"/>
      <c r="X134" s="86"/>
      <c r="Y134" s="81">
        <v>45061.0</v>
      </c>
      <c r="Z134" s="82">
        <v>5.0</v>
      </c>
      <c r="AA134" s="63" t="s">
        <v>3779</v>
      </c>
    </row>
    <row r="135" outlineLevel="1">
      <c r="A135" s="88" t="s">
        <v>3936</v>
      </c>
      <c r="B135" s="89" t="s">
        <v>3310</v>
      </c>
      <c r="C135" s="90">
        <v>1.0</v>
      </c>
      <c r="D135" s="91">
        <v>45076.0</v>
      </c>
      <c r="E135" s="92" t="s">
        <v>3874</v>
      </c>
      <c r="F135" s="93" t="s">
        <v>3782</v>
      </c>
      <c r="G135" s="93" t="s">
        <v>3782</v>
      </c>
      <c r="H135" s="93" t="s">
        <v>3782</v>
      </c>
      <c r="I135" s="93" t="s">
        <v>3782</v>
      </c>
      <c r="J135" s="93" t="s">
        <v>3782</v>
      </c>
      <c r="K135" s="93" t="s">
        <v>3782</v>
      </c>
      <c r="L135" s="93" t="s">
        <v>3778</v>
      </c>
      <c r="M135" s="93" t="s">
        <v>3782</v>
      </c>
      <c r="N135" s="95"/>
      <c r="O135" s="95"/>
      <c r="P135" s="95"/>
      <c r="Q135" s="95"/>
      <c r="R135" s="95"/>
      <c r="S135" s="95"/>
      <c r="T135" s="94" t="s">
        <v>3806</v>
      </c>
      <c r="U135" s="93" t="s">
        <v>3778</v>
      </c>
      <c r="V135" s="35"/>
      <c r="W135" s="86"/>
      <c r="X135" s="86"/>
      <c r="Y135" s="81">
        <v>45074.0</v>
      </c>
      <c r="Z135" s="82">
        <v>2.0</v>
      </c>
      <c r="AA135" s="63" t="s">
        <v>3779</v>
      </c>
    </row>
    <row r="136" outlineLevel="1">
      <c r="A136" s="88" t="s">
        <v>3937</v>
      </c>
      <c r="B136" s="89" t="s">
        <v>3067</v>
      </c>
      <c r="C136" s="90">
        <v>1.0</v>
      </c>
      <c r="D136" s="91">
        <v>45077.0</v>
      </c>
      <c r="E136" s="92" t="s">
        <v>3781</v>
      </c>
      <c r="F136" s="93" t="s">
        <v>3778</v>
      </c>
      <c r="G136" s="93" t="s">
        <v>3778</v>
      </c>
      <c r="H136" s="93" t="s">
        <v>3778</v>
      </c>
      <c r="I136" s="93" t="s">
        <v>3778</v>
      </c>
      <c r="J136" s="93" t="s">
        <v>3778</v>
      </c>
      <c r="K136" s="93" t="s">
        <v>3778</v>
      </c>
      <c r="L136" s="93" t="s">
        <v>3778</v>
      </c>
      <c r="M136" s="93" t="s">
        <v>3778</v>
      </c>
      <c r="N136" s="93" t="s">
        <v>3778</v>
      </c>
      <c r="O136" s="93" t="s">
        <v>3778</v>
      </c>
      <c r="P136" s="93" t="s">
        <v>3778</v>
      </c>
      <c r="Q136" s="95"/>
      <c r="R136" s="93" t="s">
        <v>3778</v>
      </c>
      <c r="S136" s="93" t="s">
        <v>3782</v>
      </c>
      <c r="T136" s="94" t="s">
        <v>3777</v>
      </c>
      <c r="U136" s="93" t="s">
        <v>3778</v>
      </c>
      <c r="V136" s="35"/>
      <c r="W136" s="86"/>
      <c r="X136" s="86"/>
      <c r="Y136" s="81">
        <v>45077.0</v>
      </c>
      <c r="Z136" s="82">
        <v>0.0</v>
      </c>
      <c r="AA136" s="63" t="s">
        <v>3779</v>
      </c>
    </row>
    <row r="137" outlineLevel="1">
      <c r="A137" s="88" t="s">
        <v>3938</v>
      </c>
      <c r="B137" s="89" t="s">
        <v>3066</v>
      </c>
      <c r="C137" s="90">
        <v>1.0</v>
      </c>
      <c r="D137" s="91">
        <v>45079.0</v>
      </c>
      <c r="E137" s="92" t="s">
        <v>3781</v>
      </c>
      <c r="F137" s="93" t="s">
        <v>3778</v>
      </c>
      <c r="G137" s="93" t="s">
        <v>3778</v>
      </c>
      <c r="H137" s="93" t="s">
        <v>3778</v>
      </c>
      <c r="I137" s="93" t="s">
        <v>3778</v>
      </c>
      <c r="J137" s="93" t="s">
        <v>3778</v>
      </c>
      <c r="K137" s="93" t="s">
        <v>3778</v>
      </c>
      <c r="L137" s="93" t="s">
        <v>3778</v>
      </c>
      <c r="M137" s="93" t="s">
        <v>3778</v>
      </c>
      <c r="N137" s="93" t="s">
        <v>3778</v>
      </c>
      <c r="O137" s="93" t="s">
        <v>3778</v>
      </c>
      <c r="P137" s="93" t="s">
        <v>3778</v>
      </c>
      <c r="Q137" s="93" t="s">
        <v>3782</v>
      </c>
      <c r="R137" s="93" t="s">
        <v>3778</v>
      </c>
      <c r="S137" s="93" t="s">
        <v>3782</v>
      </c>
      <c r="T137" s="94" t="s">
        <v>3777</v>
      </c>
      <c r="U137" s="93" t="s">
        <v>3778</v>
      </c>
      <c r="V137" s="35"/>
      <c r="W137" s="86"/>
      <c r="X137" s="86"/>
      <c r="Y137" s="81">
        <v>45079.0</v>
      </c>
      <c r="Z137" s="82">
        <v>0.0</v>
      </c>
      <c r="AA137" s="63"/>
    </row>
    <row r="138" outlineLevel="1">
      <c r="A138" s="88" t="s">
        <v>3939</v>
      </c>
      <c r="B138" s="89" t="s">
        <v>3070</v>
      </c>
      <c r="C138" s="90">
        <v>1.0</v>
      </c>
      <c r="D138" s="91">
        <v>45085.0</v>
      </c>
      <c r="E138" s="92" t="s">
        <v>3781</v>
      </c>
      <c r="F138" s="93" t="s">
        <v>3778</v>
      </c>
      <c r="G138" s="93" t="s">
        <v>3778</v>
      </c>
      <c r="H138" s="93" t="s">
        <v>3778</v>
      </c>
      <c r="I138" s="93" t="s">
        <v>3778</v>
      </c>
      <c r="J138" s="93" t="s">
        <v>3778</v>
      </c>
      <c r="K138" s="93" t="s">
        <v>3778</v>
      </c>
      <c r="L138" s="93" t="s">
        <v>3778</v>
      </c>
      <c r="M138" s="93" t="s">
        <v>3778</v>
      </c>
      <c r="N138" s="93" t="s">
        <v>3778</v>
      </c>
      <c r="O138" s="93" t="s">
        <v>3778</v>
      </c>
      <c r="P138" s="93" t="s">
        <v>3778</v>
      </c>
      <c r="Q138" s="93" t="s">
        <v>3782</v>
      </c>
      <c r="R138" s="93" t="s">
        <v>3778</v>
      </c>
      <c r="S138" s="93" t="s">
        <v>3782</v>
      </c>
      <c r="T138" s="94" t="s">
        <v>3777</v>
      </c>
      <c r="U138" s="93" t="s">
        <v>3778</v>
      </c>
      <c r="V138" s="35"/>
      <c r="W138" s="86"/>
      <c r="X138" s="86"/>
      <c r="Y138" s="81">
        <v>45085.0</v>
      </c>
      <c r="Z138" s="82">
        <v>0.0</v>
      </c>
      <c r="AA138" s="83" t="s">
        <v>3779</v>
      </c>
    </row>
    <row r="139" outlineLevel="1">
      <c r="A139" s="88" t="s">
        <v>3940</v>
      </c>
      <c r="B139" s="89" t="s">
        <v>3064</v>
      </c>
      <c r="C139" s="90">
        <v>1.0</v>
      </c>
      <c r="D139" s="91">
        <v>45086.0</v>
      </c>
      <c r="E139" s="92" t="s">
        <v>3781</v>
      </c>
      <c r="F139" s="93" t="s">
        <v>3778</v>
      </c>
      <c r="G139" s="93" t="s">
        <v>3778</v>
      </c>
      <c r="H139" s="93" t="s">
        <v>3778</v>
      </c>
      <c r="I139" s="93" t="s">
        <v>3778</v>
      </c>
      <c r="J139" s="93" t="s">
        <v>3778</v>
      </c>
      <c r="K139" s="93" t="s">
        <v>3778</v>
      </c>
      <c r="L139" s="93" t="s">
        <v>3778</v>
      </c>
      <c r="M139" s="93" t="s">
        <v>3778</v>
      </c>
      <c r="N139" s="93" t="s">
        <v>3778</v>
      </c>
      <c r="O139" s="93" t="s">
        <v>3778</v>
      </c>
      <c r="P139" s="93" t="s">
        <v>3778</v>
      </c>
      <c r="Q139" s="93" t="s">
        <v>3782</v>
      </c>
      <c r="R139" s="93" t="s">
        <v>3778</v>
      </c>
      <c r="S139" s="93" t="s">
        <v>3782</v>
      </c>
      <c r="T139" s="94" t="s">
        <v>3777</v>
      </c>
      <c r="U139" s="93" t="s">
        <v>3778</v>
      </c>
      <c r="V139" s="35"/>
      <c r="W139" s="86"/>
      <c r="X139" s="86"/>
      <c r="Y139" s="81">
        <v>45086.0</v>
      </c>
      <c r="Z139" s="82">
        <v>0.0</v>
      </c>
      <c r="AA139" s="63"/>
    </row>
    <row r="140" outlineLevel="1">
      <c r="A140" s="88" t="s">
        <v>3941</v>
      </c>
      <c r="B140" s="89" t="s">
        <v>3450</v>
      </c>
      <c r="C140" s="90">
        <v>1.0</v>
      </c>
      <c r="D140" s="91">
        <v>45087.0</v>
      </c>
      <c r="E140" s="92" t="s">
        <v>3781</v>
      </c>
      <c r="F140" s="93" t="s">
        <v>3778</v>
      </c>
      <c r="G140" s="93" t="s">
        <v>3778</v>
      </c>
      <c r="H140" s="93" t="s">
        <v>3778</v>
      </c>
      <c r="I140" s="93" t="s">
        <v>3778</v>
      </c>
      <c r="J140" s="93" t="s">
        <v>3778</v>
      </c>
      <c r="K140" s="93" t="s">
        <v>3778</v>
      </c>
      <c r="L140" s="93" t="s">
        <v>3778</v>
      </c>
      <c r="M140" s="93" t="s">
        <v>3778</v>
      </c>
      <c r="N140" s="93" t="s">
        <v>3778</v>
      </c>
      <c r="O140" s="93" t="s">
        <v>3782</v>
      </c>
      <c r="P140" s="93" t="s">
        <v>3778</v>
      </c>
      <c r="Q140" s="93" t="s">
        <v>3782</v>
      </c>
      <c r="R140" s="93" t="s">
        <v>3778</v>
      </c>
      <c r="S140" s="93" t="s">
        <v>3782</v>
      </c>
      <c r="T140" s="94" t="s">
        <v>3777</v>
      </c>
      <c r="U140" s="93" t="s">
        <v>3778</v>
      </c>
      <c r="V140" s="35"/>
      <c r="W140" s="86"/>
      <c r="X140" s="86"/>
      <c r="Y140" s="81">
        <v>45083.0</v>
      </c>
      <c r="Z140" s="82">
        <v>4.0</v>
      </c>
      <c r="AA140" s="63" t="s">
        <v>3779</v>
      </c>
    </row>
    <row r="141" outlineLevel="1">
      <c r="A141" s="88" t="s">
        <v>3942</v>
      </c>
      <c r="B141" s="89" t="s">
        <v>3562</v>
      </c>
      <c r="C141" s="90">
        <v>1.0</v>
      </c>
      <c r="D141" s="91">
        <v>45088.0</v>
      </c>
      <c r="E141" s="92" t="s">
        <v>3874</v>
      </c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4" t="s">
        <v>3806</v>
      </c>
      <c r="U141" s="93" t="s">
        <v>3782</v>
      </c>
      <c r="V141" s="35"/>
      <c r="W141" s="86"/>
      <c r="X141" s="86"/>
      <c r="Y141" s="81">
        <v>45083.0</v>
      </c>
      <c r="Z141" s="82" t="s">
        <v>42</v>
      </c>
      <c r="AA141" s="63" t="s">
        <v>3779</v>
      </c>
    </row>
    <row r="142" outlineLevel="1">
      <c r="A142" s="88" t="s">
        <v>3943</v>
      </c>
      <c r="B142" s="89" t="s">
        <v>3617</v>
      </c>
      <c r="C142" s="90">
        <v>1.0</v>
      </c>
      <c r="D142" s="91">
        <v>45090.0</v>
      </c>
      <c r="E142" s="92" t="s">
        <v>3874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4" t="s">
        <v>3777</v>
      </c>
      <c r="U142" s="93" t="s">
        <v>3782</v>
      </c>
      <c r="V142" s="35"/>
      <c r="W142" s="86"/>
      <c r="X142" s="86"/>
      <c r="Y142" s="81">
        <v>45087.0</v>
      </c>
      <c r="Z142" s="82" t="s">
        <v>42</v>
      </c>
      <c r="AA142" s="63" t="s">
        <v>3779</v>
      </c>
    </row>
    <row r="143" outlineLevel="1">
      <c r="A143" s="88" t="s">
        <v>3944</v>
      </c>
      <c r="B143" s="89" t="s">
        <v>3188</v>
      </c>
      <c r="C143" s="90">
        <v>1.0</v>
      </c>
      <c r="D143" s="91">
        <v>45090.0</v>
      </c>
      <c r="E143" s="92" t="s">
        <v>3781</v>
      </c>
      <c r="F143" s="93" t="s">
        <v>3778</v>
      </c>
      <c r="G143" s="93" t="s">
        <v>3778</v>
      </c>
      <c r="H143" s="93" t="s">
        <v>3778</v>
      </c>
      <c r="I143" s="93" t="s">
        <v>3778</v>
      </c>
      <c r="J143" s="93" t="s">
        <v>3778</v>
      </c>
      <c r="K143" s="93" t="s">
        <v>3778</v>
      </c>
      <c r="L143" s="93" t="s">
        <v>3778</v>
      </c>
      <c r="M143" s="93" t="s">
        <v>3778</v>
      </c>
      <c r="N143" s="93" t="s">
        <v>3778</v>
      </c>
      <c r="O143" s="93" t="s">
        <v>3778</v>
      </c>
      <c r="P143" s="93" t="s">
        <v>3778</v>
      </c>
      <c r="Q143" s="93" t="s">
        <v>3782</v>
      </c>
      <c r="R143" s="93" t="s">
        <v>3778</v>
      </c>
      <c r="S143" s="93" t="s">
        <v>3782</v>
      </c>
      <c r="T143" s="94" t="s">
        <v>3777</v>
      </c>
      <c r="U143" s="93" t="s">
        <v>3778</v>
      </c>
      <c r="V143" s="35"/>
      <c r="W143" s="86"/>
      <c r="X143" s="86"/>
      <c r="Y143" s="81">
        <v>45089.0</v>
      </c>
      <c r="Z143" s="82">
        <v>1.0</v>
      </c>
      <c r="AA143" s="84" t="s">
        <v>3787</v>
      </c>
    </row>
    <row r="144" outlineLevel="1">
      <c r="A144" s="88" t="s">
        <v>3945</v>
      </c>
      <c r="B144" s="89" t="s">
        <v>3510</v>
      </c>
      <c r="C144" s="90">
        <v>1.0</v>
      </c>
      <c r="D144" s="91">
        <v>45091.0</v>
      </c>
      <c r="E144" s="92" t="s">
        <v>3781</v>
      </c>
      <c r="F144" s="93" t="s">
        <v>3778</v>
      </c>
      <c r="G144" s="93" t="s">
        <v>3778</v>
      </c>
      <c r="H144" s="93" t="s">
        <v>3778</v>
      </c>
      <c r="I144" s="93" t="s">
        <v>3778</v>
      </c>
      <c r="J144" s="93" t="s">
        <v>3778</v>
      </c>
      <c r="K144" s="93" t="s">
        <v>3778</v>
      </c>
      <c r="L144" s="93" t="s">
        <v>3778</v>
      </c>
      <c r="M144" s="93" t="s">
        <v>3778</v>
      </c>
      <c r="N144" s="95"/>
      <c r="O144" s="95"/>
      <c r="P144" s="95"/>
      <c r="Q144" s="95"/>
      <c r="R144" s="95"/>
      <c r="S144" s="95"/>
      <c r="T144" s="94" t="s">
        <v>3777</v>
      </c>
      <c r="U144" s="93" t="s">
        <v>3778</v>
      </c>
      <c r="V144" s="35"/>
      <c r="W144" s="86"/>
      <c r="X144" s="86"/>
      <c r="Y144" s="81">
        <v>45085.0</v>
      </c>
      <c r="Z144" s="82">
        <v>6.0</v>
      </c>
      <c r="AA144" s="63" t="s">
        <v>3779</v>
      </c>
    </row>
    <row r="145" outlineLevel="1">
      <c r="A145" s="88" t="s">
        <v>3946</v>
      </c>
      <c r="B145" s="89" t="s">
        <v>3562</v>
      </c>
      <c r="C145" s="90">
        <v>2.0</v>
      </c>
      <c r="D145" s="91">
        <v>45091.0</v>
      </c>
      <c r="E145" s="92" t="s">
        <v>3781</v>
      </c>
      <c r="F145" s="93" t="s">
        <v>3778</v>
      </c>
      <c r="G145" s="93" t="s">
        <v>3778</v>
      </c>
      <c r="H145" s="93" t="s">
        <v>3778</v>
      </c>
      <c r="I145" s="93" t="s">
        <v>3778</v>
      </c>
      <c r="J145" s="93" t="s">
        <v>3778</v>
      </c>
      <c r="K145" s="93" t="s">
        <v>3778</v>
      </c>
      <c r="L145" s="93" t="s">
        <v>3778</v>
      </c>
      <c r="M145" s="93" t="s">
        <v>3778</v>
      </c>
      <c r="N145" s="93" t="s">
        <v>3778</v>
      </c>
      <c r="O145" s="93" t="s">
        <v>3778</v>
      </c>
      <c r="P145" s="93" t="s">
        <v>3778</v>
      </c>
      <c r="Q145" s="93" t="s">
        <v>3778</v>
      </c>
      <c r="R145" s="93" t="s">
        <v>3778</v>
      </c>
      <c r="S145" s="93" t="s">
        <v>3782</v>
      </c>
      <c r="T145" s="94" t="s">
        <v>3777</v>
      </c>
      <c r="U145" s="93" t="s">
        <v>3778</v>
      </c>
      <c r="V145" s="35"/>
      <c r="W145" s="86"/>
      <c r="X145" s="86"/>
      <c r="Y145" s="81">
        <v>45083.0</v>
      </c>
      <c r="Z145" s="82">
        <v>8.0</v>
      </c>
      <c r="AA145" s="63" t="s">
        <v>3779</v>
      </c>
    </row>
    <row r="146" outlineLevel="1">
      <c r="A146" s="77" t="s">
        <v>3947</v>
      </c>
      <c r="B146" s="85" t="s">
        <v>3312</v>
      </c>
      <c r="C146" s="78">
        <v>1.0</v>
      </c>
      <c r="D146" s="79">
        <v>45096.0</v>
      </c>
      <c r="E146" s="80" t="s">
        <v>3781</v>
      </c>
      <c r="F146" s="9" t="s">
        <v>3778</v>
      </c>
      <c r="G146" s="9" t="s">
        <v>3778</v>
      </c>
      <c r="H146" s="9" t="s">
        <v>3778</v>
      </c>
      <c r="I146" s="9" t="s">
        <v>3778</v>
      </c>
      <c r="J146" s="9" t="s">
        <v>3778</v>
      </c>
      <c r="K146" s="9" t="s">
        <v>3778</v>
      </c>
      <c r="L146" s="9" t="s">
        <v>3778</v>
      </c>
      <c r="M146" s="9" t="s">
        <v>3778</v>
      </c>
      <c r="N146" s="9" t="s">
        <v>3778</v>
      </c>
      <c r="O146" s="9" t="s">
        <v>3778</v>
      </c>
      <c r="P146" s="9" t="s">
        <v>3778</v>
      </c>
      <c r="Q146" s="9" t="s">
        <v>3782</v>
      </c>
      <c r="R146" s="9" t="s">
        <v>3778</v>
      </c>
      <c r="S146" s="9" t="s">
        <v>3782</v>
      </c>
      <c r="T146" s="19" t="s">
        <v>3777</v>
      </c>
      <c r="U146" s="9" t="s">
        <v>3778</v>
      </c>
      <c r="V146" s="35"/>
      <c r="W146" s="86"/>
      <c r="X146" s="86"/>
      <c r="Y146" s="81">
        <v>45094.0</v>
      </c>
      <c r="Z146" s="82">
        <v>2.0</v>
      </c>
      <c r="AA146" s="63" t="s">
        <v>3779</v>
      </c>
    </row>
    <row r="147" outlineLevel="1">
      <c r="A147" s="88" t="s">
        <v>3947</v>
      </c>
      <c r="B147" s="89" t="s">
        <v>3312</v>
      </c>
      <c r="C147" s="90">
        <v>1.0</v>
      </c>
      <c r="D147" s="91">
        <v>45096.0</v>
      </c>
      <c r="E147" s="92" t="s">
        <v>3781</v>
      </c>
      <c r="F147" s="93" t="s">
        <v>3778</v>
      </c>
      <c r="G147" s="93" t="s">
        <v>3778</v>
      </c>
      <c r="H147" s="93" t="s">
        <v>3778</v>
      </c>
      <c r="I147" s="93" t="s">
        <v>3778</v>
      </c>
      <c r="J147" s="93" t="s">
        <v>3778</v>
      </c>
      <c r="K147" s="93" t="s">
        <v>3778</v>
      </c>
      <c r="L147" s="93" t="s">
        <v>3778</v>
      </c>
      <c r="M147" s="93" t="s">
        <v>3778</v>
      </c>
      <c r="N147" s="93" t="s">
        <v>3778</v>
      </c>
      <c r="O147" s="93" t="s">
        <v>3778</v>
      </c>
      <c r="P147" s="93" t="s">
        <v>3778</v>
      </c>
      <c r="Q147" s="93" t="s">
        <v>3782</v>
      </c>
      <c r="R147" s="93" t="s">
        <v>3778</v>
      </c>
      <c r="S147" s="93" t="s">
        <v>3782</v>
      </c>
      <c r="T147" s="94" t="s">
        <v>3777</v>
      </c>
      <c r="U147" s="93" t="s">
        <v>3778</v>
      </c>
      <c r="V147" s="35"/>
      <c r="W147" s="86"/>
      <c r="X147" s="86"/>
      <c r="Y147" s="81">
        <v>45094.0</v>
      </c>
      <c r="Z147" s="82">
        <v>2.0</v>
      </c>
      <c r="AA147" s="63" t="s">
        <v>3779</v>
      </c>
    </row>
    <row r="148" outlineLevel="1">
      <c r="A148" s="88" t="s">
        <v>3948</v>
      </c>
      <c r="B148" s="89" t="s">
        <v>3453</v>
      </c>
      <c r="C148" s="90">
        <v>1.0</v>
      </c>
      <c r="D148" s="91">
        <v>45097.0</v>
      </c>
      <c r="E148" s="92" t="s">
        <v>3781</v>
      </c>
      <c r="F148" s="93" t="s">
        <v>3778</v>
      </c>
      <c r="G148" s="93" t="s">
        <v>3778</v>
      </c>
      <c r="H148" s="93" t="s">
        <v>3778</v>
      </c>
      <c r="I148" s="93" t="s">
        <v>3778</v>
      </c>
      <c r="J148" s="93" t="s">
        <v>3778</v>
      </c>
      <c r="K148" s="93" t="s">
        <v>3778</v>
      </c>
      <c r="L148" s="93" t="s">
        <v>3778</v>
      </c>
      <c r="M148" s="93" t="s">
        <v>3778</v>
      </c>
      <c r="N148" s="93" t="s">
        <v>3778</v>
      </c>
      <c r="O148" s="93" t="s">
        <v>3778</v>
      </c>
      <c r="P148" s="93" t="s">
        <v>3778</v>
      </c>
      <c r="Q148" s="93" t="s">
        <v>3782</v>
      </c>
      <c r="R148" s="93" t="s">
        <v>3782</v>
      </c>
      <c r="S148" s="93" t="s">
        <v>3782</v>
      </c>
      <c r="T148" s="94" t="s">
        <v>3777</v>
      </c>
      <c r="U148" s="93" t="s">
        <v>3778</v>
      </c>
      <c r="V148" s="35"/>
      <c r="W148" s="86"/>
      <c r="X148" s="86"/>
      <c r="Y148" s="81">
        <v>45093.0</v>
      </c>
      <c r="Z148" s="82">
        <v>4.0</v>
      </c>
      <c r="AA148" s="63" t="s">
        <v>3779</v>
      </c>
    </row>
    <row r="149" outlineLevel="1">
      <c r="A149" s="88" t="s">
        <v>3949</v>
      </c>
      <c r="B149" s="89" t="s">
        <v>3452</v>
      </c>
      <c r="C149" s="90">
        <v>1.0</v>
      </c>
      <c r="D149" s="91">
        <v>45099.0</v>
      </c>
      <c r="E149" s="92" t="s">
        <v>3781</v>
      </c>
      <c r="F149" s="93" t="s">
        <v>3778</v>
      </c>
      <c r="G149" s="93" t="s">
        <v>3778</v>
      </c>
      <c r="H149" s="93" t="s">
        <v>3778</v>
      </c>
      <c r="I149" s="93" t="s">
        <v>3778</v>
      </c>
      <c r="J149" s="93" t="s">
        <v>3778</v>
      </c>
      <c r="K149" s="93" t="s">
        <v>3778</v>
      </c>
      <c r="L149" s="93" t="s">
        <v>3778</v>
      </c>
      <c r="M149" s="93" t="s">
        <v>3778</v>
      </c>
      <c r="N149" s="93" t="s">
        <v>3778</v>
      </c>
      <c r="O149" s="93" t="s">
        <v>3778</v>
      </c>
      <c r="P149" s="93" t="s">
        <v>3778</v>
      </c>
      <c r="Q149" s="93" t="s">
        <v>3782</v>
      </c>
      <c r="R149" s="93" t="s">
        <v>3778</v>
      </c>
      <c r="S149" s="93" t="s">
        <v>3782</v>
      </c>
      <c r="T149" s="94" t="s">
        <v>3777</v>
      </c>
      <c r="U149" s="93" t="s">
        <v>3778</v>
      </c>
      <c r="V149" s="35"/>
      <c r="W149" s="86"/>
      <c r="X149" s="86"/>
      <c r="Y149" s="81">
        <v>45095.0</v>
      </c>
      <c r="Z149" s="82">
        <v>4.0</v>
      </c>
      <c r="AA149" s="63" t="s">
        <v>3779</v>
      </c>
    </row>
    <row r="150" outlineLevel="1">
      <c r="A150" s="88" t="s">
        <v>3950</v>
      </c>
      <c r="B150" s="89" t="s">
        <v>3451</v>
      </c>
      <c r="C150" s="90">
        <v>1.0</v>
      </c>
      <c r="D150" s="91">
        <v>45101.0</v>
      </c>
      <c r="E150" s="92" t="s">
        <v>3781</v>
      </c>
      <c r="F150" s="93" t="s">
        <v>3778</v>
      </c>
      <c r="G150" s="93" t="s">
        <v>3778</v>
      </c>
      <c r="H150" s="93" t="s">
        <v>3778</v>
      </c>
      <c r="I150" s="93" t="s">
        <v>3778</v>
      </c>
      <c r="J150" s="93" t="s">
        <v>3778</v>
      </c>
      <c r="K150" s="93" t="s">
        <v>3778</v>
      </c>
      <c r="L150" s="93" t="s">
        <v>3778</v>
      </c>
      <c r="M150" s="93" t="s">
        <v>3778</v>
      </c>
      <c r="N150" s="93" t="s">
        <v>3778</v>
      </c>
      <c r="O150" s="93" t="s">
        <v>3778</v>
      </c>
      <c r="P150" s="93" t="s">
        <v>3778</v>
      </c>
      <c r="Q150" s="93" t="s">
        <v>3782</v>
      </c>
      <c r="R150" s="93" t="s">
        <v>3778</v>
      </c>
      <c r="S150" s="93" t="s">
        <v>3782</v>
      </c>
      <c r="T150" s="94" t="s">
        <v>3777</v>
      </c>
      <c r="U150" s="93" t="s">
        <v>3778</v>
      </c>
      <c r="V150" s="35"/>
      <c r="W150" s="86"/>
      <c r="X150" s="86"/>
      <c r="Y150" s="81">
        <v>45097.0</v>
      </c>
      <c r="Z150" s="82">
        <v>4.0</v>
      </c>
      <c r="AA150" s="63" t="s">
        <v>3779</v>
      </c>
    </row>
    <row r="151" outlineLevel="1">
      <c r="A151" s="88" t="s">
        <v>3951</v>
      </c>
      <c r="B151" s="89" t="s">
        <v>3533</v>
      </c>
      <c r="C151" s="90">
        <v>1.0</v>
      </c>
      <c r="D151" s="91">
        <v>45101.0</v>
      </c>
      <c r="E151" s="92" t="s">
        <v>3781</v>
      </c>
      <c r="F151" s="93" t="s">
        <v>3778</v>
      </c>
      <c r="G151" s="93" t="s">
        <v>3778</v>
      </c>
      <c r="H151" s="93" t="s">
        <v>3778</v>
      </c>
      <c r="I151" s="93" t="s">
        <v>3778</v>
      </c>
      <c r="J151" s="93" t="s">
        <v>3778</v>
      </c>
      <c r="K151" s="93" t="s">
        <v>3778</v>
      </c>
      <c r="L151" s="93" t="s">
        <v>3778</v>
      </c>
      <c r="M151" s="93" t="s">
        <v>3778</v>
      </c>
      <c r="N151" s="93" t="s">
        <v>3778</v>
      </c>
      <c r="O151" s="93" t="s">
        <v>3778</v>
      </c>
      <c r="P151" s="93" t="s">
        <v>3778</v>
      </c>
      <c r="Q151" s="93" t="s">
        <v>3782</v>
      </c>
      <c r="R151" s="93" t="s">
        <v>3778</v>
      </c>
      <c r="S151" s="93" t="s">
        <v>3782</v>
      </c>
      <c r="T151" s="94" t="s">
        <v>3777</v>
      </c>
      <c r="U151" s="93" t="s">
        <v>3778</v>
      </c>
      <c r="V151" s="35"/>
      <c r="W151" s="86"/>
      <c r="X151" s="86"/>
      <c r="Y151" s="81">
        <v>45094.0</v>
      </c>
      <c r="Z151" s="82">
        <v>7.0</v>
      </c>
      <c r="AA151" s="84" t="s">
        <v>3787</v>
      </c>
    </row>
    <row r="152" outlineLevel="1">
      <c r="A152" s="88" t="s">
        <v>3952</v>
      </c>
      <c r="B152" s="89" t="s">
        <v>3454</v>
      </c>
      <c r="C152" s="90">
        <v>1.0</v>
      </c>
      <c r="D152" s="91">
        <v>45102.0</v>
      </c>
      <c r="E152" s="92" t="s">
        <v>3781</v>
      </c>
      <c r="F152" s="93" t="s">
        <v>3778</v>
      </c>
      <c r="G152" s="93" t="s">
        <v>3778</v>
      </c>
      <c r="H152" s="93" t="s">
        <v>3778</v>
      </c>
      <c r="I152" s="93" t="s">
        <v>3778</v>
      </c>
      <c r="J152" s="93" t="s">
        <v>3778</v>
      </c>
      <c r="K152" s="93" t="s">
        <v>3778</v>
      </c>
      <c r="L152" s="93" t="s">
        <v>3778</v>
      </c>
      <c r="M152" s="93" t="s">
        <v>3778</v>
      </c>
      <c r="N152" s="93" t="s">
        <v>3778</v>
      </c>
      <c r="O152" s="93" t="s">
        <v>3778</v>
      </c>
      <c r="P152" s="93" t="s">
        <v>3778</v>
      </c>
      <c r="Q152" s="93" t="s">
        <v>3782</v>
      </c>
      <c r="R152" s="93" t="s">
        <v>3778</v>
      </c>
      <c r="S152" s="93" t="s">
        <v>3782</v>
      </c>
      <c r="T152" s="94" t="s">
        <v>3777</v>
      </c>
      <c r="U152" s="93" t="s">
        <v>3778</v>
      </c>
      <c r="V152" s="35"/>
      <c r="W152" s="86"/>
      <c r="X152" s="86"/>
      <c r="Y152" s="81">
        <v>45098.0</v>
      </c>
      <c r="Z152" s="82">
        <v>4.0</v>
      </c>
      <c r="AA152" s="84" t="s">
        <v>3787</v>
      </c>
    </row>
    <row r="153" outlineLevel="1">
      <c r="A153" s="88" t="s">
        <v>3953</v>
      </c>
      <c r="B153" s="89" t="s">
        <v>3512</v>
      </c>
      <c r="C153" s="90">
        <v>1.0</v>
      </c>
      <c r="D153" s="91">
        <v>45105.0</v>
      </c>
      <c r="E153" s="92" t="s">
        <v>3781</v>
      </c>
      <c r="F153" s="93" t="s">
        <v>3778</v>
      </c>
      <c r="G153" s="93" t="s">
        <v>3778</v>
      </c>
      <c r="H153" s="93" t="s">
        <v>3778</v>
      </c>
      <c r="I153" s="93" t="s">
        <v>3778</v>
      </c>
      <c r="J153" s="93" t="s">
        <v>3778</v>
      </c>
      <c r="K153" s="93" t="s">
        <v>3778</v>
      </c>
      <c r="L153" s="93" t="s">
        <v>3778</v>
      </c>
      <c r="M153" s="93" t="s">
        <v>3778</v>
      </c>
      <c r="N153" s="93" t="s">
        <v>3782</v>
      </c>
      <c r="O153" s="93" t="s">
        <v>3778</v>
      </c>
      <c r="P153" s="93" t="s">
        <v>3778</v>
      </c>
      <c r="Q153" s="93" t="s">
        <v>3782</v>
      </c>
      <c r="R153" s="93" t="s">
        <v>3778</v>
      </c>
      <c r="S153" s="93" t="s">
        <v>3782</v>
      </c>
      <c r="T153" s="94" t="s">
        <v>3777</v>
      </c>
      <c r="U153" s="93" t="s">
        <v>3778</v>
      </c>
      <c r="V153" s="35"/>
      <c r="W153" s="86"/>
      <c r="X153" s="86"/>
      <c r="Y153" s="81">
        <v>45099.0</v>
      </c>
      <c r="Z153" s="82">
        <v>6.0</v>
      </c>
      <c r="AA153" s="63" t="s">
        <v>3779</v>
      </c>
    </row>
    <row r="154" outlineLevel="1">
      <c r="A154" s="88" t="s">
        <v>3954</v>
      </c>
      <c r="B154" s="89" t="s">
        <v>3487</v>
      </c>
      <c r="C154" s="90">
        <v>1.0</v>
      </c>
      <c r="D154" s="91">
        <v>45107.0</v>
      </c>
      <c r="E154" s="92" t="s">
        <v>3781</v>
      </c>
      <c r="F154" s="93" t="s">
        <v>3778</v>
      </c>
      <c r="G154" s="93" t="s">
        <v>3778</v>
      </c>
      <c r="H154" s="93" t="s">
        <v>3778</v>
      </c>
      <c r="I154" s="93" t="s">
        <v>3778</v>
      </c>
      <c r="J154" s="93" t="s">
        <v>3778</v>
      </c>
      <c r="K154" s="93" t="s">
        <v>3778</v>
      </c>
      <c r="L154" s="93" t="s">
        <v>3778</v>
      </c>
      <c r="M154" s="93" t="s">
        <v>3778</v>
      </c>
      <c r="N154" s="93" t="s">
        <v>3778</v>
      </c>
      <c r="O154" s="93" t="s">
        <v>3778</v>
      </c>
      <c r="P154" s="93" t="s">
        <v>3778</v>
      </c>
      <c r="Q154" s="93" t="s">
        <v>3782</v>
      </c>
      <c r="R154" s="93" t="s">
        <v>3778</v>
      </c>
      <c r="S154" s="93" t="s">
        <v>3782</v>
      </c>
      <c r="T154" s="94" t="s">
        <v>3777</v>
      </c>
      <c r="U154" s="93" t="s">
        <v>3782</v>
      </c>
      <c r="V154" s="35"/>
      <c r="W154" s="86"/>
      <c r="X154" s="86"/>
      <c r="Y154" s="81">
        <v>45105.0</v>
      </c>
      <c r="Z154" s="82" t="s">
        <v>42</v>
      </c>
      <c r="AA154" s="63" t="s">
        <v>3779</v>
      </c>
    </row>
    <row r="155" outlineLevel="1">
      <c r="A155" s="88" t="s">
        <v>3955</v>
      </c>
      <c r="B155" s="89" t="s">
        <v>3451</v>
      </c>
      <c r="C155" s="90">
        <v>2.0</v>
      </c>
      <c r="D155" s="91">
        <v>45107.0</v>
      </c>
      <c r="E155" s="92" t="s">
        <v>3781</v>
      </c>
      <c r="F155" s="93" t="s">
        <v>3778</v>
      </c>
      <c r="G155" s="93" t="s">
        <v>3778</v>
      </c>
      <c r="H155" s="93" t="s">
        <v>3778</v>
      </c>
      <c r="I155" s="93" t="s">
        <v>3778</v>
      </c>
      <c r="J155" s="93" t="s">
        <v>3778</v>
      </c>
      <c r="K155" s="93" t="s">
        <v>3778</v>
      </c>
      <c r="L155" s="93" t="s">
        <v>3778</v>
      </c>
      <c r="M155" s="93" t="s">
        <v>3778</v>
      </c>
      <c r="N155" s="93" t="s">
        <v>3778</v>
      </c>
      <c r="O155" s="93" t="s">
        <v>3778</v>
      </c>
      <c r="P155" s="93" t="s">
        <v>3778</v>
      </c>
      <c r="Q155" s="93" t="s">
        <v>3782</v>
      </c>
      <c r="R155" s="93" t="s">
        <v>3778</v>
      </c>
      <c r="S155" s="93" t="s">
        <v>3782</v>
      </c>
      <c r="T155" s="94" t="s">
        <v>3777</v>
      </c>
      <c r="U155" s="93" t="s">
        <v>3782</v>
      </c>
      <c r="V155" s="35"/>
      <c r="W155" s="86"/>
      <c r="X155" s="86"/>
      <c r="Y155" s="81">
        <v>45097.0</v>
      </c>
      <c r="Z155" s="82" t="s">
        <v>42</v>
      </c>
      <c r="AA155" s="63"/>
    </row>
    <row r="156" outlineLevel="1">
      <c r="A156" s="88" t="s">
        <v>3956</v>
      </c>
      <c r="B156" s="89" t="s">
        <v>3622</v>
      </c>
      <c r="C156" s="90">
        <v>1.0</v>
      </c>
      <c r="D156" s="91">
        <v>45110.0</v>
      </c>
      <c r="E156" s="92" t="s">
        <v>3781</v>
      </c>
      <c r="F156" s="93" t="s">
        <v>3778</v>
      </c>
      <c r="G156" s="93" t="s">
        <v>3778</v>
      </c>
      <c r="H156" s="93" t="s">
        <v>3778</v>
      </c>
      <c r="I156" s="93" t="s">
        <v>3778</v>
      </c>
      <c r="J156" s="93" t="s">
        <v>3778</v>
      </c>
      <c r="K156" s="93" t="s">
        <v>3778</v>
      </c>
      <c r="L156" s="93" t="s">
        <v>3778</v>
      </c>
      <c r="M156" s="93" t="s">
        <v>3778</v>
      </c>
      <c r="N156" s="93" t="s">
        <v>3778</v>
      </c>
      <c r="O156" s="93" t="s">
        <v>3778</v>
      </c>
      <c r="P156" s="93" t="s">
        <v>3778</v>
      </c>
      <c r="Q156" s="93" t="s">
        <v>3782</v>
      </c>
      <c r="R156" s="93" t="s">
        <v>3778</v>
      </c>
      <c r="S156" s="93" t="s">
        <v>3782</v>
      </c>
      <c r="T156" s="94" t="s">
        <v>3777</v>
      </c>
      <c r="U156" s="93" t="s">
        <v>3778</v>
      </c>
      <c r="V156" s="35"/>
      <c r="W156" s="86"/>
      <c r="X156" s="86"/>
      <c r="Y156" s="81">
        <v>45098.0</v>
      </c>
      <c r="Z156" s="82">
        <v>12.0</v>
      </c>
      <c r="AA156" s="84" t="s">
        <v>3787</v>
      </c>
    </row>
    <row r="157" outlineLevel="1">
      <c r="A157" s="77" t="s">
        <v>3957</v>
      </c>
      <c r="B157" s="85" t="s">
        <v>3563</v>
      </c>
      <c r="C157" s="78">
        <v>1.0</v>
      </c>
      <c r="D157" s="79">
        <v>45111.0</v>
      </c>
      <c r="E157" s="80" t="s">
        <v>3781</v>
      </c>
      <c r="F157" s="9" t="s">
        <v>3778</v>
      </c>
      <c r="G157" s="9" t="s">
        <v>3778</v>
      </c>
      <c r="H157" s="9" t="s">
        <v>3778</v>
      </c>
      <c r="I157" s="9" t="s">
        <v>3778</v>
      </c>
      <c r="J157" s="9" t="s">
        <v>3778</v>
      </c>
      <c r="K157" s="9" t="s">
        <v>3778</v>
      </c>
      <c r="L157" s="9" t="s">
        <v>3778</v>
      </c>
      <c r="M157" s="9" t="s">
        <v>3778</v>
      </c>
      <c r="N157" s="9" t="s">
        <v>3778</v>
      </c>
      <c r="O157" s="9" t="s">
        <v>3782</v>
      </c>
      <c r="P157" s="9" t="s">
        <v>3778</v>
      </c>
      <c r="Q157" s="9" t="s">
        <v>3782</v>
      </c>
      <c r="R157" s="9" t="s">
        <v>3778</v>
      </c>
      <c r="S157" s="9" t="s">
        <v>3782</v>
      </c>
      <c r="T157" s="19" t="s">
        <v>3777</v>
      </c>
      <c r="U157" s="9" t="s">
        <v>3778</v>
      </c>
      <c r="V157" s="35"/>
      <c r="W157" s="86"/>
      <c r="X157" s="86"/>
      <c r="Y157" s="81">
        <v>45103.0</v>
      </c>
      <c r="Z157" s="82">
        <v>8.0</v>
      </c>
      <c r="AA157" s="84" t="s">
        <v>3787</v>
      </c>
    </row>
    <row r="158" outlineLevel="1">
      <c r="A158" s="77" t="s">
        <v>3958</v>
      </c>
      <c r="B158" s="85" t="s">
        <v>3074</v>
      </c>
      <c r="C158" s="78">
        <v>1.0</v>
      </c>
      <c r="D158" s="79">
        <v>45111.0</v>
      </c>
      <c r="E158" s="80" t="s">
        <v>3781</v>
      </c>
      <c r="F158" s="9" t="s">
        <v>3778</v>
      </c>
      <c r="G158" s="9" t="s">
        <v>3778</v>
      </c>
      <c r="H158" s="9" t="s">
        <v>3778</v>
      </c>
      <c r="I158" s="9" t="s">
        <v>3778</v>
      </c>
      <c r="J158" s="9" t="s">
        <v>3778</v>
      </c>
      <c r="K158" s="9" t="s">
        <v>3778</v>
      </c>
      <c r="L158" s="9" t="s">
        <v>3778</v>
      </c>
      <c r="M158" s="9" t="s">
        <v>3778</v>
      </c>
      <c r="N158" s="9" t="s">
        <v>3778</v>
      </c>
      <c r="O158" s="9" t="s">
        <v>3778</v>
      </c>
      <c r="P158" s="9" t="s">
        <v>3778</v>
      </c>
      <c r="Q158" s="9" t="s">
        <v>3782</v>
      </c>
      <c r="R158" s="9" t="s">
        <v>3778</v>
      </c>
      <c r="S158" s="9" t="s">
        <v>3782</v>
      </c>
      <c r="T158" s="19" t="s">
        <v>3777</v>
      </c>
      <c r="U158" s="9" t="s">
        <v>3778</v>
      </c>
      <c r="V158" s="35"/>
      <c r="W158" s="86"/>
      <c r="X158" s="86"/>
      <c r="Y158" s="81">
        <v>45111.0</v>
      </c>
      <c r="Z158" s="82">
        <v>0.0</v>
      </c>
      <c r="AA158" s="63" t="s">
        <v>3779</v>
      </c>
    </row>
    <row r="159" outlineLevel="1">
      <c r="A159" s="88" t="s">
        <v>3958</v>
      </c>
      <c r="B159" s="89" t="s">
        <v>3074</v>
      </c>
      <c r="C159" s="90">
        <v>1.0</v>
      </c>
      <c r="D159" s="91">
        <v>45111.0</v>
      </c>
      <c r="E159" s="92" t="s">
        <v>3781</v>
      </c>
      <c r="F159" s="93" t="s">
        <v>3778</v>
      </c>
      <c r="G159" s="93" t="s">
        <v>3778</v>
      </c>
      <c r="H159" s="93" t="s">
        <v>3778</v>
      </c>
      <c r="I159" s="93" t="s">
        <v>3778</v>
      </c>
      <c r="J159" s="93" t="s">
        <v>3778</v>
      </c>
      <c r="K159" s="93" t="s">
        <v>3778</v>
      </c>
      <c r="L159" s="93" t="s">
        <v>3778</v>
      </c>
      <c r="M159" s="93" t="s">
        <v>3778</v>
      </c>
      <c r="N159" s="93" t="s">
        <v>3778</v>
      </c>
      <c r="O159" s="93" t="s">
        <v>3778</v>
      </c>
      <c r="P159" s="93" t="s">
        <v>3778</v>
      </c>
      <c r="Q159" s="93" t="s">
        <v>3782</v>
      </c>
      <c r="R159" s="93" t="s">
        <v>3778</v>
      </c>
      <c r="S159" s="93" t="s">
        <v>3782</v>
      </c>
      <c r="T159" s="94" t="s">
        <v>3777</v>
      </c>
      <c r="U159" s="93" t="s">
        <v>3778</v>
      </c>
      <c r="V159" s="35"/>
      <c r="W159" s="86"/>
      <c r="X159" s="86"/>
      <c r="Y159" s="81">
        <v>45111.0</v>
      </c>
      <c r="Z159" s="82">
        <v>0.0</v>
      </c>
      <c r="AA159" s="63" t="s">
        <v>3779</v>
      </c>
    </row>
    <row r="160" outlineLevel="1">
      <c r="A160" s="88" t="s">
        <v>3957</v>
      </c>
      <c r="B160" s="89" t="s">
        <v>3563</v>
      </c>
      <c r="C160" s="90">
        <v>1.0</v>
      </c>
      <c r="D160" s="91">
        <v>45111.0</v>
      </c>
      <c r="E160" s="92" t="s">
        <v>3781</v>
      </c>
      <c r="F160" s="93" t="s">
        <v>3778</v>
      </c>
      <c r="G160" s="93" t="s">
        <v>3778</v>
      </c>
      <c r="H160" s="93" t="s">
        <v>3778</v>
      </c>
      <c r="I160" s="93" t="s">
        <v>3778</v>
      </c>
      <c r="J160" s="93" t="s">
        <v>3778</v>
      </c>
      <c r="K160" s="93" t="s">
        <v>3778</v>
      </c>
      <c r="L160" s="93" t="s">
        <v>3778</v>
      </c>
      <c r="M160" s="93" t="s">
        <v>3778</v>
      </c>
      <c r="N160" s="93" t="s">
        <v>3778</v>
      </c>
      <c r="O160" s="93" t="s">
        <v>3782</v>
      </c>
      <c r="P160" s="93" t="s">
        <v>3778</v>
      </c>
      <c r="Q160" s="93" t="s">
        <v>3782</v>
      </c>
      <c r="R160" s="93" t="s">
        <v>3778</v>
      </c>
      <c r="S160" s="93" t="s">
        <v>3782</v>
      </c>
      <c r="T160" s="94" t="s">
        <v>3777</v>
      </c>
      <c r="U160" s="93" t="s">
        <v>3778</v>
      </c>
      <c r="V160" s="35"/>
      <c r="W160" s="86"/>
      <c r="X160" s="86"/>
      <c r="Y160" s="81">
        <v>45103.0</v>
      </c>
      <c r="Z160" s="82">
        <v>8.0</v>
      </c>
      <c r="AA160" s="63" t="s">
        <v>3779</v>
      </c>
    </row>
    <row r="161" outlineLevel="1">
      <c r="A161" s="88" t="s">
        <v>3959</v>
      </c>
      <c r="B161" s="89" t="s">
        <v>3455</v>
      </c>
      <c r="C161" s="90">
        <v>1.0</v>
      </c>
      <c r="D161" s="91">
        <v>45111.0</v>
      </c>
      <c r="E161" s="92" t="s">
        <v>3781</v>
      </c>
      <c r="F161" s="93" t="s">
        <v>3778</v>
      </c>
      <c r="G161" s="93" t="s">
        <v>3778</v>
      </c>
      <c r="H161" s="93" t="s">
        <v>3778</v>
      </c>
      <c r="I161" s="93" t="s">
        <v>3778</v>
      </c>
      <c r="J161" s="93" t="s">
        <v>3778</v>
      </c>
      <c r="K161" s="93" t="s">
        <v>3778</v>
      </c>
      <c r="L161" s="93" t="s">
        <v>3778</v>
      </c>
      <c r="M161" s="93" t="s">
        <v>3778</v>
      </c>
      <c r="N161" s="93" t="s">
        <v>3778</v>
      </c>
      <c r="O161" s="93" t="s">
        <v>3778</v>
      </c>
      <c r="P161" s="93" t="s">
        <v>3778</v>
      </c>
      <c r="Q161" s="93" t="s">
        <v>3782</v>
      </c>
      <c r="R161" s="93" t="s">
        <v>3778</v>
      </c>
      <c r="S161" s="93" t="s">
        <v>3782</v>
      </c>
      <c r="T161" s="94" t="s">
        <v>3777</v>
      </c>
      <c r="U161" s="93" t="s">
        <v>3778</v>
      </c>
      <c r="V161" s="35"/>
      <c r="W161" s="86"/>
      <c r="X161" s="86"/>
      <c r="Y161" s="81">
        <v>45107.0</v>
      </c>
      <c r="Z161" s="82">
        <v>4.0</v>
      </c>
      <c r="AA161" s="84" t="s">
        <v>3787</v>
      </c>
    </row>
    <row r="162" outlineLevel="1">
      <c r="A162" s="88" t="s">
        <v>3960</v>
      </c>
      <c r="B162" s="89" t="s">
        <v>3456</v>
      </c>
      <c r="C162" s="90">
        <v>1.0</v>
      </c>
      <c r="D162" s="91">
        <v>45111.0</v>
      </c>
      <c r="E162" s="92" t="s">
        <v>3781</v>
      </c>
      <c r="F162" s="93" t="s">
        <v>3778</v>
      </c>
      <c r="G162" s="93" t="s">
        <v>3778</v>
      </c>
      <c r="H162" s="93" t="s">
        <v>3778</v>
      </c>
      <c r="I162" s="93" t="s">
        <v>3778</v>
      </c>
      <c r="J162" s="93" t="s">
        <v>3778</v>
      </c>
      <c r="K162" s="93" t="s">
        <v>3778</v>
      </c>
      <c r="L162" s="93" t="s">
        <v>3778</v>
      </c>
      <c r="M162" s="93" t="s">
        <v>3778</v>
      </c>
      <c r="N162" s="93" t="s">
        <v>3778</v>
      </c>
      <c r="O162" s="93" t="s">
        <v>3778</v>
      </c>
      <c r="P162" s="93" t="s">
        <v>3778</v>
      </c>
      <c r="Q162" s="93" t="s">
        <v>3782</v>
      </c>
      <c r="R162" s="93" t="s">
        <v>3778</v>
      </c>
      <c r="S162" s="93" t="s">
        <v>3782</v>
      </c>
      <c r="T162" s="94" t="s">
        <v>3777</v>
      </c>
      <c r="U162" s="93" t="s">
        <v>3778</v>
      </c>
      <c r="V162" s="35"/>
      <c r="W162" s="86"/>
      <c r="X162" s="86"/>
      <c r="Y162" s="81">
        <v>45107.0</v>
      </c>
      <c r="Z162" s="82">
        <v>4.0</v>
      </c>
      <c r="AA162" s="84" t="s">
        <v>3787</v>
      </c>
    </row>
    <row r="163" outlineLevel="1">
      <c r="A163" s="88" t="s">
        <v>3961</v>
      </c>
      <c r="B163" s="89" t="s">
        <v>3386</v>
      </c>
      <c r="C163" s="90">
        <v>1.0</v>
      </c>
      <c r="D163" s="91">
        <v>45114.0</v>
      </c>
      <c r="E163" s="92" t="s">
        <v>3781</v>
      </c>
      <c r="F163" s="93" t="s">
        <v>3778</v>
      </c>
      <c r="G163" s="93" t="s">
        <v>3778</v>
      </c>
      <c r="H163" s="93" t="s">
        <v>3778</v>
      </c>
      <c r="I163" s="93" t="s">
        <v>3778</v>
      </c>
      <c r="J163" s="93" t="s">
        <v>3778</v>
      </c>
      <c r="K163" s="93" t="s">
        <v>3778</v>
      </c>
      <c r="L163" s="93" t="s">
        <v>3778</v>
      </c>
      <c r="M163" s="93" t="s">
        <v>3778</v>
      </c>
      <c r="N163" s="93" t="s">
        <v>3778</v>
      </c>
      <c r="O163" s="93" t="s">
        <v>3778</v>
      </c>
      <c r="P163" s="93" t="s">
        <v>3778</v>
      </c>
      <c r="Q163" s="93" t="s">
        <v>3782</v>
      </c>
      <c r="R163" s="93" t="s">
        <v>3778</v>
      </c>
      <c r="S163" s="93" t="s">
        <v>3782</v>
      </c>
      <c r="T163" s="94" t="s">
        <v>3777</v>
      </c>
      <c r="U163" s="93" t="s">
        <v>3778</v>
      </c>
      <c r="V163" s="35"/>
      <c r="W163" s="86"/>
      <c r="X163" s="86"/>
      <c r="Y163" s="81">
        <v>45111.0</v>
      </c>
      <c r="Z163" s="82">
        <v>3.0</v>
      </c>
      <c r="AA163" s="63" t="s">
        <v>3779</v>
      </c>
    </row>
    <row r="164" outlineLevel="1">
      <c r="A164" s="88" t="s">
        <v>3962</v>
      </c>
      <c r="B164" s="89" t="s">
        <v>3457</v>
      </c>
      <c r="C164" s="90">
        <v>1.0</v>
      </c>
      <c r="D164" s="91">
        <v>45115.0</v>
      </c>
      <c r="E164" s="92" t="s">
        <v>3781</v>
      </c>
      <c r="F164" s="93" t="s">
        <v>3778</v>
      </c>
      <c r="G164" s="93" t="s">
        <v>3778</v>
      </c>
      <c r="H164" s="93" t="s">
        <v>3778</v>
      </c>
      <c r="I164" s="93" t="s">
        <v>3778</v>
      </c>
      <c r="J164" s="93" t="s">
        <v>3778</v>
      </c>
      <c r="K164" s="93" t="s">
        <v>3778</v>
      </c>
      <c r="L164" s="93" t="s">
        <v>3778</v>
      </c>
      <c r="M164" s="93" t="s">
        <v>3778</v>
      </c>
      <c r="N164" s="93" t="s">
        <v>3782</v>
      </c>
      <c r="O164" s="93" t="s">
        <v>3778</v>
      </c>
      <c r="P164" s="93" t="s">
        <v>3782</v>
      </c>
      <c r="Q164" s="93" t="s">
        <v>3782</v>
      </c>
      <c r="R164" s="93" t="s">
        <v>3778</v>
      </c>
      <c r="S164" s="93" t="s">
        <v>3778</v>
      </c>
      <c r="T164" s="94" t="s">
        <v>3855</v>
      </c>
      <c r="U164" s="95"/>
      <c r="V164" s="35"/>
      <c r="W164" s="86"/>
      <c r="X164" s="86"/>
      <c r="Y164" s="81">
        <v>45112.0</v>
      </c>
      <c r="Z164" s="82" t="s">
        <v>42</v>
      </c>
      <c r="AA164" s="63" t="s">
        <v>3779</v>
      </c>
    </row>
    <row r="165" outlineLevel="1">
      <c r="A165" s="88" t="s">
        <v>3963</v>
      </c>
      <c r="B165" s="89" t="s">
        <v>3635</v>
      </c>
      <c r="C165" s="90">
        <v>1.0</v>
      </c>
      <c r="D165" s="91">
        <v>45115.0</v>
      </c>
      <c r="E165" s="92" t="s">
        <v>3781</v>
      </c>
      <c r="F165" s="93" t="s">
        <v>3778</v>
      </c>
      <c r="G165" s="93" t="s">
        <v>3778</v>
      </c>
      <c r="H165" s="93" t="s">
        <v>3778</v>
      </c>
      <c r="I165" s="93" t="s">
        <v>3778</v>
      </c>
      <c r="J165" s="93" t="s">
        <v>3778</v>
      </c>
      <c r="K165" s="93" t="s">
        <v>3778</v>
      </c>
      <c r="L165" s="93" t="s">
        <v>3778</v>
      </c>
      <c r="M165" s="93" t="s">
        <v>3778</v>
      </c>
      <c r="N165" s="93" t="s">
        <v>3778</v>
      </c>
      <c r="O165" s="93" t="s">
        <v>3778</v>
      </c>
      <c r="P165" s="93" t="s">
        <v>3778</v>
      </c>
      <c r="Q165" s="93" t="s">
        <v>3782</v>
      </c>
      <c r="R165" s="93" t="s">
        <v>3778</v>
      </c>
      <c r="S165" s="93" t="s">
        <v>3782</v>
      </c>
      <c r="T165" s="94" t="s">
        <v>3777</v>
      </c>
      <c r="U165" s="93" t="s">
        <v>3782</v>
      </c>
      <c r="V165" s="35"/>
      <c r="W165" s="86"/>
      <c r="X165" s="86"/>
      <c r="Y165" s="81">
        <v>45107.0</v>
      </c>
      <c r="Z165" s="82" t="s">
        <v>42</v>
      </c>
      <c r="AA165" s="63" t="s">
        <v>3779</v>
      </c>
    </row>
    <row r="166" outlineLevel="1">
      <c r="A166" s="88" t="s">
        <v>3964</v>
      </c>
      <c r="B166" s="89" t="s">
        <v>3457</v>
      </c>
      <c r="C166" s="90">
        <v>2.0</v>
      </c>
      <c r="D166" s="91">
        <v>45116.0</v>
      </c>
      <c r="E166" s="92" t="s">
        <v>3781</v>
      </c>
      <c r="F166" s="93" t="s">
        <v>3778</v>
      </c>
      <c r="G166" s="93" t="s">
        <v>3778</v>
      </c>
      <c r="H166" s="93" t="s">
        <v>3778</v>
      </c>
      <c r="I166" s="93" t="s">
        <v>3778</v>
      </c>
      <c r="J166" s="93" t="s">
        <v>3778</v>
      </c>
      <c r="K166" s="93" t="s">
        <v>3778</v>
      </c>
      <c r="L166" s="93" t="s">
        <v>3778</v>
      </c>
      <c r="M166" s="93" t="s">
        <v>3778</v>
      </c>
      <c r="N166" s="93" t="s">
        <v>3778</v>
      </c>
      <c r="O166" s="93" t="s">
        <v>3778</v>
      </c>
      <c r="P166" s="93" t="s">
        <v>3778</v>
      </c>
      <c r="Q166" s="93" t="s">
        <v>3782</v>
      </c>
      <c r="R166" s="93" t="s">
        <v>3778</v>
      </c>
      <c r="S166" s="93" t="s">
        <v>3782</v>
      </c>
      <c r="T166" s="94" t="s">
        <v>3777</v>
      </c>
      <c r="U166" s="93" t="s">
        <v>3778</v>
      </c>
      <c r="V166" s="35"/>
      <c r="W166" s="86"/>
      <c r="X166" s="86"/>
      <c r="Y166" s="81">
        <v>45112.0</v>
      </c>
      <c r="Z166" s="82">
        <v>4.0</v>
      </c>
      <c r="AA166" s="63" t="s">
        <v>3779</v>
      </c>
    </row>
    <row r="167" outlineLevel="1">
      <c r="A167" s="88" t="s">
        <v>3965</v>
      </c>
      <c r="B167" s="89" t="s">
        <v>3313</v>
      </c>
      <c r="C167" s="90">
        <v>1.0</v>
      </c>
      <c r="D167" s="91">
        <v>45117.0</v>
      </c>
      <c r="E167" s="92" t="s">
        <v>3874</v>
      </c>
      <c r="F167" s="95"/>
      <c r="G167" s="93" t="s">
        <v>3778</v>
      </c>
      <c r="H167" s="93" t="s">
        <v>3778</v>
      </c>
      <c r="I167" s="93" t="s">
        <v>3778</v>
      </c>
      <c r="J167" s="93" t="s">
        <v>3778</v>
      </c>
      <c r="K167" s="93" t="s">
        <v>3778</v>
      </c>
      <c r="L167" s="93" t="s">
        <v>3778</v>
      </c>
      <c r="M167" s="95"/>
      <c r="N167" s="95"/>
      <c r="O167" s="95"/>
      <c r="P167" s="95"/>
      <c r="Q167" s="95"/>
      <c r="R167" s="95"/>
      <c r="S167" s="95"/>
      <c r="T167" s="94" t="s">
        <v>3806</v>
      </c>
      <c r="U167" s="93" t="s">
        <v>3778</v>
      </c>
      <c r="V167" s="35"/>
      <c r="W167" s="86"/>
      <c r="X167" s="86"/>
      <c r="Y167" s="81">
        <v>45115.0</v>
      </c>
      <c r="Z167" s="82">
        <v>2.0</v>
      </c>
      <c r="AA167" s="63" t="s">
        <v>3779</v>
      </c>
    </row>
    <row r="168" outlineLevel="1">
      <c r="A168" s="88" t="s">
        <v>3966</v>
      </c>
      <c r="B168" s="89" t="s">
        <v>3458</v>
      </c>
      <c r="C168" s="90">
        <v>1.0</v>
      </c>
      <c r="D168" s="91">
        <v>45117.0</v>
      </c>
      <c r="E168" s="92" t="s">
        <v>3781</v>
      </c>
      <c r="F168" s="93" t="s">
        <v>3778</v>
      </c>
      <c r="G168" s="93" t="s">
        <v>3778</v>
      </c>
      <c r="H168" s="93" t="s">
        <v>3778</v>
      </c>
      <c r="I168" s="93" t="s">
        <v>3778</v>
      </c>
      <c r="J168" s="93" t="s">
        <v>3778</v>
      </c>
      <c r="K168" s="93" t="s">
        <v>3778</v>
      </c>
      <c r="L168" s="93" t="s">
        <v>3778</v>
      </c>
      <c r="M168" s="93" t="s">
        <v>3778</v>
      </c>
      <c r="N168" s="93" t="s">
        <v>3778</v>
      </c>
      <c r="O168" s="93" t="s">
        <v>3778</v>
      </c>
      <c r="P168" s="93" t="s">
        <v>3778</v>
      </c>
      <c r="Q168" s="93" t="s">
        <v>3782</v>
      </c>
      <c r="R168" s="93" t="s">
        <v>3778</v>
      </c>
      <c r="S168" s="93" t="s">
        <v>3782</v>
      </c>
      <c r="T168" s="94" t="s">
        <v>3777</v>
      </c>
      <c r="U168" s="93" t="s">
        <v>3778</v>
      </c>
      <c r="V168" s="35"/>
      <c r="W168" s="86"/>
      <c r="X168" s="86"/>
      <c r="Y168" s="81">
        <v>45113.0</v>
      </c>
      <c r="Z168" s="82">
        <v>4.0</v>
      </c>
      <c r="AA168" s="83" t="s">
        <v>3779</v>
      </c>
    </row>
    <row r="169" outlineLevel="1">
      <c r="A169" s="88" t="s">
        <v>3967</v>
      </c>
      <c r="B169" s="89" t="s">
        <v>3635</v>
      </c>
      <c r="C169" s="90">
        <v>2.0</v>
      </c>
      <c r="D169" s="91">
        <v>45120.0</v>
      </c>
      <c r="E169" s="92" t="s">
        <v>3781</v>
      </c>
      <c r="F169" s="93" t="s">
        <v>3778</v>
      </c>
      <c r="G169" s="93" t="s">
        <v>3778</v>
      </c>
      <c r="H169" s="93" t="s">
        <v>3778</v>
      </c>
      <c r="I169" s="93" t="s">
        <v>3778</v>
      </c>
      <c r="J169" s="95"/>
      <c r="K169" s="93" t="s">
        <v>3778</v>
      </c>
      <c r="L169" s="93" t="s">
        <v>3778</v>
      </c>
      <c r="M169" s="93" t="s">
        <v>3778</v>
      </c>
      <c r="N169" s="93" t="s">
        <v>3778</v>
      </c>
      <c r="O169" s="93" t="s">
        <v>3778</v>
      </c>
      <c r="P169" s="93" t="s">
        <v>3778</v>
      </c>
      <c r="Q169" s="93" t="s">
        <v>3782</v>
      </c>
      <c r="R169" s="93" t="s">
        <v>3778</v>
      </c>
      <c r="S169" s="93" t="s">
        <v>3782</v>
      </c>
      <c r="T169" s="94" t="s">
        <v>3777</v>
      </c>
      <c r="U169" s="93" t="s">
        <v>3778</v>
      </c>
      <c r="V169" s="35"/>
      <c r="W169" s="86"/>
      <c r="X169" s="86"/>
      <c r="Y169" s="81">
        <v>45107.0</v>
      </c>
      <c r="Z169" s="82">
        <v>13.0</v>
      </c>
      <c r="AA169" s="84" t="s">
        <v>3787</v>
      </c>
    </row>
    <row r="170" outlineLevel="1">
      <c r="A170" s="88" t="s">
        <v>3968</v>
      </c>
      <c r="B170" s="89" t="s">
        <v>3193</v>
      </c>
      <c r="C170" s="90">
        <v>1.0</v>
      </c>
      <c r="D170" s="91">
        <v>45120.0</v>
      </c>
      <c r="E170" s="92" t="s">
        <v>3781</v>
      </c>
      <c r="F170" s="93" t="s">
        <v>3778</v>
      </c>
      <c r="G170" s="93" t="s">
        <v>3778</v>
      </c>
      <c r="H170" s="93" t="s">
        <v>3778</v>
      </c>
      <c r="I170" s="93" t="s">
        <v>3778</v>
      </c>
      <c r="J170" s="93" t="s">
        <v>3778</v>
      </c>
      <c r="K170" s="93" t="s">
        <v>3778</v>
      </c>
      <c r="L170" s="93" t="s">
        <v>3778</v>
      </c>
      <c r="M170" s="93" t="s">
        <v>3778</v>
      </c>
      <c r="N170" s="93" t="s">
        <v>3778</v>
      </c>
      <c r="O170" s="93" t="s">
        <v>3778</v>
      </c>
      <c r="P170" s="93" t="s">
        <v>3778</v>
      </c>
      <c r="Q170" s="93" t="s">
        <v>3782</v>
      </c>
      <c r="R170" s="93" t="s">
        <v>3778</v>
      </c>
      <c r="S170" s="93" t="s">
        <v>3782</v>
      </c>
      <c r="T170" s="94" t="s">
        <v>3777</v>
      </c>
      <c r="U170" s="93" t="s">
        <v>3778</v>
      </c>
      <c r="V170" s="35"/>
      <c r="W170" s="86"/>
      <c r="X170" s="86"/>
      <c r="Y170" s="81">
        <v>45119.0</v>
      </c>
      <c r="Z170" s="82">
        <v>1.0</v>
      </c>
      <c r="AA170" s="63" t="s">
        <v>3779</v>
      </c>
    </row>
    <row r="171" outlineLevel="1">
      <c r="A171" s="88" t="s">
        <v>3969</v>
      </c>
      <c r="B171" s="89" t="s">
        <v>3191</v>
      </c>
      <c r="C171" s="90">
        <v>1.0</v>
      </c>
      <c r="D171" s="91">
        <v>45121.0</v>
      </c>
      <c r="E171" s="92" t="s">
        <v>3781</v>
      </c>
      <c r="F171" s="93" t="s">
        <v>3778</v>
      </c>
      <c r="G171" s="93" t="s">
        <v>3778</v>
      </c>
      <c r="H171" s="93" t="s">
        <v>3778</v>
      </c>
      <c r="I171" s="93" t="s">
        <v>3778</v>
      </c>
      <c r="J171" s="93" t="s">
        <v>3778</v>
      </c>
      <c r="K171" s="93" t="s">
        <v>3778</v>
      </c>
      <c r="L171" s="93" t="s">
        <v>3778</v>
      </c>
      <c r="M171" s="93" t="s">
        <v>3778</v>
      </c>
      <c r="N171" s="93" t="s">
        <v>3778</v>
      </c>
      <c r="O171" s="93" t="s">
        <v>3778</v>
      </c>
      <c r="P171" s="93" t="s">
        <v>3778</v>
      </c>
      <c r="Q171" s="93" t="s">
        <v>3782</v>
      </c>
      <c r="R171" s="93" t="s">
        <v>3778</v>
      </c>
      <c r="S171" s="93" t="s">
        <v>3782</v>
      </c>
      <c r="T171" s="94" t="s">
        <v>3777</v>
      </c>
      <c r="U171" s="93" t="s">
        <v>3778</v>
      </c>
      <c r="V171" s="35"/>
      <c r="W171" s="86"/>
      <c r="X171" s="86"/>
      <c r="Y171" s="81">
        <v>45120.0</v>
      </c>
      <c r="Z171" s="82">
        <v>1.0</v>
      </c>
      <c r="AA171" s="63" t="s">
        <v>3779</v>
      </c>
    </row>
    <row r="172" outlineLevel="1">
      <c r="A172" s="88" t="s">
        <v>3970</v>
      </c>
      <c r="B172" s="89" t="s">
        <v>3194</v>
      </c>
      <c r="C172" s="90">
        <v>1.0</v>
      </c>
      <c r="D172" s="91">
        <v>45121.0</v>
      </c>
      <c r="E172" s="92" t="s">
        <v>3874</v>
      </c>
      <c r="F172" s="93" t="s">
        <v>3778</v>
      </c>
      <c r="G172" s="93" t="s">
        <v>3778</v>
      </c>
      <c r="H172" s="93" t="s">
        <v>3778</v>
      </c>
      <c r="I172" s="93" t="s">
        <v>3778</v>
      </c>
      <c r="J172" s="93" t="s">
        <v>3778</v>
      </c>
      <c r="K172" s="93" t="s">
        <v>3778</v>
      </c>
      <c r="L172" s="93" t="s">
        <v>3778</v>
      </c>
      <c r="M172" s="93" t="s">
        <v>3778</v>
      </c>
      <c r="N172" s="95"/>
      <c r="O172" s="95"/>
      <c r="P172" s="95"/>
      <c r="Q172" s="95"/>
      <c r="R172" s="93" t="s">
        <v>3778</v>
      </c>
      <c r="S172" s="93" t="s">
        <v>3782</v>
      </c>
      <c r="T172" s="94" t="s">
        <v>3806</v>
      </c>
      <c r="U172" s="93" t="s">
        <v>3778</v>
      </c>
      <c r="V172" s="35"/>
      <c r="W172" s="86"/>
      <c r="X172" s="86"/>
      <c r="Y172" s="81">
        <v>45120.0</v>
      </c>
      <c r="Z172" s="82">
        <v>1.0</v>
      </c>
      <c r="AA172" s="84" t="s">
        <v>3787</v>
      </c>
    </row>
    <row r="173" outlineLevel="1">
      <c r="A173" s="88" t="s">
        <v>3971</v>
      </c>
      <c r="B173" s="89" t="s">
        <v>3460</v>
      </c>
      <c r="C173" s="90">
        <v>1.0</v>
      </c>
      <c r="D173" s="91">
        <v>45124.0</v>
      </c>
      <c r="E173" s="92" t="s">
        <v>3781</v>
      </c>
      <c r="F173" s="93" t="s">
        <v>3778</v>
      </c>
      <c r="G173" s="93" t="s">
        <v>3778</v>
      </c>
      <c r="H173" s="93" t="s">
        <v>3778</v>
      </c>
      <c r="I173" s="93" t="s">
        <v>3778</v>
      </c>
      <c r="J173" s="93" t="s">
        <v>3778</v>
      </c>
      <c r="K173" s="93" t="s">
        <v>3778</v>
      </c>
      <c r="L173" s="93" t="s">
        <v>3778</v>
      </c>
      <c r="M173" s="93" t="s">
        <v>3778</v>
      </c>
      <c r="N173" s="93" t="s">
        <v>3778</v>
      </c>
      <c r="O173" s="93" t="s">
        <v>3778</v>
      </c>
      <c r="P173" s="93" t="s">
        <v>3778</v>
      </c>
      <c r="Q173" s="93" t="s">
        <v>3782</v>
      </c>
      <c r="R173" s="93" t="s">
        <v>3778</v>
      </c>
      <c r="S173" s="93" t="s">
        <v>3782</v>
      </c>
      <c r="T173" s="94" t="s">
        <v>3777</v>
      </c>
      <c r="U173" s="93" t="s">
        <v>3778</v>
      </c>
      <c r="V173" s="35"/>
      <c r="W173" s="86"/>
      <c r="X173" s="86"/>
      <c r="Y173" s="81">
        <v>45120.0</v>
      </c>
      <c r="Z173" s="82">
        <v>4.0</v>
      </c>
      <c r="AA173" s="63"/>
    </row>
    <row r="174" outlineLevel="1">
      <c r="A174" s="88" t="s">
        <v>3972</v>
      </c>
      <c r="B174" s="89" t="s">
        <v>3391</v>
      </c>
      <c r="C174" s="90">
        <v>1.0</v>
      </c>
      <c r="D174" s="91">
        <v>45124.0</v>
      </c>
      <c r="E174" s="92" t="s">
        <v>3781</v>
      </c>
      <c r="F174" s="93" t="s">
        <v>3778</v>
      </c>
      <c r="G174" s="93" t="s">
        <v>3778</v>
      </c>
      <c r="H174" s="93" t="s">
        <v>3778</v>
      </c>
      <c r="I174" s="93" t="s">
        <v>3778</v>
      </c>
      <c r="J174" s="93" t="s">
        <v>3778</v>
      </c>
      <c r="K174" s="93" t="s">
        <v>3778</v>
      </c>
      <c r="L174" s="93" t="s">
        <v>3778</v>
      </c>
      <c r="M174" s="93" t="s">
        <v>3782</v>
      </c>
      <c r="N174" s="93" t="s">
        <v>3778</v>
      </c>
      <c r="O174" s="93" t="s">
        <v>3778</v>
      </c>
      <c r="P174" s="93" t="s">
        <v>3778</v>
      </c>
      <c r="Q174" s="93" t="s">
        <v>3778</v>
      </c>
      <c r="R174" s="93" t="s">
        <v>3778</v>
      </c>
      <c r="S174" s="93" t="s">
        <v>3782</v>
      </c>
      <c r="T174" s="94" t="s">
        <v>3777</v>
      </c>
      <c r="U174" s="93" t="s">
        <v>3778</v>
      </c>
      <c r="V174" s="35"/>
      <c r="W174" s="86"/>
      <c r="X174" s="86"/>
      <c r="Y174" s="81">
        <v>45121.0</v>
      </c>
      <c r="Z174" s="82">
        <v>3.0</v>
      </c>
      <c r="AA174" s="63" t="s">
        <v>3779</v>
      </c>
    </row>
    <row r="175" outlineLevel="1">
      <c r="A175" s="88" t="s">
        <v>3973</v>
      </c>
      <c r="B175" s="89" t="s">
        <v>3196</v>
      </c>
      <c r="C175" s="90">
        <v>1.0</v>
      </c>
      <c r="D175" s="91">
        <v>45125.0</v>
      </c>
      <c r="E175" s="92" t="s">
        <v>3781</v>
      </c>
      <c r="F175" s="93" t="s">
        <v>3778</v>
      </c>
      <c r="G175" s="93" t="s">
        <v>3778</v>
      </c>
      <c r="H175" s="93" t="s">
        <v>3778</v>
      </c>
      <c r="I175" s="93" t="s">
        <v>3778</v>
      </c>
      <c r="J175" s="93" t="s">
        <v>3778</v>
      </c>
      <c r="K175" s="93" t="s">
        <v>3778</v>
      </c>
      <c r="L175" s="93" t="s">
        <v>3778</v>
      </c>
      <c r="M175" s="93" t="s">
        <v>3778</v>
      </c>
      <c r="N175" s="93" t="s">
        <v>3778</v>
      </c>
      <c r="O175" s="93" t="s">
        <v>3778</v>
      </c>
      <c r="P175" s="93" t="s">
        <v>3778</v>
      </c>
      <c r="Q175" s="93" t="s">
        <v>3782</v>
      </c>
      <c r="R175" s="93" t="s">
        <v>3778</v>
      </c>
      <c r="S175" s="93" t="s">
        <v>3782</v>
      </c>
      <c r="T175" s="94" t="s">
        <v>3777</v>
      </c>
      <c r="U175" s="93" t="s">
        <v>3778</v>
      </c>
      <c r="V175" s="35"/>
      <c r="W175" s="86"/>
      <c r="X175" s="86"/>
      <c r="Y175" s="81">
        <v>45124.0</v>
      </c>
      <c r="Z175" s="82">
        <v>1.0</v>
      </c>
      <c r="AA175" s="63" t="s">
        <v>3779</v>
      </c>
    </row>
    <row r="176" outlineLevel="1">
      <c r="A176" s="88" t="s">
        <v>3974</v>
      </c>
      <c r="B176" s="89" t="s">
        <v>3314</v>
      </c>
      <c r="C176" s="90">
        <v>1.0</v>
      </c>
      <c r="D176" s="91">
        <v>45127.0</v>
      </c>
      <c r="E176" s="92" t="s">
        <v>3781</v>
      </c>
      <c r="F176" s="93" t="s">
        <v>3778</v>
      </c>
      <c r="G176" s="93" t="s">
        <v>3778</v>
      </c>
      <c r="H176" s="93" t="s">
        <v>3778</v>
      </c>
      <c r="I176" s="93" t="s">
        <v>3778</v>
      </c>
      <c r="J176" s="93" t="s">
        <v>3778</v>
      </c>
      <c r="K176" s="93" t="s">
        <v>3778</v>
      </c>
      <c r="L176" s="93" t="s">
        <v>3778</v>
      </c>
      <c r="M176" s="93" t="s">
        <v>3778</v>
      </c>
      <c r="N176" s="93" t="s">
        <v>3778</v>
      </c>
      <c r="O176" s="93" t="s">
        <v>3778</v>
      </c>
      <c r="P176" s="93" t="s">
        <v>3778</v>
      </c>
      <c r="Q176" s="93" t="s">
        <v>3782</v>
      </c>
      <c r="R176" s="93" t="s">
        <v>3778</v>
      </c>
      <c r="S176" s="93" t="s">
        <v>3782</v>
      </c>
      <c r="T176" s="94" t="s">
        <v>3777</v>
      </c>
      <c r="U176" s="93" t="s">
        <v>3778</v>
      </c>
      <c r="V176" s="35"/>
      <c r="W176" s="86"/>
      <c r="X176" s="86"/>
      <c r="Y176" s="81">
        <v>45125.0</v>
      </c>
      <c r="Z176" s="82">
        <v>2.0</v>
      </c>
      <c r="AA176" s="63" t="s">
        <v>3779</v>
      </c>
    </row>
    <row r="177" outlineLevel="1">
      <c r="A177" s="88" t="s">
        <v>3975</v>
      </c>
      <c r="B177" s="89" t="s">
        <v>3658</v>
      </c>
      <c r="C177" s="90">
        <v>1.0</v>
      </c>
      <c r="D177" s="91">
        <v>45128.0</v>
      </c>
      <c r="E177" s="92" t="s">
        <v>3781</v>
      </c>
      <c r="F177" s="93" t="s">
        <v>3778</v>
      </c>
      <c r="G177" s="93" t="s">
        <v>3778</v>
      </c>
      <c r="H177" s="93" t="s">
        <v>3778</v>
      </c>
      <c r="I177" s="93" t="s">
        <v>3778</v>
      </c>
      <c r="J177" s="93" t="s">
        <v>3778</v>
      </c>
      <c r="K177" s="93" t="s">
        <v>3778</v>
      </c>
      <c r="L177" s="93" t="s">
        <v>3778</v>
      </c>
      <c r="M177" s="93" t="s">
        <v>3778</v>
      </c>
      <c r="N177" s="93" t="s">
        <v>3778</v>
      </c>
      <c r="O177" s="93" t="s">
        <v>3778</v>
      </c>
      <c r="P177" s="93" t="s">
        <v>3778</v>
      </c>
      <c r="Q177" s="93" t="s">
        <v>3782</v>
      </c>
      <c r="R177" s="93" t="s">
        <v>3778</v>
      </c>
      <c r="S177" s="93" t="s">
        <v>3782</v>
      </c>
      <c r="T177" s="94" t="s">
        <v>3777</v>
      </c>
      <c r="U177" s="93" t="s">
        <v>3782</v>
      </c>
      <c r="V177" s="35"/>
      <c r="W177" s="86"/>
      <c r="X177" s="86"/>
      <c r="Y177" s="81">
        <v>45124.0</v>
      </c>
      <c r="Z177" s="82" t="s">
        <v>42</v>
      </c>
      <c r="AA177" s="63" t="s">
        <v>3779</v>
      </c>
    </row>
    <row r="178" outlineLevel="1">
      <c r="A178" s="88" t="s">
        <v>3976</v>
      </c>
      <c r="B178" s="89" t="s">
        <v>3078</v>
      </c>
      <c r="C178" s="90">
        <v>1.0</v>
      </c>
      <c r="D178" s="91">
        <v>45128.0</v>
      </c>
      <c r="E178" s="92" t="s">
        <v>3874</v>
      </c>
      <c r="F178" s="93" t="s">
        <v>3778</v>
      </c>
      <c r="G178" s="93" t="s">
        <v>3778</v>
      </c>
      <c r="H178" s="93" t="s">
        <v>3778</v>
      </c>
      <c r="I178" s="93" t="s">
        <v>3778</v>
      </c>
      <c r="J178" s="93" t="s">
        <v>3778</v>
      </c>
      <c r="K178" s="93" t="s">
        <v>3778</v>
      </c>
      <c r="L178" s="93" t="s">
        <v>3778</v>
      </c>
      <c r="M178" s="93" t="s">
        <v>3778</v>
      </c>
      <c r="N178" s="93" t="s">
        <v>3778</v>
      </c>
      <c r="O178" s="93" t="s">
        <v>3778</v>
      </c>
      <c r="P178" s="93" t="s">
        <v>3778</v>
      </c>
      <c r="Q178" s="93" t="s">
        <v>3782</v>
      </c>
      <c r="R178" s="93" t="s">
        <v>3778</v>
      </c>
      <c r="S178" s="93" t="s">
        <v>3782</v>
      </c>
      <c r="T178" s="94" t="s">
        <v>3777</v>
      </c>
      <c r="U178" s="93" t="s">
        <v>3778</v>
      </c>
      <c r="V178" s="35"/>
      <c r="W178" s="86"/>
      <c r="X178" s="86"/>
      <c r="Y178" s="81">
        <v>45128.0</v>
      </c>
      <c r="Z178" s="82">
        <v>0.0</v>
      </c>
      <c r="AA178" s="63" t="s">
        <v>3779</v>
      </c>
    </row>
    <row r="179" outlineLevel="1">
      <c r="A179" s="88" t="s">
        <v>3977</v>
      </c>
      <c r="B179" s="89" t="s">
        <v>3200</v>
      </c>
      <c r="C179" s="90">
        <v>1.0</v>
      </c>
      <c r="D179" s="91">
        <v>45135.0</v>
      </c>
      <c r="E179" s="92" t="s">
        <v>3781</v>
      </c>
      <c r="F179" s="93" t="s">
        <v>3778</v>
      </c>
      <c r="G179" s="93" t="s">
        <v>3778</v>
      </c>
      <c r="H179" s="93" t="s">
        <v>3778</v>
      </c>
      <c r="I179" s="93" t="s">
        <v>3778</v>
      </c>
      <c r="J179" s="93" t="s">
        <v>3778</v>
      </c>
      <c r="K179" s="93" t="s">
        <v>3778</v>
      </c>
      <c r="L179" s="93" t="s">
        <v>3778</v>
      </c>
      <c r="M179" s="93" t="s">
        <v>3778</v>
      </c>
      <c r="N179" s="93" t="s">
        <v>3778</v>
      </c>
      <c r="O179" s="93" t="s">
        <v>3778</v>
      </c>
      <c r="P179" s="93" t="s">
        <v>3778</v>
      </c>
      <c r="Q179" s="93" t="s">
        <v>3782</v>
      </c>
      <c r="R179" s="93" t="s">
        <v>3778</v>
      </c>
      <c r="S179" s="93" t="s">
        <v>3782</v>
      </c>
      <c r="T179" s="94" t="s">
        <v>3777</v>
      </c>
      <c r="U179" s="93" t="s">
        <v>3778</v>
      </c>
      <c r="V179" s="35"/>
      <c r="W179" s="86"/>
      <c r="X179" s="86"/>
      <c r="Y179" s="81">
        <v>45134.0</v>
      </c>
      <c r="Z179" s="82">
        <v>1.0</v>
      </c>
      <c r="AA179" s="63" t="s">
        <v>3779</v>
      </c>
    </row>
    <row r="180" outlineLevel="1">
      <c r="A180" s="77" t="s">
        <v>3978</v>
      </c>
      <c r="B180" s="85" t="s">
        <v>3563</v>
      </c>
      <c r="C180" s="78">
        <v>2.0</v>
      </c>
      <c r="D180" s="79">
        <v>45139.0</v>
      </c>
      <c r="E180" s="80" t="s">
        <v>3781</v>
      </c>
      <c r="F180" s="9" t="s">
        <v>3778</v>
      </c>
      <c r="G180" s="9" t="s">
        <v>3778</v>
      </c>
      <c r="H180" s="9" t="s">
        <v>3778</v>
      </c>
      <c r="I180" s="9" t="s">
        <v>3778</v>
      </c>
      <c r="J180" s="9" t="s">
        <v>3778</v>
      </c>
      <c r="K180" s="9" t="s">
        <v>3778</v>
      </c>
      <c r="L180" s="9" t="s">
        <v>3778</v>
      </c>
      <c r="M180" s="9" t="s">
        <v>3778</v>
      </c>
      <c r="N180" s="9" t="s">
        <v>3778</v>
      </c>
      <c r="O180" s="9" t="s">
        <v>3778</v>
      </c>
      <c r="P180" s="9" t="s">
        <v>3778</v>
      </c>
      <c r="Q180" s="9" t="s">
        <v>3782</v>
      </c>
      <c r="R180" s="9" t="s">
        <v>3778</v>
      </c>
      <c r="S180" s="9" t="s">
        <v>3782</v>
      </c>
      <c r="T180" s="19" t="s">
        <v>3777</v>
      </c>
      <c r="U180" s="9" t="s">
        <v>3778</v>
      </c>
      <c r="V180" s="9" t="s">
        <v>3782</v>
      </c>
      <c r="W180" s="86"/>
      <c r="X180" s="86"/>
      <c r="Y180" s="81">
        <v>45103.0</v>
      </c>
      <c r="Z180" s="82">
        <v>36.0</v>
      </c>
      <c r="AA180" s="63" t="e">
        <v>#REF!</v>
      </c>
    </row>
    <row r="181" outlineLevel="1">
      <c r="A181" s="88" t="s">
        <v>3978</v>
      </c>
      <c r="B181" s="89" t="s">
        <v>3563</v>
      </c>
      <c r="C181" s="90">
        <v>2.0</v>
      </c>
      <c r="D181" s="91">
        <v>45139.0</v>
      </c>
      <c r="E181" s="92" t="s">
        <v>3781</v>
      </c>
      <c r="F181" s="93" t="s">
        <v>3778</v>
      </c>
      <c r="G181" s="93" t="s">
        <v>3778</v>
      </c>
      <c r="H181" s="93" t="s">
        <v>3778</v>
      </c>
      <c r="I181" s="93" t="s">
        <v>3778</v>
      </c>
      <c r="J181" s="93" t="s">
        <v>3778</v>
      </c>
      <c r="K181" s="93" t="s">
        <v>3778</v>
      </c>
      <c r="L181" s="93" t="s">
        <v>3778</v>
      </c>
      <c r="M181" s="93" t="s">
        <v>3778</v>
      </c>
      <c r="N181" s="93" t="s">
        <v>3778</v>
      </c>
      <c r="O181" s="93" t="s">
        <v>3778</v>
      </c>
      <c r="P181" s="93" t="s">
        <v>3778</v>
      </c>
      <c r="Q181" s="93" t="s">
        <v>3782</v>
      </c>
      <c r="R181" s="93" t="s">
        <v>3778</v>
      </c>
      <c r="S181" s="93" t="s">
        <v>3782</v>
      </c>
      <c r="T181" s="94" t="s">
        <v>3777</v>
      </c>
      <c r="U181" s="93" t="s">
        <v>3778</v>
      </c>
      <c r="V181" s="35"/>
      <c r="W181" s="86"/>
      <c r="X181" s="86"/>
      <c r="Y181" s="81">
        <v>45103.0</v>
      </c>
      <c r="Z181" s="82">
        <v>36.0</v>
      </c>
      <c r="AA181" s="63"/>
    </row>
    <row r="182" outlineLevel="1">
      <c r="A182" s="88" t="s">
        <v>3979</v>
      </c>
      <c r="B182" s="89" t="s">
        <v>3694</v>
      </c>
      <c r="C182" s="90">
        <v>1.0</v>
      </c>
      <c r="D182" s="91">
        <v>45144.0</v>
      </c>
      <c r="E182" s="92" t="s">
        <v>3874</v>
      </c>
      <c r="F182" s="93" t="s">
        <v>3778</v>
      </c>
      <c r="G182" s="93" t="s">
        <v>3778</v>
      </c>
      <c r="H182" s="93" t="s">
        <v>3778</v>
      </c>
      <c r="I182" s="93" t="s">
        <v>3782</v>
      </c>
      <c r="J182" s="93" t="s">
        <v>3778</v>
      </c>
      <c r="K182" s="93" t="s">
        <v>3782</v>
      </c>
      <c r="L182" s="93" t="s">
        <v>3778</v>
      </c>
      <c r="M182" s="93" t="s">
        <v>3778</v>
      </c>
      <c r="N182" s="95"/>
      <c r="O182" s="95"/>
      <c r="P182" s="95"/>
      <c r="Q182" s="95"/>
      <c r="R182" s="95"/>
      <c r="S182" s="95"/>
      <c r="T182" s="94" t="s">
        <v>3777</v>
      </c>
      <c r="U182" s="93" t="s">
        <v>3782</v>
      </c>
      <c r="V182" s="35"/>
      <c r="W182" s="86"/>
      <c r="X182" s="86"/>
      <c r="Y182" s="81">
        <v>45139.0</v>
      </c>
      <c r="Z182" s="82" t="s">
        <v>42</v>
      </c>
      <c r="AA182" s="63" t="s">
        <v>3779</v>
      </c>
    </row>
    <row r="183" outlineLevel="1">
      <c r="A183" s="88" t="s">
        <v>3980</v>
      </c>
      <c r="B183" s="89" t="s">
        <v>3749</v>
      </c>
      <c r="C183" s="90">
        <v>1.0</v>
      </c>
      <c r="D183" s="91">
        <v>45145.0</v>
      </c>
      <c r="E183" s="92" t="s">
        <v>3781</v>
      </c>
      <c r="F183" s="93" t="s">
        <v>3778</v>
      </c>
      <c r="G183" s="93" t="s">
        <v>3778</v>
      </c>
      <c r="H183" s="93" t="s">
        <v>3778</v>
      </c>
      <c r="I183" s="93" t="s">
        <v>3778</v>
      </c>
      <c r="J183" s="93" t="s">
        <v>3778</v>
      </c>
      <c r="K183" s="93" t="s">
        <v>3778</v>
      </c>
      <c r="L183" s="93" t="s">
        <v>3778</v>
      </c>
      <c r="M183" s="93" t="s">
        <v>3778</v>
      </c>
      <c r="N183" s="93" t="s">
        <v>3778</v>
      </c>
      <c r="O183" s="93" t="s">
        <v>3778</v>
      </c>
      <c r="P183" s="93" t="s">
        <v>3778</v>
      </c>
      <c r="Q183" s="93" t="s">
        <v>3778</v>
      </c>
      <c r="R183" s="93" t="s">
        <v>3778</v>
      </c>
      <c r="S183" s="93" t="s">
        <v>3782</v>
      </c>
      <c r="T183" s="94" t="s">
        <v>3777</v>
      </c>
      <c r="U183" s="93" t="s">
        <v>3782</v>
      </c>
      <c r="V183" s="35"/>
      <c r="W183" s="86"/>
      <c r="X183" s="86"/>
      <c r="Y183" s="81">
        <v>45140.0</v>
      </c>
      <c r="Z183" s="82" t="s">
        <v>42</v>
      </c>
      <c r="AA183" s="63" t="s">
        <v>3779</v>
      </c>
    </row>
    <row r="184" outlineLevel="1">
      <c r="A184" s="88" t="s">
        <v>3981</v>
      </c>
      <c r="B184" s="89" t="s">
        <v>3694</v>
      </c>
      <c r="C184" s="90">
        <v>2.0</v>
      </c>
      <c r="D184" s="91">
        <v>45147.0</v>
      </c>
      <c r="E184" s="92" t="s">
        <v>3874</v>
      </c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4" t="s">
        <v>3777</v>
      </c>
      <c r="U184" s="93" t="s">
        <v>3782</v>
      </c>
      <c r="V184" s="35"/>
      <c r="W184" s="86"/>
      <c r="X184" s="86"/>
      <c r="Y184" s="81">
        <v>45139.0</v>
      </c>
      <c r="Z184" s="82" t="s">
        <v>42</v>
      </c>
      <c r="AA184" s="63" t="s">
        <v>3779</v>
      </c>
    </row>
    <row r="185" outlineLevel="1">
      <c r="A185" s="88" t="s">
        <v>3982</v>
      </c>
      <c r="B185" s="89" t="s">
        <v>3393</v>
      </c>
      <c r="C185" s="90">
        <v>1.0</v>
      </c>
      <c r="D185" s="91">
        <v>45148.0</v>
      </c>
      <c r="E185" s="92" t="s">
        <v>3781</v>
      </c>
      <c r="F185" s="93" t="s">
        <v>3778</v>
      </c>
      <c r="G185" s="93" t="s">
        <v>3778</v>
      </c>
      <c r="H185" s="93" t="s">
        <v>3778</v>
      </c>
      <c r="I185" s="93" t="s">
        <v>3778</v>
      </c>
      <c r="J185" s="93" t="s">
        <v>3778</v>
      </c>
      <c r="K185" s="93" t="s">
        <v>3778</v>
      </c>
      <c r="L185" s="93" t="s">
        <v>3778</v>
      </c>
      <c r="M185" s="93" t="s">
        <v>3778</v>
      </c>
      <c r="N185" s="93" t="s">
        <v>3778</v>
      </c>
      <c r="O185" s="93" t="s">
        <v>3778</v>
      </c>
      <c r="P185" s="93" t="s">
        <v>3778</v>
      </c>
      <c r="Q185" s="93" t="s">
        <v>3782</v>
      </c>
      <c r="R185" s="93" t="s">
        <v>3778</v>
      </c>
      <c r="S185" s="93" t="s">
        <v>3782</v>
      </c>
      <c r="T185" s="94" t="s">
        <v>3777</v>
      </c>
      <c r="U185" s="93" t="s">
        <v>3778</v>
      </c>
      <c r="V185" s="35"/>
      <c r="W185" s="86"/>
      <c r="X185" s="86"/>
      <c r="Y185" s="81">
        <v>45145.0</v>
      </c>
      <c r="Z185" s="82">
        <v>3.0</v>
      </c>
      <c r="AA185" s="84" t="s">
        <v>3787</v>
      </c>
    </row>
    <row r="186" outlineLevel="1">
      <c r="A186" s="88" t="s">
        <v>3983</v>
      </c>
      <c r="B186" s="89" t="s">
        <v>3079</v>
      </c>
      <c r="C186" s="90">
        <v>1.0</v>
      </c>
      <c r="D186" s="91">
        <v>45148.0</v>
      </c>
      <c r="E186" s="92" t="s">
        <v>3781</v>
      </c>
      <c r="F186" s="93" t="s">
        <v>3778</v>
      </c>
      <c r="G186" s="93" t="s">
        <v>3778</v>
      </c>
      <c r="H186" s="93" t="s">
        <v>3778</v>
      </c>
      <c r="I186" s="93" t="s">
        <v>3778</v>
      </c>
      <c r="J186" s="93" t="s">
        <v>3778</v>
      </c>
      <c r="K186" s="93" t="s">
        <v>3778</v>
      </c>
      <c r="L186" s="93" t="s">
        <v>3778</v>
      </c>
      <c r="M186" s="93" t="s">
        <v>3778</v>
      </c>
      <c r="N186" s="93" t="s">
        <v>3778</v>
      </c>
      <c r="O186" s="93" t="s">
        <v>3778</v>
      </c>
      <c r="P186" s="93" t="s">
        <v>3778</v>
      </c>
      <c r="Q186" s="93" t="s">
        <v>3782</v>
      </c>
      <c r="R186" s="93" t="s">
        <v>3778</v>
      </c>
      <c r="S186" s="93" t="s">
        <v>3782</v>
      </c>
      <c r="T186" s="94" t="s">
        <v>3777</v>
      </c>
      <c r="U186" s="93" t="s">
        <v>3778</v>
      </c>
      <c r="V186" s="35"/>
      <c r="W186" s="86"/>
      <c r="X186" s="86"/>
      <c r="Y186" s="81">
        <v>45148.0</v>
      </c>
      <c r="Z186" s="82">
        <v>0.0</v>
      </c>
      <c r="AA186" s="63" t="s">
        <v>3779</v>
      </c>
    </row>
    <row r="187" outlineLevel="1">
      <c r="A187" s="77" t="s">
        <v>3984</v>
      </c>
      <c r="B187" s="72" t="s">
        <v>3623</v>
      </c>
      <c r="C187" s="78">
        <v>1.0</v>
      </c>
      <c r="D187" s="79">
        <v>45148.0</v>
      </c>
      <c r="E187" s="80" t="s">
        <v>3781</v>
      </c>
      <c r="F187" s="9" t="s">
        <v>3778</v>
      </c>
      <c r="G187" s="9" t="s">
        <v>3778</v>
      </c>
      <c r="H187" s="9" t="s">
        <v>3778</v>
      </c>
      <c r="I187" s="9" t="s">
        <v>3778</v>
      </c>
      <c r="J187" s="9" t="s">
        <v>3778</v>
      </c>
      <c r="K187" s="9" t="s">
        <v>3778</v>
      </c>
      <c r="L187" s="9" t="s">
        <v>3778</v>
      </c>
      <c r="M187" s="9" t="s">
        <v>3778</v>
      </c>
      <c r="N187" s="9" t="s">
        <v>3778</v>
      </c>
      <c r="O187" s="9" t="s">
        <v>3778</v>
      </c>
      <c r="P187" s="9" t="s">
        <v>3778</v>
      </c>
      <c r="Q187" s="9" t="s">
        <v>3782</v>
      </c>
      <c r="R187" s="9" t="s">
        <v>3778</v>
      </c>
      <c r="S187" s="9" t="s">
        <v>3782</v>
      </c>
      <c r="T187" s="19" t="s">
        <v>3777</v>
      </c>
      <c r="U187" s="9" t="s">
        <v>3778</v>
      </c>
      <c r="V187" s="9" t="s">
        <v>3778</v>
      </c>
      <c r="W187" s="86"/>
      <c r="X187" s="19" t="s">
        <v>3985</v>
      </c>
      <c r="Y187" s="81">
        <v>45136.0</v>
      </c>
      <c r="Z187" s="82">
        <v>12.0</v>
      </c>
      <c r="AA187" s="84" t="s">
        <v>3787</v>
      </c>
    </row>
    <row r="188" outlineLevel="1">
      <c r="A188" s="88" t="s">
        <v>3986</v>
      </c>
      <c r="B188" s="89" t="s">
        <v>3618</v>
      </c>
      <c r="C188" s="90">
        <v>1.0</v>
      </c>
      <c r="D188" s="91">
        <v>45149.0</v>
      </c>
      <c r="E188" s="92" t="s">
        <v>3781</v>
      </c>
      <c r="F188" s="93" t="s">
        <v>3778</v>
      </c>
      <c r="G188" s="93" t="s">
        <v>3778</v>
      </c>
      <c r="H188" s="93" t="s">
        <v>3778</v>
      </c>
      <c r="I188" s="93" t="s">
        <v>3778</v>
      </c>
      <c r="J188" s="93" t="s">
        <v>3778</v>
      </c>
      <c r="K188" s="93" t="s">
        <v>3778</v>
      </c>
      <c r="L188" s="93" t="s">
        <v>3778</v>
      </c>
      <c r="M188" s="93" t="s">
        <v>3778</v>
      </c>
      <c r="N188" s="93" t="s">
        <v>3778</v>
      </c>
      <c r="O188" s="93" t="s">
        <v>3778</v>
      </c>
      <c r="P188" s="93" t="s">
        <v>3778</v>
      </c>
      <c r="Q188" s="93" t="s">
        <v>3782</v>
      </c>
      <c r="R188" s="93" t="s">
        <v>3778</v>
      </c>
      <c r="S188" s="93" t="s">
        <v>3782</v>
      </c>
      <c r="T188" s="94" t="s">
        <v>3777</v>
      </c>
      <c r="U188" s="93" t="s">
        <v>3782</v>
      </c>
      <c r="V188" s="35"/>
      <c r="W188" s="86"/>
      <c r="X188" s="86"/>
      <c r="Y188" s="81">
        <v>45142.0</v>
      </c>
      <c r="Z188" s="82" t="s">
        <v>42</v>
      </c>
      <c r="AA188" s="63" t="s">
        <v>3779</v>
      </c>
    </row>
    <row r="189" outlineLevel="1">
      <c r="A189" s="88" t="s">
        <v>3987</v>
      </c>
      <c r="B189" s="89" t="s">
        <v>3204</v>
      </c>
      <c r="C189" s="90">
        <v>1.0</v>
      </c>
      <c r="D189" s="91">
        <v>45151.0</v>
      </c>
      <c r="E189" s="92" t="s">
        <v>3781</v>
      </c>
      <c r="F189" s="93" t="s">
        <v>3778</v>
      </c>
      <c r="G189" s="93" t="s">
        <v>3778</v>
      </c>
      <c r="H189" s="93" t="s">
        <v>3778</v>
      </c>
      <c r="I189" s="93" t="s">
        <v>3778</v>
      </c>
      <c r="J189" s="93" t="s">
        <v>3778</v>
      </c>
      <c r="K189" s="93" t="s">
        <v>3778</v>
      </c>
      <c r="L189" s="93" t="s">
        <v>3778</v>
      </c>
      <c r="M189" s="93" t="s">
        <v>3778</v>
      </c>
      <c r="N189" s="93" t="s">
        <v>3778</v>
      </c>
      <c r="O189" s="93" t="s">
        <v>3778</v>
      </c>
      <c r="P189" s="93" t="s">
        <v>3778</v>
      </c>
      <c r="Q189" s="93" t="s">
        <v>3782</v>
      </c>
      <c r="R189" s="93" t="s">
        <v>3778</v>
      </c>
      <c r="S189" s="93" t="s">
        <v>3782</v>
      </c>
      <c r="T189" s="94" t="s">
        <v>3777</v>
      </c>
      <c r="U189" s="93" t="s">
        <v>3778</v>
      </c>
      <c r="V189" s="35"/>
      <c r="W189" s="86"/>
      <c r="X189" s="86"/>
      <c r="Y189" s="81">
        <v>45150.0</v>
      </c>
      <c r="Z189" s="82">
        <v>1.0</v>
      </c>
      <c r="AA189" s="84" t="s">
        <v>3787</v>
      </c>
    </row>
    <row r="190" outlineLevel="1">
      <c r="A190" s="88" t="s">
        <v>3988</v>
      </c>
      <c r="B190" s="89" t="s">
        <v>3202</v>
      </c>
      <c r="C190" s="90">
        <v>1.0</v>
      </c>
      <c r="D190" s="91">
        <v>45154.0</v>
      </c>
      <c r="E190" s="92" t="s">
        <v>3781</v>
      </c>
      <c r="F190" s="93" t="s">
        <v>3778</v>
      </c>
      <c r="G190" s="93" t="s">
        <v>3778</v>
      </c>
      <c r="H190" s="93" t="s">
        <v>3778</v>
      </c>
      <c r="I190" s="93" t="s">
        <v>3778</v>
      </c>
      <c r="J190" s="93" t="s">
        <v>3778</v>
      </c>
      <c r="K190" s="93" t="s">
        <v>3778</v>
      </c>
      <c r="L190" s="93" t="s">
        <v>3778</v>
      </c>
      <c r="M190" s="93" t="s">
        <v>3778</v>
      </c>
      <c r="N190" s="93" t="s">
        <v>3778</v>
      </c>
      <c r="O190" s="93" t="s">
        <v>3778</v>
      </c>
      <c r="P190" s="93" t="s">
        <v>3778</v>
      </c>
      <c r="Q190" s="93" t="s">
        <v>3782</v>
      </c>
      <c r="R190" s="93" t="s">
        <v>3778</v>
      </c>
      <c r="S190" s="93" t="s">
        <v>3782</v>
      </c>
      <c r="T190" s="94" t="s">
        <v>3777</v>
      </c>
      <c r="U190" s="93" t="s">
        <v>3778</v>
      </c>
      <c r="V190" s="35"/>
      <c r="W190" s="86"/>
      <c r="X190" s="86"/>
      <c r="Y190" s="81">
        <v>45153.0</v>
      </c>
      <c r="Z190" s="82">
        <v>1.0</v>
      </c>
      <c r="AA190" s="63" t="s">
        <v>3779</v>
      </c>
    </row>
    <row r="191" outlineLevel="1">
      <c r="A191" s="88" t="s">
        <v>3989</v>
      </c>
      <c r="B191" s="89" t="s">
        <v>3652</v>
      </c>
      <c r="C191" s="90">
        <v>1.0</v>
      </c>
      <c r="D191" s="91">
        <v>45154.0</v>
      </c>
      <c r="E191" s="92" t="s">
        <v>3781</v>
      </c>
      <c r="F191" s="93" t="s">
        <v>3778</v>
      </c>
      <c r="G191" s="93" t="s">
        <v>3778</v>
      </c>
      <c r="H191" s="93" t="s">
        <v>3778</v>
      </c>
      <c r="I191" s="93" t="s">
        <v>3778</v>
      </c>
      <c r="J191" s="93" t="s">
        <v>3778</v>
      </c>
      <c r="K191" s="93" t="s">
        <v>3778</v>
      </c>
      <c r="L191" s="93" t="s">
        <v>3778</v>
      </c>
      <c r="M191" s="93" t="s">
        <v>3778</v>
      </c>
      <c r="N191" s="93" t="s">
        <v>3778</v>
      </c>
      <c r="O191" s="93" t="s">
        <v>3778</v>
      </c>
      <c r="P191" s="93" t="s">
        <v>3778</v>
      </c>
      <c r="Q191" s="93" t="s">
        <v>3782</v>
      </c>
      <c r="R191" s="93" t="s">
        <v>3778</v>
      </c>
      <c r="S191" s="93" t="s">
        <v>3782</v>
      </c>
      <c r="T191" s="94" t="s">
        <v>3777</v>
      </c>
      <c r="U191" s="93" t="s">
        <v>3782</v>
      </c>
      <c r="V191" s="35"/>
      <c r="W191" s="86"/>
      <c r="X191" s="86"/>
      <c r="Y191" s="81">
        <v>45151.0</v>
      </c>
      <c r="Z191" s="82" t="s">
        <v>42</v>
      </c>
      <c r="AA191" s="84" t="s">
        <v>3787</v>
      </c>
    </row>
    <row r="192" outlineLevel="1">
      <c r="A192" s="88" t="s">
        <v>3990</v>
      </c>
      <c r="B192" s="89" t="s">
        <v>3514</v>
      </c>
      <c r="C192" s="90">
        <v>2.0</v>
      </c>
      <c r="D192" s="91">
        <v>45154.0</v>
      </c>
      <c r="E192" s="92" t="s">
        <v>3781</v>
      </c>
      <c r="F192" s="93" t="s">
        <v>3778</v>
      </c>
      <c r="G192" s="93" t="s">
        <v>3778</v>
      </c>
      <c r="H192" s="93" t="s">
        <v>3778</v>
      </c>
      <c r="I192" s="93" t="s">
        <v>3778</v>
      </c>
      <c r="J192" s="93" t="s">
        <v>3778</v>
      </c>
      <c r="K192" s="93" t="s">
        <v>3778</v>
      </c>
      <c r="L192" s="93" t="s">
        <v>3778</v>
      </c>
      <c r="M192" s="93" t="s">
        <v>3778</v>
      </c>
      <c r="N192" s="93" t="s">
        <v>3778</v>
      </c>
      <c r="O192" s="93" t="s">
        <v>3778</v>
      </c>
      <c r="P192" s="93" t="s">
        <v>3778</v>
      </c>
      <c r="Q192" s="93" t="s">
        <v>3782</v>
      </c>
      <c r="R192" s="93" t="s">
        <v>3778</v>
      </c>
      <c r="S192" s="93" t="s">
        <v>3782</v>
      </c>
      <c r="T192" s="94" t="s">
        <v>3777</v>
      </c>
      <c r="U192" s="93" t="s">
        <v>3782</v>
      </c>
      <c r="V192" s="35"/>
      <c r="W192" s="86"/>
      <c r="X192" s="86"/>
      <c r="Y192" s="81">
        <v>45153.0</v>
      </c>
      <c r="Z192" s="82" t="s">
        <v>42</v>
      </c>
      <c r="AA192" s="83" t="s">
        <v>3779</v>
      </c>
    </row>
    <row r="193" outlineLevel="1">
      <c r="A193" s="88" t="s">
        <v>3991</v>
      </c>
      <c r="B193" s="89" t="s">
        <v>3514</v>
      </c>
      <c r="C193" s="90">
        <v>1.0</v>
      </c>
      <c r="D193" s="91">
        <v>45156.0</v>
      </c>
      <c r="E193" s="92" t="s">
        <v>3874</v>
      </c>
      <c r="F193" s="93" t="s">
        <v>3782</v>
      </c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4" t="s">
        <v>3806</v>
      </c>
      <c r="U193" s="93" t="s">
        <v>3782</v>
      </c>
      <c r="V193" s="35"/>
      <c r="W193" s="86"/>
      <c r="X193" s="86"/>
      <c r="Y193" s="81">
        <v>45153.0</v>
      </c>
      <c r="Z193" s="82" t="s">
        <v>42</v>
      </c>
      <c r="AA193" s="84" t="s">
        <v>3787</v>
      </c>
    </row>
    <row r="194" outlineLevel="1">
      <c r="A194" s="88" t="s">
        <v>3992</v>
      </c>
      <c r="B194" s="89" t="s">
        <v>3652</v>
      </c>
      <c r="C194" s="90">
        <v>2.0</v>
      </c>
      <c r="D194" s="91">
        <v>45158.0</v>
      </c>
      <c r="E194" s="92" t="s">
        <v>3781</v>
      </c>
      <c r="F194" s="93" t="s">
        <v>3778</v>
      </c>
      <c r="G194" s="93" t="s">
        <v>3778</v>
      </c>
      <c r="H194" s="93" t="s">
        <v>3778</v>
      </c>
      <c r="I194" s="93" t="s">
        <v>3778</v>
      </c>
      <c r="J194" s="93" t="s">
        <v>3778</v>
      </c>
      <c r="K194" s="93" t="s">
        <v>3778</v>
      </c>
      <c r="L194" s="93" t="s">
        <v>3778</v>
      </c>
      <c r="M194" s="93" t="s">
        <v>3778</v>
      </c>
      <c r="N194" s="93" t="s">
        <v>3778</v>
      </c>
      <c r="O194" s="93" t="s">
        <v>3778</v>
      </c>
      <c r="P194" s="93" t="s">
        <v>3778</v>
      </c>
      <c r="Q194" s="93" t="s">
        <v>3782</v>
      </c>
      <c r="R194" s="93" t="s">
        <v>3778</v>
      </c>
      <c r="S194" s="93" t="s">
        <v>3782</v>
      </c>
      <c r="T194" s="94" t="s">
        <v>3777</v>
      </c>
      <c r="U194" s="93" t="s">
        <v>3782</v>
      </c>
      <c r="V194" s="35"/>
      <c r="W194" s="86"/>
      <c r="X194" s="86"/>
      <c r="Y194" s="81">
        <v>45151.0</v>
      </c>
      <c r="Z194" s="82" t="s">
        <v>42</v>
      </c>
      <c r="AA194" s="84" t="s">
        <v>3785</v>
      </c>
    </row>
    <row r="195" outlineLevel="1">
      <c r="A195" s="88" t="s">
        <v>3993</v>
      </c>
      <c r="B195" s="89" t="s">
        <v>3316</v>
      </c>
      <c r="C195" s="90">
        <v>1.0</v>
      </c>
      <c r="D195" s="91">
        <v>45159.0</v>
      </c>
      <c r="E195" s="92" t="s">
        <v>3781</v>
      </c>
      <c r="F195" s="95"/>
      <c r="G195" s="95"/>
      <c r="H195" s="95"/>
      <c r="I195" s="95"/>
      <c r="J195" s="95"/>
      <c r="K195" s="95"/>
      <c r="L195" s="95"/>
      <c r="M195" s="95"/>
      <c r="N195" s="93" t="s">
        <v>3778</v>
      </c>
      <c r="O195" s="93" t="s">
        <v>3778</v>
      </c>
      <c r="P195" s="93" t="s">
        <v>3778</v>
      </c>
      <c r="Q195" s="93" t="s">
        <v>3782</v>
      </c>
      <c r="R195" s="93" t="s">
        <v>3778</v>
      </c>
      <c r="S195" s="93" t="s">
        <v>3782</v>
      </c>
      <c r="T195" s="94" t="s">
        <v>3777</v>
      </c>
      <c r="U195" s="93" t="s">
        <v>3778</v>
      </c>
      <c r="V195" s="35"/>
      <c r="W195" s="86"/>
      <c r="X195" s="86"/>
      <c r="Y195" s="81">
        <v>45157.0</v>
      </c>
      <c r="Z195" s="82">
        <v>2.0</v>
      </c>
      <c r="AA195" s="84" t="s">
        <v>3787</v>
      </c>
    </row>
    <row r="196" outlineLevel="1">
      <c r="A196" s="88" t="s">
        <v>3994</v>
      </c>
      <c r="B196" s="89" t="s">
        <v>3514</v>
      </c>
      <c r="C196" s="90">
        <v>3.0</v>
      </c>
      <c r="D196" s="91">
        <v>45159.0</v>
      </c>
      <c r="E196" s="92" t="s">
        <v>3781</v>
      </c>
      <c r="F196" s="93" t="s">
        <v>3778</v>
      </c>
      <c r="G196" s="93" t="s">
        <v>3778</v>
      </c>
      <c r="H196" s="93" t="s">
        <v>3778</v>
      </c>
      <c r="I196" s="93" t="s">
        <v>3778</v>
      </c>
      <c r="J196" s="93" t="s">
        <v>3778</v>
      </c>
      <c r="K196" s="93" t="s">
        <v>3778</v>
      </c>
      <c r="L196" s="93" t="s">
        <v>3778</v>
      </c>
      <c r="M196" s="93" t="s">
        <v>3778</v>
      </c>
      <c r="N196" s="93" t="s">
        <v>3778</v>
      </c>
      <c r="O196" s="93" t="s">
        <v>3778</v>
      </c>
      <c r="P196" s="93" t="s">
        <v>3778</v>
      </c>
      <c r="Q196" s="93" t="s">
        <v>3782</v>
      </c>
      <c r="R196" s="93" t="s">
        <v>3778</v>
      </c>
      <c r="S196" s="93" t="s">
        <v>3782</v>
      </c>
      <c r="T196" s="94" t="s">
        <v>3777</v>
      </c>
      <c r="U196" s="93" t="s">
        <v>3778</v>
      </c>
      <c r="V196" s="35"/>
      <c r="W196" s="86"/>
      <c r="X196" s="86"/>
      <c r="Y196" s="81">
        <v>45153.0</v>
      </c>
      <c r="Z196" s="82">
        <v>6.0</v>
      </c>
      <c r="AA196" s="63" t="s">
        <v>3779</v>
      </c>
    </row>
    <row r="197" outlineLevel="1">
      <c r="A197" s="88" t="s">
        <v>3995</v>
      </c>
      <c r="B197" s="89" t="s">
        <v>3315</v>
      </c>
      <c r="C197" s="90">
        <v>1.0</v>
      </c>
      <c r="D197" s="91">
        <v>45159.0</v>
      </c>
      <c r="E197" s="92" t="s">
        <v>3781</v>
      </c>
      <c r="F197" s="93" t="s">
        <v>3778</v>
      </c>
      <c r="G197" s="93" t="s">
        <v>3782</v>
      </c>
      <c r="H197" s="93" t="s">
        <v>3778</v>
      </c>
      <c r="I197" s="93" t="s">
        <v>3778</v>
      </c>
      <c r="J197" s="93" t="s">
        <v>3778</v>
      </c>
      <c r="K197" s="93" t="s">
        <v>3778</v>
      </c>
      <c r="L197" s="93" t="s">
        <v>3778</v>
      </c>
      <c r="M197" s="93" t="s">
        <v>3778</v>
      </c>
      <c r="N197" s="93" t="s">
        <v>3778</v>
      </c>
      <c r="O197" s="93" t="s">
        <v>3778</v>
      </c>
      <c r="P197" s="93" t="s">
        <v>3778</v>
      </c>
      <c r="Q197" s="93" t="s">
        <v>3782</v>
      </c>
      <c r="R197" s="93" t="s">
        <v>3778</v>
      </c>
      <c r="S197" s="93" t="s">
        <v>3782</v>
      </c>
      <c r="T197" s="94" t="s">
        <v>3777</v>
      </c>
      <c r="U197" s="93" t="s">
        <v>3778</v>
      </c>
      <c r="V197" s="35"/>
      <c r="W197" s="86"/>
      <c r="X197" s="86"/>
      <c r="Y197" s="81">
        <v>45157.0</v>
      </c>
      <c r="Z197" s="82">
        <v>2.0</v>
      </c>
      <c r="AA197" s="63" t="s">
        <v>3779</v>
      </c>
    </row>
    <row r="198" outlineLevel="1">
      <c r="A198" s="88" t="s">
        <v>3996</v>
      </c>
      <c r="B198" s="89" t="s">
        <v>3603</v>
      </c>
      <c r="C198" s="90">
        <v>1.0</v>
      </c>
      <c r="D198" s="91">
        <v>45160.0</v>
      </c>
      <c r="E198" s="92" t="s">
        <v>3781</v>
      </c>
      <c r="F198" s="93" t="s">
        <v>3778</v>
      </c>
      <c r="G198" s="93" t="s">
        <v>3778</v>
      </c>
      <c r="H198" s="93" t="s">
        <v>3778</v>
      </c>
      <c r="I198" s="93" t="s">
        <v>3778</v>
      </c>
      <c r="J198" s="93" t="s">
        <v>3778</v>
      </c>
      <c r="K198" s="93" t="s">
        <v>3778</v>
      </c>
      <c r="L198" s="93" t="s">
        <v>3778</v>
      </c>
      <c r="M198" s="93" t="s">
        <v>3778</v>
      </c>
      <c r="N198" s="93" t="s">
        <v>3778</v>
      </c>
      <c r="O198" s="93" t="s">
        <v>3778</v>
      </c>
      <c r="P198" s="93" t="s">
        <v>3778</v>
      </c>
      <c r="Q198" s="93" t="s">
        <v>3782</v>
      </c>
      <c r="R198" s="93" t="s">
        <v>3778</v>
      </c>
      <c r="S198" s="93" t="s">
        <v>3782</v>
      </c>
      <c r="T198" s="94" t="s">
        <v>3777</v>
      </c>
      <c r="U198" s="93" t="s">
        <v>3778</v>
      </c>
      <c r="V198" s="35"/>
      <c r="W198" s="86"/>
      <c r="X198" s="86"/>
      <c r="Y198" s="81">
        <v>45150.0</v>
      </c>
      <c r="Z198" s="82">
        <v>10.0</v>
      </c>
      <c r="AA198" s="83" t="s">
        <v>3779</v>
      </c>
    </row>
    <row r="199" outlineLevel="1">
      <c r="A199" s="88" t="s">
        <v>3997</v>
      </c>
      <c r="B199" s="89" t="s">
        <v>3587</v>
      </c>
      <c r="C199" s="90">
        <v>1.0</v>
      </c>
      <c r="D199" s="91">
        <v>45161.0</v>
      </c>
      <c r="E199" s="92" t="s">
        <v>3781</v>
      </c>
      <c r="F199" s="93" t="s">
        <v>3778</v>
      </c>
      <c r="G199" s="93" t="s">
        <v>3778</v>
      </c>
      <c r="H199" s="93" t="s">
        <v>3778</v>
      </c>
      <c r="I199" s="93" t="s">
        <v>3778</v>
      </c>
      <c r="J199" s="93" t="s">
        <v>3782</v>
      </c>
      <c r="K199" s="93" t="s">
        <v>3778</v>
      </c>
      <c r="L199" s="93" t="s">
        <v>3778</v>
      </c>
      <c r="M199" s="93" t="s">
        <v>3778</v>
      </c>
      <c r="N199" s="93" t="s">
        <v>3778</v>
      </c>
      <c r="O199" s="93" t="s">
        <v>3778</v>
      </c>
      <c r="P199" s="93" t="s">
        <v>3778</v>
      </c>
      <c r="Q199" s="93" t="s">
        <v>3782</v>
      </c>
      <c r="R199" s="93" t="s">
        <v>3778</v>
      </c>
      <c r="S199" s="93" t="s">
        <v>3782</v>
      </c>
      <c r="T199" s="94" t="s">
        <v>3777</v>
      </c>
      <c r="U199" s="93" t="s">
        <v>3782</v>
      </c>
      <c r="V199" s="35"/>
      <c r="W199" s="86"/>
      <c r="X199" s="86"/>
      <c r="Y199" s="81">
        <v>45159.0</v>
      </c>
      <c r="Z199" s="82" t="s">
        <v>42</v>
      </c>
      <c r="AA199" s="84" t="s">
        <v>3787</v>
      </c>
    </row>
    <row r="200" outlineLevel="1">
      <c r="A200" s="88" t="s">
        <v>3998</v>
      </c>
      <c r="B200" s="89" t="s">
        <v>3695</v>
      </c>
      <c r="C200" s="90">
        <v>1.0</v>
      </c>
      <c r="D200" s="91">
        <v>45165.0</v>
      </c>
      <c r="E200" s="92" t="s">
        <v>3781</v>
      </c>
      <c r="F200" s="93" t="s">
        <v>3778</v>
      </c>
      <c r="G200" s="93" t="s">
        <v>3778</v>
      </c>
      <c r="H200" s="93" t="s">
        <v>3778</v>
      </c>
      <c r="I200" s="93" t="s">
        <v>3778</v>
      </c>
      <c r="J200" s="93" t="s">
        <v>3778</v>
      </c>
      <c r="K200" s="93" t="s">
        <v>3778</v>
      </c>
      <c r="L200" s="93" t="s">
        <v>3778</v>
      </c>
      <c r="M200" s="93" t="s">
        <v>3778</v>
      </c>
      <c r="N200" s="93" t="s">
        <v>3778</v>
      </c>
      <c r="O200" s="93" t="s">
        <v>3778</v>
      </c>
      <c r="P200" s="93" t="s">
        <v>3778</v>
      </c>
      <c r="Q200" s="93" t="s">
        <v>3782</v>
      </c>
      <c r="R200" s="93" t="s">
        <v>3778</v>
      </c>
      <c r="S200" s="93" t="s">
        <v>3782</v>
      </c>
      <c r="T200" s="94" t="s">
        <v>3777</v>
      </c>
      <c r="U200" s="93" t="s">
        <v>3782</v>
      </c>
      <c r="V200" s="35"/>
      <c r="W200" s="86"/>
      <c r="X200" s="86"/>
      <c r="Y200" s="81">
        <v>45158.0</v>
      </c>
      <c r="Z200" s="82" t="s">
        <v>42</v>
      </c>
      <c r="AA200" s="63" t="s">
        <v>3779</v>
      </c>
    </row>
    <row r="201" outlineLevel="1">
      <c r="A201" s="88" t="s">
        <v>3999</v>
      </c>
      <c r="B201" s="89" t="s">
        <v>3207</v>
      </c>
      <c r="C201" s="90">
        <v>1.0</v>
      </c>
      <c r="D201" s="91">
        <v>45165.0</v>
      </c>
      <c r="E201" s="92" t="s">
        <v>3874</v>
      </c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4" t="s">
        <v>3806</v>
      </c>
      <c r="U201" s="93" t="s">
        <v>3778</v>
      </c>
      <c r="V201" s="35"/>
      <c r="W201" s="86"/>
      <c r="X201" s="86"/>
      <c r="Y201" s="81">
        <v>45164.0</v>
      </c>
      <c r="Z201" s="82">
        <v>1.0</v>
      </c>
      <c r="AA201" s="84" t="s">
        <v>3787</v>
      </c>
    </row>
    <row r="202" outlineLevel="1">
      <c r="A202" s="88" t="s">
        <v>4000</v>
      </c>
      <c r="B202" s="89" t="s">
        <v>3742</v>
      </c>
      <c r="C202" s="90">
        <v>1.0</v>
      </c>
      <c r="D202" s="91">
        <v>45166.0</v>
      </c>
      <c r="E202" s="92" t="s">
        <v>3781</v>
      </c>
      <c r="F202" s="93" t="s">
        <v>3778</v>
      </c>
      <c r="G202" s="93" t="s">
        <v>3778</v>
      </c>
      <c r="H202" s="93" t="s">
        <v>3778</v>
      </c>
      <c r="I202" s="93" t="s">
        <v>3778</v>
      </c>
      <c r="J202" s="93" t="s">
        <v>3778</v>
      </c>
      <c r="K202" s="93" t="s">
        <v>3778</v>
      </c>
      <c r="L202" s="93" t="s">
        <v>3778</v>
      </c>
      <c r="M202" s="93" t="s">
        <v>3778</v>
      </c>
      <c r="N202" s="93" t="s">
        <v>3778</v>
      </c>
      <c r="O202" s="93" t="s">
        <v>3778</v>
      </c>
      <c r="P202" s="93" t="s">
        <v>3778</v>
      </c>
      <c r="Q202" s="93" t="s">
        <v>3782</v>
      </c>
      <c r="R202" s="93" t="s">
        <v>3778</v>
      </c>
      <c r="S202" s="95"/>
      <c r="T202" s="94" t="s">
        <v>3777</v>
      </c>
      <c r="U202" s="93" t="s">
        <v>3778</v>
      </c>
      <c r="V202" s="35"/>
      <c r="W202" s="86"/>
      <c r="X202" s="86"/>
      <c r="Y202" s="81">
        <v>45100.0</v>
      </c>
      <c r="Z202" s="82">
        <v>66.0</v>
      </c>
      <c r="AA202" s="83" t="s">
        <v>3779</v>
      </c>
    </row>
    <row r="203" outlineLevel="1">
      <c r="A203" s="88" t="s">
        <v>4001</v>
      </c>
      <c r="B203" s="89" t="s">
        <v>3208</v>
      </c>
      <c r="C203" s="90">
        <v>1.0</v>
      </c>
      <c r="D203" s="91">
        <v>45167.0</v>
      </c>
      <c r="E203" s="92" t="s">
        <v>3781</v>
      </c>
      <c r="F203" s="93" t="s">
        <v>3778</v>
      </c>
      <c r="G203" s="93" t="s">
        <v>3778</v>
      </c>
      <c r="H203" s="93" t="s">
        <v>3778</v>
      </c>
      <c r="I203" s="93" t="s">
        <v>3778</v>
      </c>
      <c r="J203" s="93" t="s">
        <v>3778</v>
      </c>
      <c r="K203" s="93" t="s">
        <v>3778</v>
      </c>
      <c r="L203" s="93" t="s">
        <v>3778</v>
      </c>
      <c r="M203" s="93" t="s">
        <v>3778</v>
      </c>
      <c r="N203" s="93" t="s">
        <v>3778</v>
      </c>
      <c r="O203" s="93" t="s">
        <v>3778</v>
      </c>
      <c r="P203" s="93" t="s">
        <v>3778</v>
      </c>
      <c r="Q203" s="93" t="s">
        <v>3782</v>
      </c>
      <c r="R203" s="93" t="s">
        <v>3778</v>
      </c>
      <c r="S203" s="93" t="s">
        <v>3782</v>
      </c>
      <c r="T203" s="94" t="s">
        <v>3777</v>
      </c>
      <c r="U203" s="93" t="s">
        <v>3778</v>
      </c>
      <c r="V203" s="35"/>
      <c r="W203" s="86"/>
      <c r="X203" s="86"/>
      <c r="Y203" s="81">
        <v>45166.0</v>
      </c>
      <c r="Z203" s="82">
        <v>1.0</v>
      </c>
      <c r="AA203" s="83" t="s">
        <v>3779</v>
      </c>
    </row>
    <row r="204" outlineLevel="1">
      <c r="A204" s="88" t="s">
        <v>4002</v>
      </c>
      <c r="B204" s="89" t="s">
        <v>3644</v>
      </c>
      <c r="C204" s="90">
        <v>1.0</v>
      </c>
      <c r="D204" s="91">
        <v>45171.0</v>
      </c>
      <c r="E204" s="92" t="s">
        <v>3874</v>
      </c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4" t="s">
        <v>3806</v>
      </c>
      <c r="U204" s="93" t="s">
        <v>3778</v>
      </c>
      <c r="V204" s="35"/>
      <c r="W204" s="86"/>
      <c r="X204" s="86"/>
      <c r="Y204" s="81">
        <v>45157.0</v>
      </c>
      <c r="Z204" s="82">
        <v>14.0</v>
      </c>
      <c r="AA204" s="84" t="s">
        <v>3785</v>
      </c>
    </row>
    <row r="205" outlineLevel="1">
      <c r="A205" s="88" t="s">
        <v>4003</v>
      </c>
      <c r="B205" s="89" t="s">
        <v>3317</v>
      </c>
      <c r="C205" s="90">
        <v>1.0</v>
      </c>
      <c r="D205" s="91">
        <v>45173.0</v>
      </c>
      <c r="E205" s="92" t="s">
        <v>3781</v>
      </c>
      <c r="F205" s="93" t="s">
        <v>3778</v>
      </c>
      <c r="G205" s="93" t="s">
        <v>3778</v>
      </c>
      <c r="H205" s="93" t="s">
        <v>3778</v>
      </c>
      <c r="I205" s="93" t="s">
        <v>3778</v>
      </c>
      <c r="J205" s="93" t="s">
        <v>3778</v>
      </c>
      <c r="K205" s="93" t="s">
        <v>3778</v>
      </c>
      <c r="L205" s="93" t="s">
        <v>3778</v>
      </c>
      <c r="M205" s="93" t="s">
        <v>3778</v>
      </c>
      <c r="N205" s="93" t="s">
        <v>3778</v>
      </c>
      <c r="O205" s="93" t="s">
        <v>3778</v>
      </c>
      <c r="P205" s="93" t="s">
        <v>3778</v>
      </c>
      <c r="Q205" s="93" t="s">
        <v>3782</v>
      </c>
      <c r="R205" s="93" t="s">
        <v>3778</v>
      </c>
      <c r="S205" s="93" t="s">
        <v>3782</v>
      </c>
      <c r="T205" s="94" t="s">
        <v>3777</v>
      </c>
      <c r="U205" s="93" t="s">
        <v>3778</v>
      </c>
      <c r="V205" s="35"/>
      <c r="W205" s="86"/>
      <c r="X205" s="86"/>
      <c r="Y205" s="81">
        <v>45171.0</v>
      </c>
      <c r="Z205" s="82">
        <v>2.0</v>
      </c>
      <c r="AA205" s="63"/>
    </row>
    <row r="206" outlineLevel="1">
      <c r="A206" s="88" t="s">
        <v>4004</v>
      </c>
      <c r="B206" s="89" t="s">
        <v>3604</v>
      </c>
      <c r="C206" s="90">
        <v>1.0</v>
      </c>
      <c r="D206" s="91">
        <v>45173.0</v>
      </c>
      <c r="E206" s="92" t="s">
        <v>3874</v>
      </c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4" t="s">
        <v>3777</v>
      </c>
      <c r="U206" s="93" t="s">
        <v>3778</v>
      </c>
      <c r="V206" s="35"/>
      <c r="W206" s="86"/>
      <c r="X206" s="86"/>
      <c r="Y206" s="81">
        <v>45163.0</v>
      </c>
      <c r="Z206" s="82">
        <v>10.0</v>
      </c>
      <c r="AA206" s="84" t="s">
        <v>3787</v>
      </c>
    </row>
    <row r="207" outlineLevel="1">
      <c r="A207" s="88" t="s">
        <v>4005</v>
      </c>
      <c r="B207" s="89" t="s">
        <v>3462</v>
      </c>
      <c r="C207" s="90">
        <v>1.0</v>
      </c>
      <c r="D207" s="91">
        <v>45173.0</v>
      </c>
      <c r="E207" s="92" t="s">
        <v>3781</v>
      </c>
      <c r="F207" s="93" t="s">
        <v>3778</v>
      </c>
      <c r="G207" s="93" t="s">
        <v>3778</v>
      </c>
      <c r="H207" s="93" t="s">
        <v>3778</v>
      </c>
      <c r="I207" s="93" t="s">
        <v>3778</v>
      </c>
      <c r="J207" s="93" t="s">
        <v>3778</v>
      </c>
      <c r="K207" s="93" t="s">
        <v>3778</v>
      </c>
      <c r="L207" s="93" t="s">
        <v>3778</v>
      </c>
      <c r="M207" s="93" t="s">
        <v>3778</v>
      </c>
      <c r="N207" s="93" t="s">
        <v>3778</v>
      </c>
      <c r="O207" s="93" t="s">
        <v>3778</v>
      </c>
      <c r="P207" s="93" t="s">
        <v>3778</v>
      </c>
      <c r="Q207" s="93" t="s">
        <v>3782</v>
      </c>
      <c r="R207" s="93" t="s">
        <v>3778</v>
      </c>
      <c r="S207" s="93" t="s">
        <v>3782</v>
      </c>
      <c r="T207" s="94" t="s">
        <v>3777</v>
      </c>
      <c r="U207" s="93" t="s">
        <v>3778</v>
      </c>
      <c r="V207" s="35"/>
      <c r="W207" s="86"/>
      <c r="X207" s="86"/>
      <c r="Y207" s="81">
        <v>45169.0</v>
      </c>
      <c r="Z207" s="82">
        <v>4.0</v>
      </c>
      <c r="AA207" s="84" t="s">
        <v>3787</v>
      </c>
    </row>
    <row r="208" outlineLevel="1">
      <c r="A208" s="88" t="s">
        <v>4006</v>
      </c>
      <c r="B208" s="89" t="s">
        <v>3712</v>
      </c>
      <c r="C208" s="90">
        <v>1.0</v>
      </c>
      <c r="D208" s="91">
        <v>45174.0</v>
      </c>
      <c r="E208" s="92" t="s">
        <v>3781</v>
      </c>
      <c r="F208" s="93" t="s">
        <v>3778</v>
      </c>
      <c r="G208" s="93" t="s">
        <v>3778</v>
      </c>
      <c r="H208" s="93" t="s">
        <v>3782</v>
      </c>
      <c r="I208" s="93" t="s">
        <v>3778</v>
      </c>
      <c r="J208" s="93" t="s">
        <v>3778</v>
      </c>
      <c r="K208" s="93" t="s">
        <v>3778</v>
      </c>
      <c r="L208" s="93" t="s">
        <v>3778</v>
      </c>
      <c r="M208" s="93" t="s">
        <v>3778</v>
      </c>
      <c r="N208" s="93" t="s">
        <v>3778</v>
      </c>
      <c r="O208" s="93" t="s">
        <v>3778</v>
      </c>
      <c r="P208" s="93" t="s">
        <v>3778</v>
      </c>
      <c r="Q208" s="95"/>
      <c r="R208" s="95"/>
      <c r="S208" s="95"/>
      <c r="T208" s="94" t="s">
        <v>3777</v>
      </c>
      <c r="U208" s="93" t="s">
        <v>3782</v>
      </c>
      <c r="V208" s="35"/>
      <c r="W208" s="86"/>
      <c r="X208" s="86"/>
      <c r="Y208" s="81">
        <v>45173.0</v>
      </c>
      <c r="Z208" s="82" t="s">
        <v>42</v>
      </c>
      <c r="AA208" s="84" t="s">
        <v>3787</v>
      </c>
    </row>
    <row r="209" outlineLevel="1">
      <c r="A209" s="88" t="s">
        <v>4007</v>
      </c>
      <c r="B209" s="89" t="s">
        <v>3565</v>
      </c>
      <c r="C209" s="90">
        <v>1.0</v>
      </c>
      <c r="D209" s="91">
        <v>45178.0</v>
      </c>
      <c r="E209" s="92" t="s">
        <v>3874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4" t="s">
        <v>3806</v>
      </c>
      <c r="U209" s="93" t="s">
        <v>3782</v>
      </c>
      <c r="V209" s="35"/>
      <c r="W209" s="86"/>
      <c r="X209" s="86"/>
      <c r="Y209" s="81">
        <v>45174.0</v>
      </c>
      <c r="Z209" s="82" t="s">
        <v>42</v>
      </c>
      <c r="AA209" s="63"/>
    </row>
    <row r="210" outlineLevel="1">
      <c r="A210" s="88" t="s">
        <v>4008</v>
      </c>
      <c r="B210" s="89" t="s">
        <v>3209</v>
      </c>
      <c r="C210" s="90">
        <v>1.0</v>
      </c>
      <c r="D210" s="91">
        <v>45180.0</v>
      </c>
      <c r="E210" s="92" t="s">
        <v>3781</v>
      </c>
      <c r="F210" s="93" t="s">
        <v>3778</v>
      </c>
      <c r="G210" s="93" t="s">
        <v>3778</v>
      </c>
      <c r="H210" s="93" t="s">
        <v>3778</v>
      </c>
      <c r="I210" s="93" t="s">
        <v>3778</v>
      </c>
      <c r="J210" s="93" t="s">
        <v>3778</v>
      </c>
      <c r="K210" s="93" t="s">
        <v>3778</v>
      </c>
      <c r="L210" s="93" t="s">
        <v>3778</v>
      </c>
      <c r="M210" s="93" t="s">
        <v>3778</v>
      </c>
      <c r="N210" s="93" t="s">
        <v>3778</v>
      </c>
      <c r="O210" s="93" t="s">
        <v>3778</v>
      </c>
      <c r="P210" s="93" t="s">
        <v>3778</v>
      </c>
      <c r="Q210" s="93" t="s">
        <v>3782</v>
      </c>
      <c r="R210" s="93" t="s">
        <v>3778</v>
      </c>
      <c r="S210" s="93" t="s">
        <v>3782</v>
      </c>
      <c r="T210" s="94" t="s">
        <v>3777</v>
      </c>
      <c r="U210" s="93" t="s">
        <v>3778</v>
      </c>
      <c r="V210" s="35"/>
      <c r="W210" s="86"/>
      <c r="X210" s="86"/>
      <c r="Y210" s="81">
        <v>45179.0</v>
      </c>
      <c r="Z210" s="82">
        <v>1.0</v>
      </c>
      <c r="AA210" s="63"/>
    </row>
    <row r="211" outlineLevel="1">
      <c r="A211" s="88" t="s">
        <v>4009</v>
      </c>
      <c r="B211" s="89" t="s">
        <v>3395</v>
      </c>
      <c r="C211" s="90">
        <v>1.0</v>
      </c>
      <c r="D211" s="91">
        <v>45181.0</v>
      </c>
      <c r="E211" s="92" t="s">
        <v>3781</v>
      </c>
      <c r="F211" s="93" t="s">
        <v>3778</v>
      </c>
      <c r="G211" s="93" t="s">
        <v>3778</v>
      </c>
      <c r="H211" s="93" t="s">
        <v>3778</v>
      </c>
      <c r="I211" s="93" t="s">
        <v>3778</v>
      </c>
      <c r="J211" s="93" t="s">
        <v>3778</v>
      </c>
      <c r="K211" s="93" t="s">
        <v>3778</v>
      </c>
      <c r="L211" s="93" t="s">
        <v>3778</v>
      </c>
      <c r="M211" s="93" t="s">
        <v>3778</v>
      </c>
      <c r="N211" s="93" t="s">
        <v>3778</v>
      </c>
      <c r="O211" s="93" t="s">
        <v>3778</v>
      </c>
      <c r="P211" s="93" t="s">
        <v>3778</v>
      </c>
      <c r="Q211" s="93" t="s">
        <v>3782</v>
      </c>
      <c r="R211" s="93" t="s">
        <v>3778</v>
      </c>
      <c r="S211" s="93" t="s">
        <v>3782</v>
      </c>
      <c r="T211" s="94" t="s">
        <v>3777</v>
      </c>
      <c r="U211" s="93" t="s">
        <v>3778</v>
      </c>
      <c r="V211" s="35"/>
      <c r="W211" s="86"/>
      <c r="X211" s="86"/>
      <c r="Y211" s="81">
        <v>45178.0</v>
      </c>
      <c r="Z211" s="82">
        <v>3.0</v>
      </c>
      <c r="AA211" s="84" t="s">
        <v>3787</v>
      </c>
    </row>
    <row r="212" outlineLevel="1">
      <c r="A212" s="88" t="s">
        <v>4010</v>
      </c>
      <c r="B212" s="89" t="s">
        <v>3565</v>
      </c>
      <c r="C212" s="90">
        <v>2.0</v>
      </c>
      <c r="D212" s="91">
        <v>45182.0</v>
      </c>
      <c r="E212" s="92" t="s">
        <v>3874</v>
      </c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4" t="s">
        <v>3777</v>
      </c>
      <c r="U212" s="93" t="s">
        <v>3778</v>
      </c>
      <c r="V212" s="35"/>
      <c r="W212" s="86"/>
      <c r="X212" s="86"/>
      <c r="Y212" s="81">
        <v>45174.0</v>
      </c>
      <c r="Z212" s="82">
        <v>8.0</v>
      </c>
      <c r="AA212" s="63" t="s">
        <v>3779</v>
      </c>
    </row>
    <row r="213" outlineLevel="1">
      <c r="A213" s="88" t="s">
        <v>4011</v>
      </c>
      <c r="B213" s="89" t="s">
        <v>3211</v>
      </c>
      <c r="C213" s="90">
        <v>1.0</v>
      </c>
      <c r="D213" s="91">
        <v>45184.0</v>
      </c>
      <c r="E213" s="92" t="s">
        <v>3781</v>
      </c>
      <c r="F213" s="93" t="s">
        <v>3778</v>
      </c>
      <c r="G213" s="93" t="s">
        <v>3778</v>
      </c>
      <c r="H213" s="93" t="s">
        <v>3778</v>
      </c>
      <c r="I213" s="93" t="s">
        <v>3778</v>
      </c>
      <c r="J213" s="93" t="s">
        <v>3778</v>
      </c>
      <c r="K213" s="93" t="s">
        <v>3778</v>
      </c>
      <c r="L213" s="93" t="s">
        <v>3778</v>
      </c>
      <c r="M213" s="93" t="s">
        <v>3778</v>
      </c>
      <c r="N213" s="93" t="s">
        <v>3778</v>
      </c>
      <c r="O213" s="93" t="s">
        <v>3778</v>
      </c>
      <c r="P213" s="93" t="s">
        <v>3778</v>
      </c>
      <c r="Q213" s="93" t="s">
        <v>3782</v>
      </c>
      <c r="R213" s="93" t="s">
        <v>3778</v>
      </c>
      <c r="S213" s="93" t="s">
        <v>3782</v>
      </c>
      <c r="T213" s="94" t="s">
        <v>3777</v>
      </c>
      <c r="U213" s="93" t="s">
        <v>3778</v>
      </c>
      <c r="V213" s="35"/>
      <c r="W213" s="86"/>
      <c r="X213" s="86"/>
      <c r="Y213" s="81">
        <v>45183.0</v>
      </c>
      <c r="Z213" s="82">
        <v>1.0</v>
      </c>
      <c r="AA213" s="84" t="s">
        <v>3787</v>
      </c>
    </row>
    <row r="214" outlineLevel="1">
      <c r="A214" s="88" t="s">
        <v>4012</v>
      </c>
      <c r="B214" s="89" t="s">
        <v>3212</v>
      </c>
      <c r="C214" s="90">
        <v>1.0</v>
      </c>
      <c r="D214" s="91">
        <v>45185.0</v>
      </c>
      <c r="E214" s="92" t="s">
        <v>3781</v>
      </c>
      <c r="F214" s="93" t="s">
        <v>3778</v>
      </c>
      <c r="G214" s="93" t="s">
        <v>3778</v>
      </c>
      <c r="H214" s="93" t="s">
        <v>3778</v>
      </c>
      <c r="I214" s="93" t="s">
        <v>3778</v>
      </c>
      <c r="J214" s="93" t="s">
        <v>3778</v>
      </c>
      <c r="K214" s="93" t="s">
        <v>3778</v>
      </c>
      <c r="L214" s="93" t="s">
        <v>3778</v>
      </c>
      <c r="M214" s="93" t="s">
        <v>3778</v>
      </c>
      <c r="N214" s="93" t="s">
        <v>3778</v>
      </c>
      <c r="O214" s="93" t="s">
        <v>3778</v>
      </c>
      <c r="P214" s="93" t="s">
        <v>3778</v>
      </c>
      <c r="Q214" s="93" t="s">
        <v>3782</v>
      </c>
      <c r="R214" s="93" t="s">
        <v>3778</v>
      </c>
      <c r="S214" s="93" t="s">
        <v>3782</v>
      </c>
      <c r="T214" s="94" t="s">
        <v>3777</v>
      </c>
      <c r="U214" s="93" t="s">
        <v>3778</v>
      </c>
      <c r="V214" s="35"/>
      <c r="W214" s="86"/>
      <c r="X214" s="86"/>
      <c r="Y214" s="81">
        <v>45184.0</v>
      </c>
      <c r="Z214" s="82">
        <v>1.0</v>
      </c>
      <c r="AA214" s="63" t="s">
        <v>3779</v>
      </c>
    </row>
    <row r="215" outlineLevel="1">
      <c r="A215" s="88" t="s">
        <v>4013</v>
      </c>
      <c r="B215" s="89" t="s">
        <v>3213</v>
      </c>
      <c r="C215" s="90">
        <v>1.0</v>
      </c>
      <c r="D215" s="91">
        <v>45187.0</v>
      </c>
      <c r="E215" s="92" t="s">
        <v>3781</v>
      </c>
      <c r="F215" s="93" t="s">
        <v>3778</v>
      </c>
      <c r="G215" s="93" t="s">
        <v>3778</v>
      </c>
      <c r="H215" s="93" t="s">
        <v>3778</v>
      </c>
      <c r="I215" s="93" t="s">
        <v>3778</v>
      </c>
      <c r="J215" s="93" t="s">
        <v>3782</v>
      </c>
      <c r="K215" s="93" t="s">
        <v>3778</v>
      </c>
      <c r="L215" s="93" t="s">
        <v>3778</v>
      </c>
      <c r="M215" s="93" t="s">
        <v>3778</v>
      </c>
      <c r="N215" s="93" t="s">
        <v>3778</v>
      </c>
      <c r="O215" s="93" t="s">
        <v>3778</v>
      </c>
      <c r="P215" s="93" t="s">
        <v>3778</v>
      </c>
      <c r="Q215" s="93" t="s">
        <v>3782</v>
      </c>
      <c r="R215" s="93" t="s">
        <v>3778</v>
      </c>
      <c r="S215" s="93" t="s">
        <v>3782</v>
      </c>
      <c r="T215" s="94" t="s">
        <v>3777</v>
      </c>
      <c r="U215" s="93" t="s">
        <v>3778</v>
      </c>
      <c r="V215" s="35"/>
      <c r="W215" s="86"/>
      <c r="X215" s="86"/>
      <c r="Y215" s="81">
        <v>45186.0</v>
      </c>
      <c r="Z215" s="82">
        <v>1.0</v>
      </c>
      <c r="AA215" s="63" t="s">
        <v>3779</v>
      </c>
    </row>
    <row r="216" outlineLevel="1">
      <c r="A216" s="88" t="s">
        <v>4014</v>
      </c>
      <c r="B216" s="89" t="s">
        <v>3396</v>
      </c>
      <c r="C216" s="90">
        <v>1.0</v>
      </c>
      <c r="D216" s="91">
        <v>45188.0</v>
      </c>
      <c r="E216" s="92" t="s">
        <v>3781</v>
      </c>
      <c r="F216" s="93" t="s">
        <v>3778</v>
      </c>
      <c r="G216" s="93" t="s">
        <v>3778</v>
      </c>
      <c r="H216" s="93" t="s">
        <v>3778</v>
      </c>
      <c r="I216" s="93" t="s">
        <v>3778</v>
      </c>
      <c r="J216" s="93" t="s">
        <v>3778</v>
      </c>
      <c r="K216" s="93" t="s">
        <v>3778</v>
      </c>
      <c r="L216" s="93" t="s">
        <v>3778</v>
      </c>
      <c r="M216" s="93" t="s">
        <v>3778</v>
      </c>
      <c r="N216" s="93" t="s">
        <v>3778</v>
      </c>
      <c r="O216" s="93" t="s">
        <v>3778</v>
      </c>
      <c r="P216" s="93" t="s">
        <v>3778</v>
      </c>
      <c r="Q216" s="93" t="s">
        <v>3782</v>
      </c>
      <c r="R216" s="93" t="s">
        <v>3778</v>
      </c>
      <c r="S216" s="93" t="s">
        <v>3782</v>
      </c>
      <c r="T216" s="94" t="s">
        <v>3777</v>
      </c>
      <c r="U216" s="93" t="s">
        <v>3778</v>
      </c>
      <c r="V216" s="35"/>
      <c r="W216" s="86"/>
      <c r="X216" s="86"/>
      <c r="Y216" s="81">
        <v>45185.0</v>
      </c>
      <c r="Z216" s="82">
        <v>3.0</v>
      </c>
      <c r="AA216" s="84" t="s">
        <v>3787</v>
      </c>
    </row>
    <row r="217" outlineLevel="1">
      <c r="A217" s="88" t="s">
        <v>4015</v>
      </c>
      <c r="B217" s="89" t="s">
        <v>3605</v>
      </c>
      <c r="C217" s="90">
        <v>1.0</v>
      </c>
      <c r="D217" s="91">
        <v>45190.0</v>
      </c>
      <c r="E217" s="92" t="s">
        <v>3781</v>
      </c>
      <c r="F217" s="93" t="s">
        <v>3778</v>
      </c>
      <c r="G217" s="93" t="s">
        <v>3778</v>
      </c>
      <c r="H217" s="93" t="s">
        <v>3778</v>
      </c>
      <c r="I217" s="93" t="s">
        <v>3778</v>
      </c>
      <c r="J217" s="93" t="s">
        <v>3778</v>
      </c>
      <c r="K217" s="93" t="s">
        <v>3778</v>
      </c>
      <c r="L217" s="93" t="s">
        <v>3778</v>
      </c>
      <c r="M217" s="93" t="s">
        <v>3778</v>
      </c>
      <c r="N217" s="93" t="s">
        <v>3778</v>
      </c>
      <c r="O217" s="93" t="s">
        <v>3778</v>
      </c>
      <c r="P217" s="93" t="s">
        <v>3778</v>
      </c>
      <c r="Q217" s="93" t="s">
        <v>3782</v>
      </c>
      <c r="R217" s="93" t="s">
        <v>3778</v>
      </c>
      <c r="S217" s="93" t="s">
        <v>3782</v>
      </c>
      <c r="T217" s="94" t="s">
        <v>3777</v>
      </c>
      <c r="U217" s="93" t="s">
        <v>3782</v>
      </c>
      <c r="V217" s="35"/>
      <c r="W217" s="86"/>
      <c r="X217" s="86"/>
      <c r="Y217" s="81">
        <v>45187.0</v>
      </c>
      <c r="Z217" s="82" t="s">
        <v>42</v>
      </c>
      <c r="AA217" s="84" t="s">
        <v>3787</v>
      </c>
    </row>
    <row r="218" outlineLevel="1">
      <c r="A218" s="88" t="s">
        <v>4016</v>
      </c>
      <c r="B218" s="89" t="s">
        <v>3320</v>
      </c>
      <c r="C218" s="90">
        <v>1.0</v>
      </c>
      <c r="D218" s="91">
        <v>45190.0</v>
      </c>
      <c r="E218" s="92" t="s">
        <v>3874</v>
      </c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4" t="s">
        <v>3777</v>
      </c>
      <c r="U218" s="93" t="s">
        <v>3778</v>
      </c>
      <c r="V218" s="35"/>
      <c r="W218" s="86"/>
      <c r="X218" s="86"/>
      <c r="Y218" s="81">
        <v>45188.0</v>
      </c>
      <c r="Z218" s="82">
        <v>2.0</v>
      </c>
      <c r="AA218" s="63" t="s">
        <v>3779</v>
      </c>
    </row>
    <row r="219" outlineLevel="1">
      <c r="A219" s="88" t="s">
        <v>4017</v>
      </c>
      <c r="B219" s="89" t="s">
        <v>3491</v>
      </c>
      <c r="C219" s="90">
        <v>1.0</v>
      </c>
      <c r="D219" s="91">
        <v>45191.0</v>
      </c>
      <c r="E219" s="92" t="s">
        <v>3781</v>
      </c>
      <c r="F219" s="93" t="s">
        <v>3778</v>
      </c>
      <c r="G219" s="93" t="s">
        <v>3778</v>
      </c>
      <c r="H219" s="93" t="s">
        <v>3778</v>
      </c>
      <c r="I219" s="93" t="s">
        <v>3778</v>
      </c>
      <c r="J219" s="93" t="s">
        <v>3778</v>
      </c>
      <c r="K219" s="93" t="s">
        <v>3778</v>
      </c>
      <c r="L219" s="93" t="s">
        <v>3778</v>
      </c>
      <c r="M219" s="93" t="s">
        <v>3778</v>
      </c>
      <c r="N219" s="93" t="s">
        <v>3778</v>
      </c>
      <c r="O219" s="93" t="s">
        <v>3778</v>
      </c>
      <c r="P219" s="93" t="s">
        <v>3778</v>
      </c>
      <c r="Q219" s="93" t="s">
        <v>3782</v>
      </c>
      <c r="R219" s="93" t="s">
        <v>3778</v>
      </c>
      <c r="S219" s="93" t="s">
        <v>3782</v>
      </c>
      <c r="T219" s="94" t="s">
        <v>3777</v>
      </c>
      <c r="U219" s="93" t="s">
        <v>3778</v>
      </c>
      <c r="V219" s="35"/>
      <c r="W219" s="86"/>
      <c r="X219" s="86"/>
      <c r="Y219" s="81">
        <v>45186.0</v>
      </c>
      <c r="Z219" s="82">
        <v>5.0</v>
      </c>
      <c r="AA219" s="63" t="s">
        <v>3779</v>
      </c>
    </row>
    <row r="220" outlineLevel="1">
      <c r="A220" s="88" t="s">
        <v>4018</v>
      </c>
      <c r="B220" s="89" t="s">
        <v>3318</v>
      </c>
      <c r="C220" s="90">
        <v>1.0</v>
      </c>
      <c r="D220" s="91">
        <v>45193.0</v>
      </c>
      <c r="E220" s="92" t="s">
        <v>3781</v>
      </c>
      <c r="F220" s="93" t="s">
        <v>3782</v>
      </c>
      <c r="G220" s="93" t="s">
        <v>3778</v>
      </c>
      <c r="H220" s="93" t="s">
        <v>3778</v>
      </c>
      <c r="I220" s="93" t="s">
        <v>3778</v>
      </c>
      <c r="J220" s="93" t="s">
        <v>3782</v>
      </c>
      <c r="K220" s="93" t="s">
        <v>3778</v>
      </c>
      <c r="L220" s="93" t="s">
        <v>3778</v>
      </c>
      <c r="M220" s="93" t="s">
        <v>3778</v>
      </c>
      <c r="N220" s="93" t="s">
        <v>3778</v>
      </c>
      <c r="O220" s="93" t="s">
        <v>3778</v>
      </c>
      <c r="P220" s="93" t="s">
        <v>3778</v>
      </c>
      <c r="Q220" s="93" t="s">
        <v>3782</v>
      </c>
      <c r="R220" s="93" t="s">
        <v>3778</v>
      </c>
      <c r="S220" s="93" t="s">
        <v>3782</v>
      </c>
      <c r="T220" s="94" t="s">
        <v>3806</v>
      </c>
      <c r="U220" s="93" t="s">
        <v>3778</v>
      </c>
      <c r="V220" s="35"/>
      <c r="W220" s="86"/>
      <c r="X220" s="86"/>
      <c r="Y220" s="81">
        <v>45191.0</v>
      </c>
      <c r="Z220" s="82">
        <v>2.0</v>
      </c>
      <c r="AA220" s="84" t="s">
        <v>3787</v>
      </c>
    </row>
    <row r="221" outlineLevel="1">
      <c r="A221" s="77" t="s">
        <v>4019</v>
      </c>
      <c r="B221" s="85" t="s">
        <v>3081</v>
      </c>
      <c r="C221" s="78">
        <v>1.0</v>
      </c>
      <c r="D221" s="79">
        <v>45196.0</v>
      </c>
      <c r="E221" s="80" t="s">
        <v>3781</v>
      </c>
      <c r="F221" s="9" t="s">
        <v>3778</v>
      </c>
      <c r="G221" s="9" t="s">
        <v>3778</v>
      </c>
      <c r="H221" s="9" t="s">
        <v>3778</v>
      </c>
      <c r="I221" s="9" t="s">
        <v>3778</v>
      </c>
      <c r="J221" s="9" t="s">
        <v>3778</v>
      </c>
      <c r="K221" s="9" t="s">
        <v>3778</v>
      </c>
      <c r="L221" s="9" t="s">
        <v>3778</v>
      </c>
      <c r="M221" s="9" t="s">
        <v>3778</v>
      </c>
      <c r="N221" s="9" t="s">
        <v>3778</v>
      </c>
      <c r="O221" s="9" t="s">
        <v>3778</v>
      </c>
      <c r="P221" s="9" t="s">
        <v>3778</v>
      </c>
      <c r="Q221" s="9" t="s">
        <v>3782</v>
      </c>
      <c r="R221" s="9" t="s">
        <v>3778</v>
      </c>
      <c r="S221" s="9" t="s">
        <v>3782</v>
      </c>
      <c r="T221" s="19" t="s">
        <v>3777</v>
      </c>
      <c r="U221" s="9" t="s">
        <v>3778</v>
      </c>
      <c r="V221" s="35"/>
      <c r="W221" s="86"/>
      <c r="X221" s="86"/>
      <c r="Y221" s="81">
        <v>45196.0</v>
      </c>
      <c r="Z221" s="82">
        <v>0.0</v>
      </c>
      <c r="AA221" s="84" t="s">
        <v>3787</v>
      </c>
    </row>
    <row r="222" outlineLevel="1">
      <c r="A222" s="88" t="s">
        <v>4019</v>
      </c>
      <c r="B222" s="89" t="s">
        <v>3081</v>
      </c>
      <c r="C222" s="90">
        <v>1.0</v>
      </c>
      <c r="D222" s="91">
        <v>45196.0</v>
      </c>
      <c r="E222" s="92" t="s">
        <v>3781</v>
      </c>
      <c r="F222" s="93" t="s">
        <v>3778</v>
      </c>
      <c r="G222" s="93" t="s">
        <v>3778</v>
      </c>
      <c r="H222" s="93" t="s">
        <v>3778</v>
      </c>
      <c r="I222" s="93" t="s">
        <v>3778</v>
      </c>
      <c r="J222" s="93" t="s">
        <v>3778</v>
      </c>
      <c r="K222" s="93" t="s">
        <v>3778</v>
      </c>
      <c r="L222" s="93" t="s">
        <v>3778</v>
      </c>
      <c r="M222" s="93" t="s">
        <v>3778</v>
      </c>
      <c r="N222" s="93" t="s">
        <v>3778</v>
      </c>
      <c r="O222" s="93" t="s">
        <v>3778</v>
      </c>
      <c r="P222" s="93" t="s">
        <v>3778</v>
      </c>
      <c r="Q222" s="93" t="s">
        <v>3782</v>
      </c>
      <c r="R222" s="93" t="s">
        <v>3778</v>
      </c>
      <c r="S222" s="93" t="s">
        <v>3782</v>
      </c>
      <c r="T222" s="94" t="s">
        <v>3777</v>
      </c>
      <c r="U222" s="93" t="s">
        <v>3778</v>
      </c>
      <c r="V222" s="35"/>
      <c r="W222" s="86"/>
      <c r="X222" s="86"/>
      <c r="Y222" s="81">
        <v>45196.0</v>
      </c>
      <c r="Z222" s="82">
        <v>0.0</v>
      </c>
      <c r="AA222" s="84" t="s">
        <v>3787</v>
      </c>
    </row>
    <row r="223" outlineLevel="1">
      <c r="A223" s="77" t="s">
        <v>4020</v>
      </c>
      <c r="B223" s="85" t="s">
        <v>4021</v>
      </c>
      <c r="C223" s="78">
        <v>1.0</v>
      </c>
      <c r="D223" s="79">
        <v>45198.0</v>
      </c>
      <c r="E223" s="80" t="s">
        <v>3781</v>
      </c>
      <c r="F223" s="9" t="s">
        <v>3778</v>
      </c>
      <c r="G223" s="9" t="s">
        <v>3778</v>
      </c>
      <c r="H223" s="9" t="s">
        <v>3778</v>
      </c>
      <c r="I223" s="9" t="s">
        <v>3778</v>
      </c>
      <c r="J223" s="9" t="s">
        <v>3778</v>
      </c>
      <c r="K223" s="9" t="s">
        <v>3778</v>
      </c>
      <c r="L223" s="9" t="s">
        <v>3778</v>
      </c>
      <c r="M223" s="9" t="s">
        <v>3778</v>
      </c>
      <c r="N223" s="9" t="s">
        <v>3778</v>
      </c>
      <c r="O223" s="9" t="s">
        <v>3778</v>
      </c>
      <c r="P223" s="9" t="s">
        <v>3778</v>
      </c>
      <c r="Q223" s="9" t="s">
        <v>3782</v>
      </c>
      <c r="R223" s="9" t="s">
        <v>3778</v>
      </c>
      <c r="S223" s="9" t="s">
        <v>3782</v>
      </c>
      <c r="T223" s="19" t="s">
        <v>3777</v>
      </c>
      <c r="U223" s="9" t="s">
        <v>3778</v>
      </c>
      <c r="V223" s="35"/>
      <c r="W223" s="86"/>
      <c r="X223" s="86"/>
      <c r="Y223" s="81">
        <v>45204.0</v>
      </c>
      <c r="Z223" s="82" t="e">
        <v>#NUM!</v>
      </c>
      <c r="AA223" s="84" t="s">
        <v>3787</v>
      </c>
    </row>
    <row r="224" outlineLevel="1">
      <c r="A224" s="88" t="s">
        <v>4022</v>
      </c>
      <c r="B224" s="89" t="s">
        <v>3217</v>
      </c>
      <c r="C224" s="90">
        <v>1.0</v>
      </c>
      <c r="D224" s="91">
        <v>45198.0</v>
      </c>
      <c r="E224" s="92" t="s">
        <v>3781</v>
      </c>
      <c r="F224" s="93" t="s">
        <v>3778</v>
      </c>
      <c r="G224" s="93" t="s">
        <v>3778</v>
      </c>
      <c r="H224" s="93" t="s">
        <v>3778</v>
      </c>
      <c r="I224" s="93" t="s">
        <v>3778</v>
      </c>
      <c r="J224" s="93" t="s">
        <v>3778</v>
      </c>
      <c r="K224" s="93" t="s">
        <v>3778</v>
      </c>
      <c r="L224" s="93" t="s">
        <v>3778</v>
      </c>
      <c r="M224" s="93" t="s">
        <v>3778</v>
      </c>
      <c r="N224" s="93" t="s">
        <v>3778</v>
      </c>
      <c r="O224" s="93" t="s">
        <v>3778</v>
      </c>
      <c r="P224" s="93" t="s">
        <v>3778</v>
      </c>
      <c r="Q224" s="93" t="s">
        <v>3782</v>
      </c>
      <c r="R224" s="93" t="s">
        <v>3778</v>
      </c>
      <c r="S224" s="93" t="s">
        <v>3782</v>
      </c>
      <c r="T224" s="94" t="s">
        <v>3777</v>
      </c>
      <c r="U224" s="93" t="s">
        <v>3778</v>
      </c>
      <c r="V224" s="35"/>
      <c r="W224" s="86"/>
      <c r="X224" s="86"/>
      <c r="Y224" s="81">
        <v>45197.0</v>
      </c>
      <c r="Z224" s="82">
        <v>1.0</v>
      </c>
      <c r="AA224" s="63" t="s">
        <v>3779</v>
      </c>
    </row>
    <row r="225" outlineLevel="1">
      <c r="A225" s="88" t="s">
        <v>4023</v>
      </c>
      <c r="B225" s="89" t="s">
        <v>3215</v>
      </c>
      <c r="C225" s="90">
        <v>1.0</v>
      </c>
      <c r="D225" s="91">
        <v>45202.0</v>
      </c>
      <c r="E225" s="92" t="s">
        <v>3781</v>
      </c>
      <c r="F225" s="93" t="s">
        <v>3778</v>
      </c>
      <c r="G225" s="93" t="s">
        <v>3778</v>
      </c>
      <c r="H225" s="93" t="s">
        <v>3778</v>
      </c>
      <c r="I225" s="93" t="s">
        <v>3778</v>
      </c>
      <c r="J225" s="93" t="s">
        <v>3778</v>
      </c>
      <c r="K225" s="93" t="s">
        <v>3778</v>
      </c>
      <c r="L225" s="93" t="s">
        <v>3778</v>
      </c>
      <c r="M225" s="93" t="s">
        <v>3778</v>
      </c>
      <c r="N225" s="93" t="s">
        <v>3778</v>
      </c>
      <c r="O225" s="93" t="s">
        <v>3778</v>
      </c>
      <c r="P225" s="93" t="s">
        <v>3778</v>
      </c>
      <c r="Q225" s="93" t="s">
        <v>3782</v>
      </c>
      <c r="R225" s="93" t="s">
        <v>3778</v>
      </c>
      <c r="S225" s="93" t="s">
        <v>3782</v>
      </c>
      <c r="T225" s="94" t="s">
        <v>3777</v>
      </c>
      <c r="U225" s="93" t="s">
        <v>3778</v>
      </c>
      <c r="V225" s="35"/>
      <c r="W225" s="86"/>
      <c r="X225" s="86"/>
      <c r="Y225" s="81">
        <v>45201.0</v>
      </c>
      <c r="Z225" s="82">
        <v>1.0</v>
      </c>
      <c r="AA225" s="83" t="s">
        <v>3779</v>
      </c>
    </row>
    <row r="226" outlineLevel="1">
      <c r="A226" s="88" t="s">
        <v>4024</v>
      </c>
      <c r="B226" s="89" t="s">
        <v>3492</v>
      </c>
      <c r="C226" s="90">
        <v>1.0</v>
      </c>
      <c r="D226" s="91">
        <v>45203.0</v>
      </c>
      <c r="E226" s="92" t="s">
        <v>3781</v>
      </c>
      <c r="F226" s="93" t="s">
        <v>3778</v>
      </c>
      <c r="G226" s="93" t="s">
        <v>3778</v>
      </c>
      <c r="H226" s="93" t="s">
        <v>3778</v>
      </c>
      <c r="I226" s="93" t="s">
        <v>3778</v>
      </c>
      <c r="J226" s="93" t="s">
        <v>3778</v>
      </c>
      <c r="K226" s="93" t="s">
        <v>3778</v>
      </c>
      <c r="L226" s="93" t="s">
        <v>3778</v>
      </c>
      <c r="M226" s="93" t="s">
        <v>3778</v>
      </c>
      <c r="N226" s="93" t="s">
        <v>3778</v>
      </c>
      <c r="O226" s="93" t="s">
        <v>3778</v>
      </c>
      <c r="P226" s="93" t="s">
        <v>3778</v>
      </c>
      <c r="Q226" s="93" t="s">
        <v>3782</v>
      </c>
      <c r="R226" s="93" t="s">
        <v>3778</v>
      </c>
      <c r="S226" s="93" t="s">
        <v>3782</v>
      </c>
      <c r="T226" s="94" t="s">
        <v>3777</v>
      </c>
      <c r="U226" s="93" t="s">
        <v>3778</v>
      </c>
      <c r="V226" s="35"/>
      <c r="W226" s="86"/>
      <c r="X226" s="86"/>
      <c r="Y226" s="81">
        <v>45198.0</v>
      </c>
      <c r="Z226" s="82">
        <v>5.0</v>
      </c>
      <c r="AA226" s="84" t="s">
        <v>3787</v>
      </c>
    </row>
    <row r="227" outlineLevel="1">
      <c r="A227" s="88" t="s">
        <v>4025</v>
      </c>
      <c r="B227" s="89" t="s">
        <v>3219</v>
      </c>
      <c r="C227" s="90">
        <v>1.0</v>
      </c>
      <c r="D227" s="91">
        <v>45203.0</v>
      </c>
      <c r="E227" s="92" t="s">
        <v>3781</v>
      </c>
      <c r="F227" s="93" t="s">
        <v>3778</v>
      </c>
      <c r="G227" s="93" t="s">
        <v>3778</v>
      </c>
      <c r="H227" s="93" t="s">
        <v>3778</v>
      </c>
      <c r="I227" s="93" t="s">
        <v>3778</v>
      </c>
      <c r="J227" s="93" t="s">
        <v>3778</v>
      </c>
      <c r="K227" s="93" t="s">
        <v>3778</v>
      </c>
      <c r="L227" s="93" t="s">
        <v>3778</v>
      </c>
      <c r="M227" s="93" t="s">
        <v>3778</v>
      </c>
      <c r="N227" s="93" t="s">
        <v>3778</v>
      </c>
      <c r="O227" s="93" t="s">
        <v>3778</v>
      </c>
      <c r="P227" s="93" t="s">
        <v>3778</v>
      </c>
      <c r="Q227" s="93" t="s">
        <v>3782</v>
      </c>
      <c r="R227" s="93" t="s">
        <v>3778</v>
      </c>
      <c r="S227" s="93" t="s">
        <v>3782</v>
      </c>
      <c r="T227" s="94" t="s">
        <v>3777</v>
      </c>
      <c r="U227" s="93" t="s">
        <v>3778</v>
      </c>
      <c r="V227" s="35"/>
      <c r="W227" s="86"/>
      <c r="X227" s="86"/>
      <c r="Y227" s="81">
        <v>45202.0</v>
      </c>
      <c r="Z227" s="82">
        <v>1.0</v>
      </c>
      <c r="AA227" s="84" t="s">
        <v>3787</v>
      </c>
    </row>
    <row r="228" outlineLevel="1">
      <c r="A228" s="77" t="s">
        <v>4026</v>
      </c>
      <c r="B228" s="85" t="s">
        <v>4021</v>
      </c>
      <c r="C228" s="78">
        <v>2.0</v>
      </c>
      <c r="D228" s="79">
        <v>45204.0</v>
      </c>
      <c r="E228" s="80" t="s">
        <v>3781</v>
      </c>
      <c r="F228" s="9" t="s">
        <v>3778</v>
      </c>
      <c r="G228" s="9" t="s">
        <v>3778</v>
      </c>
      <c r="H228" s="9" t="s">
        <v>3778</v>
      </c>
      <c r="I228" s="9" t="s">
        <v>3778</v>
      </c>
      <c r="J228" s="9" t="s">
        <v>3778</v>
      </c>
      <c r="K228" s="9" t="s">
        <v>3778</v>
      </c>
      <c r="L228" s="9" t="s">
        <v>3778</v>
      </c>
      <c r="M228" s="9" t="s">
        <v>3778</v>
      </c>
      <c r="N228" s="9" t="s">
        <v>3778</v>
      </c>
      <c r="O228" s="9" t="s">
        <v>3778</v>
      </c>
      <c r="P228" s="9" t="s">
        <v>3778</v>
      </c>
      <c r="Q228" s="9" t="s">
        <v>3782</v>
      </c>
      <c r="R228" s="9" t="s">
        <v>3778</v>
      </c>
      <c r="S228" s="9" t="s">
        <v>3782</v>
      </c>
      <c r="T228" s="19" t="s">
        <v>3777</v>
      </c>
      <c r="U228" s="9" t="s">
        <v>3778</v>
      </c>
      <c r="V228" s="35"/>
      <c r="W228" s="86"/>
      <c r="X228" s="86"/>
      <c r="Y228" s="81">
        <v>45204.0</v>
      </c>
      <c r="Z228" s="82">
        <v>0.0</v>
      </c>
      <c r="AA228" s="84" t="s">
        <v>3787</v>
      </c>
    </row>
    <row r="229" outlineLevel="1">
      <c r="A229" s="88" t="s">
        <v>4027</v>
      </c>
      <c r="B229" s="89" t="s">
        <v>4028</v>
      </c>
      <c r="C229" s="90">
        <v>1.0</v>
      </c>
      <c r="D229" s="91">
        <v>45204.0</v>
      </c>
      <c r="E229" s="92" t="s">
        <v>3781</v>
      </c>
      <c r="F229" s="93" t="s">
        <v>3778</v>
      </c>
      <c r="G229" s="93" t="s">
        <v>3778</v>
      </c>
      <c r="H229" s="93" t="s">
        <v>3778</v>
      </c>
      <c r="I229" s="93" t="s">
        <v>3778</v>
      </c>
      <c r="J229" s="93" t="s">
        <v>3778</v>
      </c>
      <c r="K229" s="93" t="s">
        <v>3778</v>
      </c>
      <c r="L229" s="93" t="s">
        <v>3778</v>
      </c>
      <c r="M229" s="93" t="s">
        <v>3778</v>
      </c>
      <c r="N229" s="93" t="s">
        <v>3778</v>
      </c>
      <c r="O229" s="93" t="s">
        <v>3778</v>
      </c>
      <c r="P229" s="93" t="s">
        <v>3778</v>
      </c>
      <c r="Q229" s="93" t="s">
        <v>3782</v>
      </c>
      <c r="R229" s="93" t="s">
        <v>3778</v>
      </c>
      <c r="S229" s="93" t="s">
        <v>3782</v>
      </c>
      <c r="T229" s="94" t="s">
        <v>3777</v>
      </c>
      <c r="U229" s="93" t="s">
        <v>3778</v>
      </c>
      <c r="V229" s="35"/>
      <c r="W229" s="86"/>
      <c r="X229" s="86"/>
      <c r="Y229" s="81"/>
      <c r="Z229" s="82">
        <v>45204.0</v>
      </c>
      <c r="AA229" s="63" t="s">
        <v>3779</v>
      </c>
    </row>
    <row r="230" outlineLevel="1">
      <c r="A230" s="88" t="s">
        <v>4029</v>
      </c>
      <c r="B230" s="89" t="s">
        <v>3084</v>
      </c>
      <c r="C230" s="90">
        <v>1.0</v>
      </c>
      <c r="D230" s="91">
        <v>45207.0</v>
      </c>
      <c r="E230" s="92" t="s">
        <v>3781</v>
      </c>
      <c r="F230" s="93" t="s">
        <v>3778</v>
      </c>
      <c r="G230" s="93" t="s">
        <v>3778</v>
      </c>
      <c r="H230" s="93" t="s">
        <v>3778</v>
      </c>
      <c r="I230" s="93" t="s">
        <v>3778</v>
      </c>
      <c r="J230" s="93" t="s">
        <v>3778</v>
      </c>
      <c r="K230" s="93" t="s">
        <v>3778</v>
      </c>
      <c r="L230" s="93" t="s">
        <v>3778</v>
      </c>
      <c r="M230" s="93" t="s">
        <v>3778</v>
      </c>
      <c r="N230" s="93" t="s">
        <v>3778</v>
      </c>
      <c r="O230" s="93" t="s">
        <v>3778</v>
      </c>
      <c r="P230" s="93" t="s">
        <v>3778</v>
      </c>
      <c r="Q230" s="93" t="s">
        <v>3782</v>
      </c>
      <c r="R230" s="93" t="s">
        <v>3778</v>
      </c>
      <c r="S230" s="93" t="s">
        <v>3782</v>
      </c>
      <c r="T230" s="94" t="s">
        <v>3777</v>
      </c>
      <c r="U230" s="93" t="s">
        <v>3778</v>
      </c>
      <c r="V230" s="35"/>
      <c r="W230" s="86"/>
      <c r="X230" s="86"/>
      <c r="Y230" s="81">
        <v>45207.0</v>
      </c>
      <c r="Z230" s="82">
        <v>0.0</v>
      </c>
      <c r="AA230" s="63" t="s">
        <v>3779</v>
      </c>
    </row>
    <row r="231" outlineLevel="1">
      <c r="A231" s="88" t="s">
        <v>4030</v>
      </c>
      <c r="B231" s="89" t="s">
        <v>3323</v>
      </c>
      <c r="C231" s="90">
        <v>1.0</v>
      </c>
      <c r="D231" s="91">
        <v>45210.0</v>
      </c>
      <c r="E231" s="92" t="s">
        <v>3781</v>
      </c>
      <c r="F231" s="93" t="s">
        <v>3778</v>
      </c>
      <c r="G231" s="93" t="s">
        <v>3778</v>
      </c>
      <c r="H231" s="93" t="s">
        <v>3778</v>
      </c>
      <c r="I231" s="93" t="s">
        <v>3778</v>
      </c>
      <c r="J231" s="93" t="s">
        <v>3778</v>
      </c>
      <c r="K231" s="93" t="s">
        <v>3778</v>
      </c>
      <c r="L231" s="93" t="s">
        <v>3778</v>
      </c>
      <c r="M231" s="93" t="s">
        <v>3778</v>
      </c>
      <c r="N231" s="93" t="s">
        <v>3778</v>
      </c>
      <c r="O231" s="93" t="s">
        <v>3778</v>
      </c>
      <c r="P231" s="93" t="s">
        <v>3778</v>
      </c>
      <c r="Q231" s="93" t="s">
        <v>3782</v>
      </c>
      <c r="R231" s="93" t="s">
        <v>3778</v>
      </c>
      <c r="S231" s="93" t="s">
        <v>3782</v>
      </c>
      <c r="T231" s="94" t="s">
        <v>3777</v>
      </c>
      <c r="U231" s="93" t="s">
        <v>3778</v>
      </c>
      <c r="V231" s="35"/>
      <c r="W231" s="86"/>
      <c r="X231" s="86"/>
      <c r="Y231" s="81">
        <v>45208.0</v>
      </c>
      <c r="Z231" s="82">
        <v>2.0</v>
      </c>
      <c r="AA231" s="63" t="s">
        <v>3779</v>
      </c>
    </row>
    <row r="232" outlineLevel="1">
      <c r="A232" s="88" t="s">
        <v>4031</v>
      </c>
      <c r="B232" s="89" t="s">
        <v>3540</v>
      </c>
      <c r="C232" s="90">
        <v>1.0</v>
      </c>
      <c r="D232" s="91">
        <v>45210.0</v>
      </c>
      <c r="E232" s="92" t="s">
        <v>3781</v>
      </c>
      <c r="F232" s="93" t="s">
        <v>3778</v>
      </c>
      <c r="G232" s="93" t="s">
        <v>3778</v>
      </c>
      <c r="H232" s="93" t="s">
        <v>3778</v>
      </c>
      <c r="I232" s="93" t="s">
        <v>3778</v>
      </c>
      <c r="J232" s="93" t="s">
        <v>3778</v>
      </c>
      <c r="K232" s="93" t="s">
        <v>3778</v>
      </c>
      <c r="L232" s="93" t="s">
        <v>3778</v>
      </c>
      <c r="M232" s="93" t="s">
        <v>3778</v>
      </c>
      <c r="N232" s="93" t="s">
        <v>3782</v>
      </c>
      <c r="O232" s="93" t="s">
        <v>3778</v>
      </c>
      <c r="P232" s="93" t="s">
        <v>3778</v>
      </c>
      <c r="Q232" s="93" t="s">
        <v>3782</v>
      </c>
      <c r="R232" s="93" t="s">
        <v>3778</v>
      </c>
      <c r="S232" s="93" t="s">
        <v>3782</v>
      </c>
      <c r="T232" s="94" t="s">
        <v>3777</v>
      </c>
      <c r="U232" s="93" t="s">
        <v>3778</v>
      </c>
      <c r="V232" s="35"/>
      <c r="W232" s="86"/>
      <c r="X232" s="86"/>
      <c r="Y232" s="81">
        <v>45203.0</v>
      </c>
      <c r="Z232" s="82">
        <v>7.0</v>
      </c>
      <c r="AA232" s="84" t="s">
        <v>3787</v>
      </c>
    </row>
    <row r="233" outlineLevel="1">
      <c r="A233" s="77" t="s">
        <v>4032</v>
      </c>
      <c r="B233" s="85" t="s">
        <v>3322</v>
      </c>
      <c r="C233" s="78">
        <v>1.0</v>
      </c>
      <c r="D233" s="79">
        <v>45211.0</v>
      </c>
      <c r="E233" s="80" t="s">
        <v>3781</v>
      </c>
      <c r="F233" s="9" t="s">
        <v>3778</v>
      </c>
      <c r="G233" s="9" t="s">
        <v>3778</v>
      </c>
      <c r="H233" s="9" t="s">
        <v>3778</v>
      </c>
      <c r="I233" s="9" t="s">
        <v>3778</v>
      </c>
      <c r="J233" s="9" t="s">
        <v>3778</v>
      </c>
      <c r="K233" s="9" t="s">
        <v>3778</v>
      </c>
      <c r="L233" s="9" t="s">
        <v>3778</v>
      </c>
      <c r="M233" s="9" t="s">
        <v>3778</v>
      </c>
      <c r="N233" s="9" t="s">
        <v>3778</v>
      </c>
      <c r="O233" s="9" t="s">
        <v>3778</v>
      </c>
      <c r="P233" s="9" t="s">
        <v>3778</v>
      </c>
      <c r="Q233" s="9" t="s">
        <v>3782</v>
      </c>
      <c r="R233" s="9" t="s">
        <v>3778</v>
      </c>
      <c r="S233" s="9" t="s">
        <v>3782</v>
      </c>
      <c r="T233" s="19" t="s">
        <v>3777</v>
      </c>
      <c r="U233" s="9" t="s">
        <v>3778</v>
      </c>
      <c r="V233" s="9" t="s">
        <v>3782</v>
      </c>
      <c r="W233" s="86"/>
      <c r="X233" s="86"/>
      <c r="Y233" s="81">
        <v>45209.0</v>
      </c>
      <c r="Z233" s="82">
        <v>2.0</v>
      </c>
      <c r="AA233" s="63" t="s">
        <v>3779</v>
      </c>
    </row>
    <row r="234" outlineLevel="1">
      <c r="A234" s="88" t="s">
        <v>4032</v>
      </c>
      <c r="B234" s="89" t="s">
        <v>3322</v>
      </c>
      <c r="C234" s="90">
        <v>1.0</v>
      </c>
      <c r="D234" s="91">
        <v>45211.0</v>
      </c>
      <c r="E234" s="92" t="s">
        <v>3781</v>
      </c>
      <c r="F234" s="93" t="s">
        <v>3778</v>
      </c>
      <c r="G234" s="93" t="s">
        <v>3778</v>
      </c>
      <c r="H234" s="93" t="s">
        <v>3778</v>
      </c>
      <c r="I234" s="93" t="s">
        <v>3778</v>
      </c>
      <c r="J234" s="93" t="s">
        <v>3778</v>
      </c>
      <c r="K234" s="93" t="s">
        <v>3778</v>
      </c>
      <c r="L234" s="93" t="s">
        <v>3778</v>
      </c>
      <c r="M234" s="93" t="s">
        <v>3778</v>
      </c>
      <c r="N234" s="93" t="s">
        <v>3778</v>
      </c>
      <c r="O234" s="93" t="s">
        <v>3778</v>
      </c>
      <c r="P234" s="93" t="s">
        <v>3778</v>
      </c>
      <c r="Q234" s="93" t="s">
        <v>3782</v>
      </c>
      <c r="R234" s="93" t="s">
        <v>3778</v>
      </c>
      <c r="S234" s="93" t="s">
        <v>3782</v>
      </c>
      <c r="T234" s="94" t="s">
        <v>3777</v>
      </c>
      <c r="U234" s="93" t="s">
        <v>3778</v>
      </c>
      <c r="V234" s="35"/>
      <c r="W234" s="86"/>
      <c r="X234" s="86"/>
      <c r="Y234" s="81">
        <v>45209.0</v>
      </c>
      <c r="Z234" s="82">
        <v>2.0</v>
      </c>
      <c r="AA234" s="63" t="s">
        <v>3779</v>
      </c>
    </row>
    <row r="235" outlineLevel="1">
      <c r="A235" s="88" t="s">
        <v>4033</v>
      </c>
      <c r="B235" s="89" t="s">
        <v>3589</v>
      </c>
      <c r="C235" s="90">
        <v>1.0</v>
      </c>
      <c r="D235" s="91">
        <v>45214.0</v>
      </c>
      <c r="E235" s="92" t="s">
        <v>3781</v>
      </c>
      <c r="F235" s="93" t="s">
        <v>3778</v>
      </c>
      <c r="G235" s="93" t="s">
        <v>3778</v>
      </c>
      <c r="H235" s="93" t="s">
        <v>3778</v>
      </c>
      <c r="I235" s="93" t="s">
        <v>3778</v>
      </c>
      <c r="J235" s="93" t="s">
        <v>3778</v>
      </c>
      <c r="K235" s="93" t="s">
        <v>3778</v>
      </c>
      <c r="L235" s="93" t="s">
        <v>3778</v>
      </c>
      <c r="M235" s="93" t="s">
        <v>3778</v>
      </c>
      <c r="N235" s="93" t="s">
        <v>3778</v>
      </c>
      <c r="O235" s="93" t="s">
        <v>3778</v>
      </c>
      <c r="P235" s="93" t="s">
        <v>3778</v>
      </c>
      <c r="Q235" s="93" t="s">
        <v>3782</v>
      </c>
      <c r="R235" s="93" t="s">
        <v>3778</v>
      </c>
      <c r="S235" s="93" t="s">
        <v>3782</v>
      </c>
      <c r="T235" s="94" t="s">
        <v>3777</v>
      </c>
      <c r="U235" s="93" t="s">
        <v>3782</v>
      </c>
      <c r="V235" s="35"/>
      <c r="W235" s="86"/>
      <c r="X235" s="86"/>
      <c r="Y235" s="81">
        <v>45207.0</v>
      </c>
      <c r="Z235" s="82" t="s">
        <v>42</v>
      </c>
      <c r="AA235" s="84" t="s">
        <v>3787</v>
      </c>
    </row>
    <row r="236" outlineLevel="1">
      <c r="A236" s="88" t="s">
        <v>4034</v>
      </c>
      <c r="B236" s="89" t="s">
        <v>3589</v>
      </c>
      <c r="C236" s="90">
        <v>2.0</v>
      </c>
      <c r="D236" s="91">
        <v>45216.0</v>
      </c>
      <c r="E236" s="92" t="s">
        <v>3781</v>
      </c>
      <c r="F236" s="93" t="s">
        <v>3778</v>
      </c>
      <c r="G236" s="93" t="s">
        <v>3778</v>
      </c>
      <c r="H236" s="93" t="s">
        <v>3778</v>
      </c>
      <c r="I236" s="93" t="s">
        <v>3778</v>
      </c>
      <c r="J236" s="93" t="s">
        <v>3778</v>
      </c>
      <c r="K236" s="93" t="s">
        <v>3778</v>
      </c>
      <c r="L236" s="93" t="s">
        <v>3778</v>
      </c>
      <c r="M236" s="93" t="s">
        <v>3778</v>
      </c>
      <c r="N236" s="93" t="s">
        <v>3778</v>
      </c>
      <c r="O236" s="93" t="s">
        <v>3778</v>
      </c>
      <c r="P236" s="93" t="s">
        <v>3778</v>
      </c>
      <c r="Q236" s="93" t="s">
        <v>3782</v>
      </c>
      <c r="R236" s="93" t="s">
        <v>3778</v>
      </c>
      <c r="S236" s="93" t="s">
        <v>3782</v>
      </c>
      <c r="T236" s="94" t="s">
        <v>3777</v>
      </c>
      <c r="U236" s="93" t="s">
        <v>3778</v>
      </c>
      <c r="V236" s="35"/>
      <c r="W236" s="86"/>
      <c r="X236" s="86"/>
      <c r="Y236" s="81">
        <v>45207.0</v>
      </c>
      <c r="Z236" s="82">
        <v>9.0</v>
      </c>
      <c r="AA236" s="83" t="s">
        <v>3779</v>
      </c>
    </row>
    <row r="237" outlineLevel="1">
      <c r="A237" s="88" t="s">
        <v>4035</v>
      </c>
      <c r="B237" s="89" t="s">
        <v>3463</v>
      </c>
      <c r="C237" s="90">
        <v>1.0</v>
      </c>
      <c r="D237" s="91">
        <v>45216.0</v>
      </c>
      <c r="E237" s="92" t="s">
        <v>3781</v>
      </c>
      <c r="F237" s="93" t="s">
        <v>3778</v>
      </c>
      <c r="G237" s="93" t="s">
        <v>3778</v>
      </c>
      <c r="H237" s="93" t="s">
        <v>3778</v>
      </c>
      <c r="I237" s="93" t="s">
        <v>3778</v>
      </c>
      <c r="J237" s="93" t="s">
        <v>3778</v>
      </c>
      <c r="K237" s="93" t="s">
        <v>3778</v>
      </c>
      <c r="L237" s="93" t="s">
        <v>3778</v>
      </c>
      <c r="M237" s="93" t="s">
        <v>3778</v>
      </c>
      <c r="N237" s="93" t="s">
        <v>3778</v>
      </c>
      <c r="O237" s="93" t="s">
        <v>3778</v>
      </c>
      <c r="P237" s="93" t="s">
        <v>3778</v>
      </c>
      <c r="Q237" s="93" t="s">
        <v>3782</v>
      </c>
      <c r="R237" s="93" t="s">
        <v>3778</v>
      </c>
      <c r="S237" s="93" t="s">
        <v>3782</v>
      </c>
      <c r="T237" s="94" t="s">
        <v>3777</v>
      </c>
      <c r="U237" s="93" t="s">
        <v>3778</v>
      </c>
      <c r="V237" s="35"/>
      <c r="W237" s="86"/>
      <c r="X237" s="86"/>
      <c r="Y237" s="81">
        <v>45212.0</v>
      </c>
      <c r="Z237" s="82">
        <v>4.0</v>
      </c>
      <c r="AA237" s="63" t="s">
        <v>3779</v>
      </c>
    </row>
    <row r="238" outlineLevel="1">
      <c r="A238" s="88" t="s">
        <v>4036</v>
      </c>
      <c r="B238" s="89" t="s">
        <v>3645</v>
      </c>
      <c r="C238" s="90">
        <v>1.0</v>
      </c>
      <c r="D238" s="91">
        <v>45217.0</v>
      </c>
      <c r="E238" s="92" t="s">
        <v>3781</v>
      </c>
      <c r="F238" s="93" t="s">
        <v>3778</v>
      </c>
      <c r="G238" s="93" t="s">
        <v>3778</v>
      </c>
      <c r="H238" s="93" t="s">
        <v>3778</v>
      </c>
      <c r="I238" s="93" t="s">
        <v>3778</v>
      </c>
      <c r="J238" s="93" t="s">
        <v>3778</v>
      </c>
      <c r="K238" s="93" t="s">
        <v>3778</v>
      </c>
      <c r="L238" s="93" t="s">
        <v>3778</v>
      </c>
      <c r="M238" s="93" t="s">
        <v>3778</v>
      </c>
      <c r="N238" s="93" t="s">
        <v>3778</v>
      </c>
      <c r="O238" s="93" t="s">
        <v>3778</v>
      </c>
      <c r="P238" s="93" t="s">
        <v>3778</v>
      </c>
      <c r="Q238" s="93" t="s">
        <v>3782</v>
      </c>
      <c r="R238" s="93" t="s">
        <v>3778</v>
      </c>
      <c r="S238" s="93" t="s">
        <v>3782</v>
      </c>
      <c r="T238" s="94" t="s">
        <v>3777</v>
      </c>
      <c r="U238" s="93" t="s">
        <v>3782</v>
      </c>
      <c r="V238" s="35"/>
      <c r="W238" s="86"/>
      <c r="X238" s="86"/>
      <c r="Y238" s="81">
        <v>45214.0</v>
      </c>
      <c r="Z238" s="82" t="s">
        <v>42</v>
      </c>
      <c r="AA238" s="63" t="s">
        <v>3779</v>
      </c>
    </row>
    <row r="239" outlineLevel="1">
      <c r="A239" s="88" t="s">
        <v>4037</v>
      </c>
      <c r="B239" s="89" t="s">
        <v>3325</v>
      </c>
      <c r="C239" s="90">
        <v>1.0</v>
      </c>
      <c r="D239" s="91">
        <v>45219.0</v>
      </c>
      <c r="E239" s="92" t="s">
        <v>3781</v>
      </c>
      <c r="F239" s="93" t="s">
        <v>3778</v>
      </c>
      <c r="G239" s="93" t="s">
        <v>3778</v>
      </c>
      <c r="H239" s="93" t="s">
        <v>3778</v>
      </c>
      <c r="I239" s="93" t="s">
        <v>3778</v>
      </c>
      <c r="J239" s="93" t="s">
        <v>3778</v>
      </c>
      <c r="K239" s="93" t="s">
        <v>3778</v>
      </c>
      <c r="L239" s="93" t="s">
        <v>3778</v>
      </c>
      <c r="M239" s="93" t="s">
        <v>3778</v>
      </c>
      <c r="N239" s="93" t="s">
        <v>3778</v>
      </c>
      <c r="O239" s="93" t="s">
        <v>3778</v>
      </c>
      <c r="P239" s="93" t="s">
        <v>3778</v>
      </c>
      <c r="Q239" s="93" t="s">
        <v>3782</v>
      </c>
      <c r="R239" s="93" t="s">
        <v>3778</v>
      </c>
      <c r="S239" s="93" t="s">
        <v>3782</v>
      </c>
      <c r="T239" s="94" t="s">
        <v>3777</v>
      </c>
      <c r="U239" s="93" t="s">
        <v>3778</v>
      </c>
      <c r="V239" s="35"/>
      <c r="W239" s="86"/>
      <c r="X239" s="86"/>
      <c r="Y239" s="81">
        <v>45217.0</v>
      </c>
      <c r="Z239" s="82">
        <v>2.0</v>
      </c>
      <c r="AA239" s="63" t="s">
        <v>3779</v>
      </c>
    </row>
    <row r="240" outlineLevel="1">
      <c r="A240" s="88" t="s">
        <v>4038</v>
      </c>
      <c r="B240" s="89" t="s">
        <v>3653</v>
      </c>
      <c r="C240" s="90">
        <v>1.0</v>
      </c>
      <c r="D240" s="91">
        <v>45223.0</v>
      </c>
      <c r="E240" s="92" t="s">
        <v>3781</v>
      </c>
      <c r="F240" s="93" t="s">
        <v>3778</v>
      </c>
      <c r="G240" s="93" t="s">
        <v>3778</v>
      </c>
      <c r="H240" s="93" t="s">
        <v>3778</v>
      </c>
      <c r="I240" s="93" t="s">
        <v>3778</v>
      </c>
      <c r="J240" s="93" t="s">
        <v>3778</v>
      </c>
      <c r="K240" s="93" t="s">
        <v>3778</v>
      </c>
      <c r="L240" s="93" t="s">
        <v>3778</v>
      </c>
      <c r="M240" s="93" t="s">
        <v>3778</v>
      </c>
      <c r="N240" s="93" t="s">
        <v>3778</v>
      </c>
      <c r="O240" s="93" t="s">
        <v>3778</v>
      </c>
      <c r="P240" s="93" t="s">
        <v>3778</v>
      </c>
      <c r="Q240" s="93" t="s">
        <v>3782</v>
      </c>
      <c r="R240" s="93" t="s">
        <v>3782</v>
      </c>
      <c r="S240" s="93" t="s">
        <v>3782</v>
      </c>
      <c r="T240" s="94" t="s">
        <v>3777</v>
      </c>
      <c r="U240" s="93" t="s">
        <v>3782</v>
      </c>
      <c r="V240" s="35"/>
      <c r="W240" s="86"/>
      <c r="X240" s="86"/>
      <c r="Y240" s="81">
        <v>45213.0</v>
      </c>
      <c r="Z240" s="82" t="s">
        <v>42</v>
      </c>
      <c r="AA240" s="63" t="s">
        <v>3779</v>
      </c>
    </row>
    <row r="241" outlineLevel="1">
      <c r="A241" s="88" t="s">
        <v>4039</v>
      </c>
      <c r="B241" s="89" t="s">
        <v>3493</v>
      </c>
      <c r="C241" s="90">
        <v>1.0</v>
      </c>
      <c r="D241" s="91">
        <v>45225.0</v>
      </c>
      <c r="E241" s="92" t="s">
        <v>3781</v>
      </c>
      <c r="F241" s="93" t="s">
        <v>3778</v>
      </c>
      <c r="G241" s="93" t="s">
        <v>3778</v>
      </c>
      <c r="H241" s="93" t="s">
        <v>3778</v>
      </c>
      <c r="I241" s="93" t="s">
        <v>3778</v>
      </c>
      <c r="J241" s="93" t="s">
        <v>3778</v>
      </c>
      <c r="K241" s="93" t="s">
        <v>3778</v>
      </c>
      <c r="L241" s="93" t="s">
        <v>3778</v>
      </c>
      <c r="M241" s="93" t="s">
        <v>3778</v>
      </c>
      <c r="N241" s="93" t="s">
        <v>3778</v>
      </c>
      <c r="O241" s="93" t="s">
        <v>3778</v>
      </c>
      <c r="P241" s="93" t="s">
        <v>3778</v>
      </c>
      <c r="Q241" s="93" t="s">
        <v>3782</v>
      </c>
      <c r="R241" s="93" t="s">
        <v>3778</v>
      </c>
      <c r="S241" s="93" t="s">
        <v>3782</v>
      </c>
      <c r="T241" s="94" t="s">
        <v>3777</v>
      </c>
      <c r="U241" s="93" t="s">
        <v>3778</v>
      </c>
      <c r="V241" s="35"/>
      <c r="W241" s="86"/>
      <c r="X241" s="86"/>
      <c r="Y241" s="81">
        <v>45220.0</v>
      </c>
      <c r="Z241" s="82">
        <v>5.0</v>
      </c>
      <c r="AA241" s="84" t="s">
        <v>3787</v>
      </c>
    </row>
    <row r="242" outlineLevel="1">
      <c r="A242" s="88" t="s">
        <v>4040</v>
      </c>
      <c r="B242" s="89" t="s">
        <v>3588</v>
      </c>
      <c r="C242" s="90">
        <v>1.0</v>
      </c>
      <c r="D242" s="91">
        <v>45227.0</v>
      </c>
      <c r="E242" s="92" t="s">
        <v>3781</v>
      </c>
      <c r="F242" s="93" t="s">
        <v>3778</v>
      </c>
      <c r="G242" s="93" t="s">
        <v>3778</v>
      </c>
      <c r="H242" s="93" t="s">
        <v>3778</v>
      </c>
      <c r="I242" s="93" t="s">
        <v>3778</v>
      </c>
      <c r="J242" s="93" t="s">
        <v>3778</v>
      </c>
      <c r="K242" s="93" t="s">
        <v>3778</v>
      </c>
      <c r="L242" s="93" t="s">
        <v>3778</v>
      </c>
      <c r="M242" s="93" t="s">
        <v>3778</v>
      </c>
      <c r="N242" s="93" t="s">
        <v>3778</v>
      </c>
      <c r="O242" s="93" t="s">
        <v>3782</v>
      </c>
      <c r="P242" s="93" t="s">
        <v>3778</v>
      </c>
      <c r="Q242" s="93" t="s">
        <v>3782</v>
      </c>
      <c r="R242" s="93" t="s">
        <v>3778</v>
      </c>
      <c r="S242" s="93" t="s">
        <v>3782</v>
      </c>
      <c r="T242" s="94" t="s">
        <v>3777</v>
      </c>
      <c r="U242" s="93" t="s">
        <v>3778</v>
      </c>
      <c r="V242" s="35"/>
      <c r="W242" s="86"/>
      <c r="X242" s="86"/>
      <c r="Y242" s="81">
        <v>45218.0</v>
      </c>
      <c r="Z242" s="82">
        <v>9.0</v>
      </c>
      <c r="AA242" s="84" t="s">
        <v>3787</v>
      </c>
    </row>
    <row r="243" outlineLevel="1">
      <c r="A243" s="88" t="s">
        <v>4041</v>
      </c>
      <c r="B243" s="89" t="s">
        <v>3494</v>
      </c>
      <c r="C243" s="90">
        <v>1.0</v>
      </c>
      <c r="D243" s="91">
        <v>45227.0</v>
      </c>
      <c r="E243" s="92" t="s">
        <v>3781</v>
      </c>
      <c r="F243" s="93" t="s">
        <v>3778</v>
      </c>
      <c r="G243" s="93" t="s">
        <v>3778</v>
      </c>
      <c r="H243" s="93" t="s">
        <v>3778</v>
      </c>
      <c r="I243" s="93" t="s">
        <v>3778</v>
      </c>
      <c r="J243" s="93" t="s">
        <v>3778</v>
      </c>
      <c r="K243" s="93" t="s">
        <v>3778</v>
      </c>
      <c r="L243" s="93" t="s">
        <v>3778</v>
      </c>
      <c r="M243" s="93" t="s">
        <v>3778</v>
      </c>
      <c r="N243" s="93" t="s">
        <v>3778</v>
      </c>
      <c r="O243" s="93" t="s">
        <v>3778</v>
      </c>
      <c r="P243" s="93" t="s">
        <v>3778</v>
      </c>
      <c r="Q243" s="93" t="s">
        <v>3782</v>
      </c>
      <c r="R243" s="93" t="s">
        <v>3778</v>
      </c>
      <c r="S243" s="93" t="s">
        <v>3782</v>
      </c>
      <c r="T243" s="94" t="s">
        <v>3777</v>
      </c>
      <c r="U243" s="93" t="s">
        <v>3782</v>
      </c>
      <c r="V243" s="35"/>
      <c r="W243" s="86"/>
      <c r="X243" s="86"/>
      <c r="Y243" s="81">
        <v>45226.0</v>
      </c>
      <c r="Z243" s="82" t="s">
        <v>42</v>
      </c>
      <c r="AA243" s="63" t="s">
        <v>3779</v>
      </c>
    </row>
    <row r="244" outlineLevel="1">
      <c r="A244" s="88" t="s">
        <v>4042</v>
      </c>
      <c r="B244" s="89" t="s">
        <v>3588</v>
      </c>
      <c r="C244" s="90">
        <v>2.0</v>
      </c>
      <c r="D244" s="91">
        <v>45230.0</v>
      </c>
      <c r="E244" s="92" t="s">
        <v>3781</v>
      </c>
      <c r="F244" s="93" t="s">
        <v>3778</v>
      </c>
      <c r="G244" s="93" t="s">
        <v>3778</v>
      </c>
      <c r="H244" s="93" t="s">
        <v>3778</v>
      </c>
      <c r="I244" s="93" t="s">
        <v>3778</v>
      </c>
      <c r="J244" s="93" t="s">
        <v>3778</v>
      </c>
      <c r="K244" s="93" t="s">
        <v>3778</v>
      </c>
      <c r="L244" s="93" t="s">
        <v>3778</v>
      </c>
      <c r="M244" s="93" t="s">
        <v>3778</v>
      </c>
      <c r="N244" s="93" t="s">
        <v>3778</v>
      </c>
      <c r="O244" s="93" t="s">
        <v>3778</v>
      </c>
      <c r="P244" s="93" t="s">
        <v>3778</v>
      </c>
      <c r="Q244" s="93" t="s">
        <v>3782</v>
      </c>
      <c r="R244" s="93" t="s">
        <v>3778</v>
      </c>
      <c r="S244" s="93" t="s">
        <v>3782</v>
      </c>
      <c r="T244" s="94" t="s">
        <v>3777</v>
      </c>
      <c r="U244" s="93" t="s">
        <v>3778</v>
      </c>
      <c r="V244" s="35"/>
      <c r="W244" s="86"/>
      <c r="X244" s="86"/>
      <c r="Y244" s="81">
        <v>45218.0</v>
      </c>
      <c r="Z244" s="82">
        <v>12.0</v>
      </c>
      <c r="AA244" s="63" t="s">
        <v>3779</v>
      </c>
    </row>
    <row r="245" outlineLevel="1">
      <c r="A245" s="88" t="s">
        <v>4043</v>
      </c>
      <c r="B245" s="89" t="s">
        <v>3327</v>
      </c>
      <c r="C245" s="90">
        <v>1.0</v>
      </c>
      <c r="D245" s="91">
        <v>45230.0</v>
      </c>
      <c r="E245" s="92" t="s">
        <v>3781</v>
      </c>
      <c r="F245" s="93" t="s">
        <v>3778</v>
      </c>
      <c r="G245" s="93" t="s">
        <v>3778</v>
      </c>
      <c r="H245" s="93" t="s">
        <v>3778</v>
      </c>
      <c r="I245" s="93" t="s">
        <v>3778</v>
      </c>
      <c r="J245" s="93" t="s">
        <v>3778</v>
      </c>
      <c r="K245" s="93" t="s">
        <v>3778</v>
      </c>
      <c r="L245" s="93" t="s">
        <v>3778</v>
      </c>
      <c r="M245" s="93" t="s">
        <v>3778</v>
      </c>
      <c r="N245" s="93" t="s">
        <v>3778</v>
      </c>
      <c r="O245" s="93" t="s">
        <v>3778</v>
      </c>
      <c r="P245" s="93" t="s">
        <v>3778</v>
      </c>
      <c r="Q245" s="93" t="s">
        <v>3782</v>
      </c>
      <c r="R245" s="93" t="s">
        <v>3778</v>
      </c>
      <c r="S245" s="93" t="s">
        <v>3782</v>
      </c>
      <c r="T245" s="94" t="s">
        <v>3777</v>
      </c>
      <c r="U245" s="93" t="s">
        <v>3778</v>
      </c>
      <c r="V245" s="35"/>
      <c r="W245" s="86"/>
      <c r="X245" s="86"/>
      <c r="Y245" s="81">
        <v>45228.0</v>
      </c>
      <c r="Z245" s="82">
        <v>2.0</v>
      </c>
      <c r="AA245" s="63" t="s">
        <v>3779</v>
      </c>
    </row>
    <row r="246" outlineLevel="1">
      <c r="A246" s="77" t="s">
        <v>4044</v>
      </c>
      <c r="B246" s="72" t="s">
        <v>3541</v>
      </c>
      <c r="C246" s="78">
        <v>1.0</v>
      </c>
      <c r="D246" s="79">
        <v>45231.0</v>
      </c>
      <c r="E246" s="80" t="s">
        <v>3781</v>
      </c>
      <c r="F246" s="9" t="s">
        <v>3778</v>
      </c>
      <c r="G246" s="9" t="s">
        <v>3778</v>
      </c>
      <c r="H246" s="9" t="s">
        <v>3778</v>
      </c>
      <c r="I246" s="9" t="s">
        <v>3778</v>
      </c>
      <c r="J246" s="9" t="s">
        <v>3778</v>
      </c>
      <c r="K246" s="9" t="s">
        <v>3778</v>
      </c>
      <c r="L246" s="9" t="s">
        <v>3778</v>
      </c>
      <c r="M246" s="9" t="s">
        <v>3778</v>
      </c>
      <c r="N246" s="9" t="s">
        <v>3778</v>
      </c>
      <c r="O246" s="9" t="s">
        <v>3778</v>
      </c>
      <c r="P246" s="9" t="s">
        <v>3778</v>
      </c>
      <c r="Q246" s="9" t="s">
        <v>3782</v>
      </c>
      <c r="R246" s="9" t="s">
        <v>3778</v>
      </c>
      <c r="S246" s="9" t="s">
        <v>3782</v>
      </c>
      <c r="T246" s="19" t="s">
        <v>3777</v>
      </c>
      <c r="U246" s="9" t="s">
        <v>3782</v>
      </c>
      <c r="V246" s="35"/>
      <c r="W246" s="86"/>
      <c r="X246" s="19" t="s">
        <v>4045</v>
      </c>
      <c r="Y246" s="81">
        <v>45229.0</v>
      </c>
      <c r="Z246" s="82" t="s">
        <v>42</v>
      </c>
      <c r="AA246" s="63" t="s">
        <v>3779</v>
      </c>
    </row>
    <row r="247" outlineLevel="1">
      <c r="A247" s="88" t="s">
        <v>4046</v>
      </c>
      <c r="B247" s="89" t="s">
        <v>3222</v>
      </c>
      <c r="C247" s="90">
        <v>1.0</v>
      </c>
      <c r="D247" s="91">
        <v>45233.0</v>
      </c>
      <c r="E247" s="92" t="s">
        <v>3781</v>
      </c>
      <c r="F247" s="93" t="s">
        <v>3778</v>
      </c>
      <c r="G247" s="93" t="s">
        <v>3778</v>
      </c>
      <c r="H247" s="93" t="s">
        <v>3778</v>
      </c>
      <c r="I247" s="93" t="s">
        <v>3778</v>
      </c>
      <c r="J247" s="93" t="s">
        <v>3778</v>
      </c>
      <c r="K247" s="93" t="s">
        <v>3778</v>
      </c>
      <c r="L247" s="93" t="s">
        <v>3778</v>
      </c>
      <c r="M247" s="93" t="s">
        <v>3778</v>
      </c>
      <c r="N247" s="93" t="s">
        <v>3778</v>
      </c>
      <c r="O247" s="93" t="s">
        <v>3782</v>
      </c>
      <c r="P247" s="93" t="s">
        <v>3778</v>
      </c>
      <c r="Q247" s="93" t="s">
        <v>3782</v>
      </c>
      <c r="R247" s="93" t="s">
        <v>3778</v>
      </c>
      <c r="S247" s="93" t="s">
        <v>3782</v>
      </c>
      <c r="T247" s="94" t="s">
        <v>3777</v>
      </c>
      <c r="U247" s="93" t="s">
        <v>3778</v>
      </c>
      <c r="V247" s="35"/>
      <c r="W247" s="86"/>
      <c r="X247" s="86"/>
      <c r="Y247" s="81">
        <v>45232.0</v>
      </c>
      <c r="Z247" s="82">
        <v>1.0</v>
      </c>
      <c r="AA247" s="63"/>
    </row>
    <row r="248" outlineLevel="1">
      <c r="A248" s="77" t="s">
        <v>4047</v>
      </c>
      <c r="B248" s="85" t="s">
        <v>3541</v>
      </c>
      <c r="C248" s="78">
        <v>2.0</v>
      </c>
      <c r="D248" s="79">
        <v>45236.0</v>
      </c>
      <c r="E248" s="80" t="s">
        <v>3781</v>
      </c>
      <c r="F248" s="9" t="s">
        <v>3778</v>
      </c>
      <c r="G248" s="9" t="s">
        <v>3778</v>
      </c>
      <c r="H248" s="9" t="s">
        <v>3778</v>
      </c>
      <c r="I248" s="9" t="s">
        <v>3778</v>
      </c>
      <c r="J248" s="9" t="s">
        <v>3778</v>
      </c>
      <c r="K248" s="9" t="s">
        <v>3778</v>
      </c>
      <c r="L248" s="9" t="s">
        <v>3778</v>
      </c>
      <c r="M248" s="9" t="s">
        <v>3778</v>
      </c>
      <c r="N248" s="9" t="s">
        <v>3778</v>
      </c>
      <c r="O248" s="9" t="s">
        <v>3778</v>
      </c>
      <c r="P248" s="9" t="s">
        <v>3778</v>
      </c>
      <c r="Q248" s="9" t="s">
        <v>3782</v>
      </c>
      <c r="R248" s="9" t="s">
        <v>3778</v>
      </c>
      <c r="S248" s="9" t="s">
        <v>3782</v>
      </c>
      <c r="T248" s="19" t="s">
        <v>3777</v>
      </c>
      <c r="U248" s="9" t="s">
        <v>3778</v>
      </c>
      <c r="V248" s="35"/>
      <c r="W248" s="86"/>
      <c r="X248" s="86"/>
      <c r="Y248" s="81">
        <v>45229.0</v>
      </c>
      <c r="Z248" s="82">
        <v>7.0</v>
      </c>
      <c r="AA248" s="63"/>
    </row>
    <row r="249" outlineLevel="1">
      <c r="A249" s="88" t="s">
        <v>4048</v>
      </c>
      <c r="B249" s="89" t="s">
        <v>3223</v>
      </c>
      <c r="C249" s="90">
        <v>1.0</v>
      </c>
      <c r="D249" s="91">
        <v>45236.0</v>
      </c>
      <c r="E249" s="92" t="s">
        <v>3781</v>
      </c>
      <c r="F249" s="93" t="s">
        <v>3778</v>
      </c>
      <c r="G249" s="93" t="s">
        <v>3782</v>
      </c>
      <c r="H249" s="93" t="s">
        <v>3778</v>
      </c>
      <c r="I249" s="93" t="s">
        <v>3778</v>
      </c>
      <c r="J249" s="93" t="s">
        <v>3778</v>
      </c>
      <c r="K249" s="93" t="s">
        <v>3778</v>
      </c>
      <c r="L249" s="93" t="s">
        <v>3778</v>
      </c>
      <c r="M249" s="93" t="s">
        <v>3778</v>
      </c>
      <c r="N249" s="93" t="s">
        <v>3778</v>
      </c>
      <c r="O249" s="93" t="s">
        <v>3778</v>
      </c>
      <c r="P249" s="93" t="s">
        <v>3778</v>
      </c>
      <c r="Q249" s="93" t="s">
        <v>3782</v>
      </c>
      <c r="R249" s="93" t="s">
        <v>3778</v>
      </c>
      <c r="S249" s="93" t="s">
        <v>3782</v>
      </c>
      <c r="T249" s="94" t="s">
        <v>3777</v>
      </c>
      <c r="U249" s="93" t="s">
        <v>3778</v>
      </c>
      <c r="V249" s="35"/>
      <c r="W249" s="86"/>
      <c r="X249" s="86"/>
      <c r="Y249" s="81">
        <v>45235.0</v>
      </c>
      <c r="Z249" s="82">
        <v>1.0</v>
      </c>
      <c r="AA249" s="63"/>
    </row>
    <row r="250" outlineLevel="1">
      <c r="A250" s="77" t="s">
        <v>4049</v>
      </c>
      <c r="B250" s="72" t="s">
        <v>3746</v>
      </c>
      <c r="C250" s="78">
        <v>1.0</v>
      </c>
      <c r="D250" s="79">
        <v>45237.0</v>
      </c>
      <c r="E250" s="80" t="s">
        <v>3781</v>
      </c>
      <c r="F250" s="9" t="s">
        <v>3778</v>
      </c>
      <c r="G250" s="9" t="s">
        <v>3782</v>
      </c>
      <c r="H250" s="9" t="s">
        <v>3778</v>
      </c>
      <c r="I250" s="9" t="s">
        <v>3778</v>
      </c>
      <c r="J250" s="9" t="s">
        <v>3778</v>
      </c>
      <c r="K250" s="9" t="s">
        <v>3778</v>
      </c>
      <c r="L250" s="9" t="s">
        <v>3778</v>
      </c>
      <c r="M250" s="9" t="s">
        <v>3778</v>
      </c>
      <c r="N250" s="9" t="s">
        <v>3782</v>
      </c>
      <c r="O250" s="9" t="s">
        <v>3778</v>
      </c>
      <c r="P250" s="9" t="s">
        <v>3782</v>
      </c>
      <c r="Q250" s="9" t="s">
        <v>3782</v>
      </c>
      <c r="R250" s="9" t="s">
        <v>3778</v>
      </c>
      <c r="S250" s="9" t="s">
        <v>3778</v>
      </c>
      <c r="T250" s="19" t="s">
        <v>3777</v>
      </c>
      <c r="U250" s="9" t="s">
        <v>3782</v>
      </c>
      <c r="V250" s="35"/>
      <c r="W250" s="86"/>
      <c r="X250" s="19" t="s">
        <v>4050</v>
      </c>
      <c r="Y250" s="81">
        <v>45233.0</v>
      </c>
      <c r="Z250" s="82" t="s">
        <v>42</v>
      </c>
      <c r="AA250" s="63"/>
    </row>
    <row r="251" outlineLevel="1">
      <c r="A251" s="88" t="s">
        <v>4051</v>
      </c>
      <c r="B251" s="89" t="s">
        <v>3230</v>
      </c>
      <c r="C251" s="90">
        <v>1.0</v>
      </c>
      <c r="D251" s="91">
        <v>45247.0</v>
      </c>
      <c r="E251" s="92" t="s">
        <v>3781</v>
      </c>
      <c r="F251" s="93" t="s">
        <v>3778</v>
      </c>
      <c r="G251" s="93" t="s">
        <v>3778</v>
      </c>
      <c r="H251" s="93" t="s">
        <v>3778</v>
      </c>
      <c r="I251" s="93" t="s">
        <v>3778</v>
      </c>
      <c r="J251" s="93" t="s">
        <v>3778</v>
      </c>
      <c r="K251" s="93" t="s">
        <v>3778</v>
      </c>
      <c r="L251" s="93" t="s">
        <v>3778</v>
      </c>
      <c r="M251" s="93" t="s">
        <v>3778</v>
      </c>
      <c r="N251" s="93" t="s">
        <v>3778</v>
      </c>
      <c r="O251" s="93" t="s">
        <v>3778</v>
      </c>
      <c r="P251" s="93" t="s">
        <v>3778</v>
      </c>
      <c r="Q251" s="93" t="s">
        <v>3782</v>
      </c>
      <c r="R251" s="93" t="s">
        <v>3778</v>
      </c>
      <c r="S251" s="93" t="s">
        <v>3782</v>
      </c>
      <c r="T251" s="94" t="s">
        <v>3777</v>
      </c>
      <c r="U251" s="93" t="s">
        <v>3778</v>
      </c>
      <c r="V251" s="35"/>
      <c r="W251" s="86"/>
      <c r="X251" s="86"/>
      <c r="Y251" s="81">
        <v>45246.0</v>
      </c>
      <c r="Z251" s="82">
        <v>1.0</v>
      </c>
      <c r="AA251" s="63" t="s">
        <v>3779</v>
      </c>
    </row>
    <row r="252" outlineLevel="1">
      <c r="A252" s="88" t="s">
        <v>4052</v>
      </c>
      <c r="B252" s="89" t="s">
        <v>3566</v>
      </c>
      <c r="C252" s="90">
        <v>1.0</v>
      </c>
      <c r="D252" s="91">
        <v>45254.0</v>
      </c>
      <c r="E252" s="92" t="s">
        <v>3781</v>
      </c>
      <c r="F252" s="93" t="s">
        <v>3778</v>
      </c>
      <c r="G252" s="93" t="s">
        <v>3778</v>
      </c>
      <c r="H252" s="93" t="s">
        <v>3778</v>
      </c>
      <c r="I252" s="93" t="s">
        <v>3778</v>
      </c>
      <c r="J252" s="93" t="s">
        <v>3778</v>
      </c>
      <c r="K252" s="93" t="s">
        <v>3778</v>
      </c>
      <c r="L252" s="93" t="s">
        <v>3778</v>
      </c>
      <c r="M252" s="93" t="s">
        <v>3778</v>
      </c>
      <c r="N252" s="93" t="s">
        <v>3778</v>
      </c>
      <c r="O252" s="93" t="s">
        <v>3778</v>
      </c>
      <c r="P252" s="93" t="s">
        <v>3778</v>
      </c>
      <c r="Q252" s="93" t="s">
        <v>3782</v>
      </c>
      <c r="R252" s="93" t="s">
        <v>3778</v>
      </c>
      <c r="S252" s="93" t="s">
        <v>3782</v>
      </c>
      <c r="T252" s="94" t="s">
        <v>3777</v>
      </c>
      <c r="U252" s="93" t="s">
        <v>3782</v>
      </c>
      <c r="V252" s="35"/>
      <c r="W252" s="86"/>
      <c r="X252" s="86"/>
      <c r="Y252" s="81">
        <v>45248.0</v>
      </c>
      <c r="Z252" s="82" t="s">
        <v>42</v>
      </c>
      <c r="AA252" s="83" t="s">
        <v>3779</v>
      </c>
    </row>
    <row r="253" outlineLevel="1">
      <c r="A253" s="88" t="s">
        <v>4053</v>
      </c>
      <c r="B253" s="89" t="s">
        <v>3678</v>
      </c>
      <c r="C253" s="90">
        <v>1.0</v>
      </c>
      <c r="D253" s="91">
        <v>45255.0</v>
      </c>
      <c r="E253" s="92" t="s">
        <v>3781</v>
      </c>
      <c r="F253" s="93" t="s">
        <v>3778</v>
      </c>
      <c r="G253" s="93" t="s">
        <v>3778</v>
      </c>
      <c r="H253" s="93" t="s">
        <v>3778</v>
      </c>
      <c r="I253" s="93" t="s">
        <v>3778</v>
      </c>
      <c r="J253" s="93" t="s">
        <v>3778</v>
      </c>
      <c r="K253" s="93" t="s">
        <v>3778</v>
      </c>
      <c r="L253" s="93" t="s">
        <v>3778</v>
      </c>
      <c r="M253" s="93" t="s">
        <v>3778</v>
      </c>
      <c r="N253" s="93" t="s">
        <v>3778</v>
      </c>
      <c r="O253" s="93" t="s">
        <v>3778</v>
      </c>
      <c r="P253" s="93" t="s">
        <v>3778</v>
      </c>
      <c r="Q253" s="93" t="s">
        <v>3782</v>
      </c>
      <c r="R253" s="93" t="s">
        <v>3778</v>
      </c>
      <c r="S253" s="93" t="s">
        <v>3782</v>
      </c>
      <c r="T253" s="94" t="s">
        <v>3777</v>
      </c>
      <c r="U253" s="93" t="s">
        <v>3778</v>
      </c>
      <c r="V253" s="35"/>
      <c r="W253" s="86"/>
      <c r="X253" s="86"/>
      <c r="Y253" s="81">
        <v>45236.0</v>
      </c>
      <c r="Z253" s="82">
        <v>19.0</v>
      </c>
      <c r="AA253" s="83" t="s">
        <v>3779</v>
      </c>
    </row>
    <row r="254" outlineLevel="1">
      <c r="A254" s="88" t="s">
        <v>4054</v>
      </c>
      <c r="B254" s="89" t="s">
        <v>3566</v>
      </c>
      <c r="C254" s="90">
        <v>2.0</v>
      </c>
      <c r="D254" s="91">
        <v>45256.0</v>
      </c>
      <c r="E254" s="92" t="s">
        <v>3781</v>
      </c>
      <c r="F254" s="93" t="s">
        <v>3778</v>
      </c>
      <c r="G254" s="93" t="s">
        <v>3778</v>
      </c>
      <c r="H254" s="93" t="s">
        <v>3778</v>
      </c>
      <c r="I254" s="93" t="s">
        <v>3778</v>
      </c>
      <c r="J254" s="93" t="s">
        <v>3778</v>
      </c>
      <c r="K254" s="93" t="s">
        <v>3778</v>
      </c>
      <c r="L254" s="93" t="s">
        <v>3778</v>
      </c>
      <c r="M254" s="93" t="s">
        <v>3778</v>
      </c>
      <c r="N254" s="93" t="s">
        <v>3782</v>
      </c>
      <c r="O254" s="93" t="s">
        <v>3778</v>
      </c>
      <c r="P254" s="93" t="s">
        <v>3778</v>
      </c>
      <c r="Q254" s="93" t="s">
        <v>3782</v>
      </c>
      <c r="R254" s="93" t="s">
        <v>3778</v>
      </c>
      <c r="S254" s="93" t="s">
        <v>3782</v>
      </c>
      <c r="T254" s="94" t="s">
        <v>3777</v>
      </c>
      <c r="U254" s="93" t="s">
        <v>3778</v>
      </c>
      <c r="V254" s="35"/>
      <c r="W254" s="86"/>
      <c r="X254" s="86"/>
      <c r="Y254" s="81">
        <v>45248.0</v>
      </c>
      <c r="Z254" s="82">
        <v>8.0</v>
      </c>
      <c r="AA254" s="63"/>
    </row>
    <row r="255" outlineLevel="1">
      <c r="A255" s="88" t="s">
        <v>4055</v>
      </c>
      <c r="B255" s="89" t="s">
        <v>3516</v>
      </c>
      <c r="C255" s="90">
        <v>1.0</v>
      </c>
      <c r="D255" s="91">
        <v>45257.0</v>
      </c>
      <c r="E255" s="92" t="s">
        <v>3781</v>
      </c>
      <c r="F255" s="93" t="s">
        <v>3778</v>
      </c>
      <c r="G255" s="93" t="s">
        <v>3778</v>
      </c>
      <c r="H255" s="93" t="s">
        <v>3778</v>
      </c>
      <c r="I255" s="93" t="s">
        <v>3778</v>
      </c>
      <c r="J255" s="93" t="s">
        <v>3778</v>
      </c>
      <c r="K255" s="93" t="s">
        <v>3778</v>
      </c>
      <c r="L255" s="93" t="s">
        <v>3778</v>
      </c>
      <c r="M255" s="93" t="s">
        <v>3778</v>
      </c>
      <c r="N255" s="93" t="s">
        <v>3778</v>
      </c>
      <c r="O255" s="93" t="s">
        <v>3778</v>
      </c>
      <c r="P255" s="93" t="s">
        <v>3778</v>
      </c>
      <c r="Q255" s="93" t="s">
        <v>3782</v>
      </c>
      <c r="R255" s="93" t="s">
        <v>3778</v>
      </c>
      <c r="S255" s="93" t="s">
        <v>3782</v>
      </c>
      <c r="T255" s="94" t="s">
        <v>3777</v>
      </c>
      <c r="U255" s="93" t="s">
        <v>3778</v>
      </c>
      <c r="V255" s="35"/>
      <c r="W255" s="86"/>
      <c r="X255" s="86"/>
      <c r="Y255" s="81">
        <v>45251.0</v>
      </c>
      <c r="Z255" s="82">
        <v>6.0</v>
      </c>
      <c r="AA255" s="84" t="s">
        <v>3787</v>
      </c>
    </row>
    <row r="256" outlineLevel="1">
      <c r="A256" s="88" t="s">
        <v>4056</v>
      </c>
      <c r="B256" s="89" t="s">
        <v>3328</v>
      </c>
      <c r="C256" s="90">
        <v>1.0</v>
      </c>
      <c r="D256" s="91">
        <v>45261.0</v>
      </c>
      <c r="E256" s="92" t="s">
        <v>3781</v>
      </c>
      <c r="F256" s="93" t="s">
        <v>3778</v>
      </c>
      <c r="G256" s="93" t="s">
        <v>3778</v>
      </c>
      <c r="H256" s="93" t="s">
        <v>3782</v>
      </c>
      <c r="I256" s="93" t="s">
        <v>3782</v>
      </c>
      <c r="J256" s="93" t="s">
        <v>3782</v>
      </c>
      <c r="K256" s="93" t="s">
        <v>3778</v>
      </c>
      <c r="L256" s="93" t="s">
        <v>3778</v>
      </c>
      <c r="M256" s="93" t="s">
        <v>3778</v>
      </c>
      <c r="N256" s="93" t="s">
        <v>3782</v>
      </c>
      <c r="O256" s="93" t="s">
        <v>3778</v>
      </c>
      <c r="P256" s="93" t="s">
        <v>3782</v>
      </c>
      <c r="Q256" s="93" t="s">
        <v>3782</v>
      </c>
      <c r="R256" s="93" t="s">
        <v>3778</v>
      </c>
      <c r="S256" s="93" t="s">
        <v>3782</v>
      </c>
      <c r="T256" s="94" t="s">
        <v>3777</v>
      </c>
      <c r="U256" s="93" t="s">
        <v>3782</v>
      </c>
      <c r="V256" s="35"/>
      <c r="W256" s="86"/>
      <c r="X256" s="86"/>
      <c r="Y256" s="81">
        <v>45261.0</v>
      </c>
      <c r="Z256" s="82" t="s">
        <v>42</v>
      </c>
      <c r="AA256" s="83" t="s">
        <v>3779</v>
      </c>
    </row>
    <row r="257" outlineLevel="1">
      <c r="A257" s="88" t="s">
        <v>4057</v>
      </c>
      <c r="B257" s="89" t="s">
        <v>3088</v>
      </c>
      <c r="C257" s="90">
        <v>1.0</v>
      </c>
      <c r="D257" s="91">
        <v>45262.0</v>
      </c>
      <c r="E257" s="92" t="s">
        <v>3781</v>
      </c>
      <c r="F257" s="93" t="s">
        <v>3778</v>
      </c>
      <c r="G257" s="93" t="s">
        <v>3778</v>
      </c>
      <c r="H257" s="93" t="s">
        <v>3778</v>
      </c>
      <c r="I257" s="93" t="s">
        <v>3778</v>
      </c>
      <c r="J257" s="93" t="s">
        <v>3778</v>
      </c>
      <c r="K257" s="93" t="s">
        <v>3778</v>
      </c>
      <c r="L257" s="93" t="s">
        <v>3778</v>
      </c>
      <c r="M257" s="93" t="s">
        <v>3778</v>
      </c>
      <c r="N257" s="93" t="s">
        <v>3778</v>
      </c>
      <c r="O257" s="93" t="s">
        <v>3778</v>
      </c>
      <c r="P257" s="93" t="s">
        <v>3778</v>
      </c>
      <c r="Q257" s="93" t="s">
        <v>3782</v>
      </c>
      <c r="R257" s="93" t="s">
        <v>3778</v>
      </c>
      <c r="S257" s="93" t="s">
        <v>3782</v>
      </c>
      <c r="T257" s="94" t="s">
        <v>3777</v>
      </c>
      <c r="U257" s="93" t="s">
        <v>3778</v>
      </c>
      <c r="V257" s="35"/>
      <c r="W257" s="86"/>
      <c r="X257" s="86"/>
      <c r="Y257" s="81">
        <v>45262.0</v>
      </c>
      <c r="Z257" s="82">
        <v>0.0</v>
      </c>
      <c r="AA257" s="83" t="s">
        <v>3779</v>
      </c>
    </row>
    <row r="258" outlineLevel="1">
      <c r="A258" s="88" t="s">
        <v>4058</v>
      </c>
      <c r="B258" s="89" t="s">
        <v>3087</v>
      </c>
      <c r="C258" s="90">
        <v>1.0</v>
      </c>
      <c r="D258" s="91">
        <v>45262.0</v>
      </c>
      <c r="E258" s="92" t="s">
        <v>3781</v>
      </c>
      <c r="F258" s="93" t="s">
        <v>3778</v>
      </c>
      <c r="G258" s="93" t="s">
        <v>3778</v>
      </c>
      <c r="H258" s="93" t="s">
        <v>3778</v>
      </c>
      <c r="I258" s="93" t="s">
        <v>3778</v>
      </c>
      <c r="J258" s="95"/>
      <c r="K258" s="93" t="s">
        <v>3778</v>
      </c>
      <c r="L258" s="93" t="s">
        <v>3778</v>
      </c>
      <c r="M258" s="93" t="s">
        <v>3778</v>
      </c>
      <c r="N258" s="93" t="s">
        <v>3778</v>
      </c>
      <c r="O258" s="93" t="s">
        <v>3778</v>
      </c>
      <c r="P258" s="93" t="s">
        <v>3778</v>
      </c>
      <c r="Q258" s="93" t="s">
        <v>3782</v>
      </c>
      <c r="R258" s="93" t="s">
        <v>3778</v>
      </c>
      <c r="S258" s="93" t="s">
        <v>3782</v>
      </c>
      <c r="T258" s="94" t="s">
        <v>3777</v>
      </c>
      <c r="U258" s="93" t="s">
        <v>3778</v>
      </c>
      <c r="V258" s="35"/>
      <c r="W258" s="86"/>
      <c r="X258" s="86"/>
      <c r="Y258" s="81">
        <v>45262.0</v>
      </c>
      <c r="Z258" s="82">
        <v>0.0</v>
      </c>
      <c r="AA258" s="63" t="s">
        <v>3779</v>
      </c>
    </row>
    <row r="259" outlineLevel="1">
      <c r="A259" s="88" t="s">
        <v>4059</v>
      </c>
      <c r="B259" s="89" t="s">
        <v>3234</v>
      </c>
      <c r="C259" s="90">
        <v>1.0</v>
      </c>
      <c r="D259" s="91">
        <v>45266.0</v>
      </c>
      <c r="E259" s="92" t="s">
        <v>3781</v>
      </c>
      <c r="F259" s="93" t="s">
        <v>3778</v>
      </c>
      <c r="G259" s="93" t="s">
        <v>3778</v>
      </c>
      <c r="H259" s="93" t="s">
        <v>3778</v>
      </c>
      <c r="I259" s="93" t="s">
        <v>3778</v>
      </c>
      <c r="J259" s="93" t="s">
        <v>3778</v>
      </c>
      <c r="K259" s="93" t="s">
        <v>3778</v>
      </c>
      <c r="L259" s="93" t="s">
        <v>3778</v>
      </c>
      <c r="M259" s="93" t="s">
        <v>3778</v>
      </c>
      <c r="N259" s="93" t="s">
        <v>3778</v>
      </c>
      <c r="O259" s="93" t="s">
        <v>3778</v>
      </c>
      <c r="P259" s="93" t="s">
        <v>3778</v>
      </c>
      <c r="Q259" s="93" t="s">
        <v>3782</v>
      </c>
      <c r="R259" s="93" t="s">
        <v>3778</v>
      </c>
      <c r="S259" s="93" t="s">
        <v>3782</v>
      </c>
      <c r="T259" s="94" t="s">
        <v>3777</v>
      </c>
      <c r="U259" s="93" t="s">
        <v>3778</v>
      </c>
      <c r="V259" s="35"/>
      <c r="W259" s="86"/>
      <c r="X259" s="86"/>
      <c r="Y259" s="81">
        <v>45265.0</v>
      </c>
      <c r="Z259" s="82">
        <v>1.0</v>
      </c>
      <c r="AA259" s="63" t="s">
        <v>3779</v>
      </c>
    </row>
    <row r="260" outlineLevel="1">
      <c r="A260" s="88" t="s">
        <v>4060</v>
      </c>
      <c r="B260" s="89" t="s">
        <v>3330</v>
      </c>
      <c r="C260" s="90">
        <v>1.0</v>
      </c>
      <c r="D260" s="91">
        <v>45266.0</v>
      </c>
      <c r="E260" s="92" t="s">
        <v>3781</v>
      </c>
      <c r="F260" s="93" t="s">
        <v>3778</v>
      </c>
      <c r="G260" s="93" t="s">
        <v>3778</v>
      </c>
      <c r="H260" s="93" t="s">
        <v>3778</v>
      </c>
      <c r="I260" s="93" t="s">
        <v>3778</v>
      </c>
      <c r="J260" s="93" t="s">
        <v>3778</v>
      </c>
      <c r="K260" s="93" t="s">
        <v>3778</v>
      </c>
      <c r="L260" s="93" t="s">
        <v>3778</v>
      </c>
      <c r="M260" s="93" t="s">
        <v>3778</v>
      </c>
      <c r="N260" s="93" t="s">
        <v>3778</v>
      </c>
      <c r="O260" s="93" t="s">
        <v>3778</v>
      </c>
      <c r="P260" s="93" t="s">
        <v>3778</v>
      </c>
      <c r="Q260" s="93" t="s">
        <v>3782</v>
      </c>
      <c r="R260" s="93" t="s">
        <v>3778</v>
      </c>
      <c r="S260" s="93" t="s">
        <v>3782</v>
      </c>
      <c r="T260" s="94" t="s">
        <v>3777</v>
      </c>
      <c r="U260" s="93" t="s">
        <v>3778</v>
      </c>
      <c r="V260" s="35"/>
      <c r="W260" s="86"/>
      <c r="X260" s="86"/>
      <c r="Y260" s="81">
        <v>45264.0</v>
      </c>
      <c r="Z260" s="82">
        <v>2.0</v>
      </c>
      <c r="AA260" s="63" t="s">
        <v>3779</v>
      </c>
    </row>
    <row r="261" outlineLevel="1">
      <c r="A261" s="88" t="s">
        <v>4061</v>
      </c>
      <c r="B261" s="89" t="s">
        <v>3401</v>
      </c>
      <c r="C261" s="90">
        <v>1.0</v>
      </c>
      <c r="D261" s="91">
        <v>45269.0</v>
      </c>
      <c r="E261" s="92" t="s">
        <v>3781</v>
      </c>
      <c r="F261" s="93" t="s">
        <v>3778</v>
      </c>
      <c r="G261" s="93" t="s">
        <v>3778</v>
      </c>
      <c r="H261" s="93" t="s">
        <v>3778</v>
      </c>
      <c r="I261" s="93" t="s">
        <v>3778</v>
      </c>
      <c r="J261" s="93" t="s">
        <v>3778</v>
      </c>
      <c r="K261" s="93" t="s">
        <v>3778</v>
      </c>
      <c r="L261" s="93" t="s">
        <v>3778</v>
      </c>
      <c r="M261" s="93" t="s">
        <v>3778</v>
      </c>
      <c r="N261" s="93" t="s">
        <v>3778</v>
      </c>
      <c r="O261" s="93" t="s">
        <v>3782</v>
      </c>
      <c r="P261" s="93" t="s">
        <v>3778</v>
      </c>
      <c r="Q261" s="93" t="s">
        <v>3782</v>
      </c>
      <c r="R261" s="93" t="s">
        <v>3778</v>
      </c>
      <c r="S261" s="93" t="s">
        <v>3782</v>
      </c>
      <c r="T261" s="94" t="s">
        <v>3777</v>
      </c>
      <c r="U261" s="93" t="s">
        <v>3778</v>
      </c>
      <c r="V261" s="35"/>
      <c r="W261" s="86"/>
      <c r="X261" s="86"/>
      <c r="Y261" s="81">
        <v>45266.0</v>
      </c>
      <c r="Z261" s="82">
        <v>3.0</v>
      </c>
      <c r="AA261" s="84" t="s">
        <v>3787</v>
      </c>
    </row>
    <row r="262" outlineLevel="1">
      <c r="A262" s="88" t="s">
        <v>4062</v>
      </c>
      <c r="B262" s="89" t="s">
        <v>3237</v>
      </c>
      <c r="C262" s="90">
        <v>1.0</v>
      </c>
      <c r="D262" s="91">
        <v>45272.0</v>
      </c>
      <c r="E262" s="92" t="s">
        <v>3781</v>
      </c>
      <c r="F262" s="93" t="s">
        <v>3778</v>
      </c>
      <c r="G262" s="93" t="s">
        <v>3778</v>
      </c>
      <c r="H262" s="93" t="s">
        <v>3778</v>
      </c>
      <c r="I262" s="93" t="s">
        <v>3778</v>
      </c>
      <c r="J262" s="93" t="s">
        <v>3778</v>
      </c>
      <c r="K262" s="93" t="s">
        <v>3778</v>
      </c>
      <c r="L262" s="93" t="s">
        <v>3778</v>
      </c>
      <c r="M262" s="93" t="s">
        <v>3778</v>
      </c>
      <c r="N262" s="93" t="s">
        <v>3778</v>
      </c>
      <c r="O262" s="93" t="s">
        <v>3778</v>
      </c>
      <c r="P262" s="93" t="s">
        <v>3778</v>
      </c>
      <c r="Q262" s="93" t="s">
        <v>3782</v>
      </c>
      <c r="R262" s="93" t="s">
        <v>3778</v>
      </c>
      <c r="S262" s="93" t="s">
        <v>3782</v>
      </c>
      <c r="T262" s="94" t="s">
        <v>3777</v>
      </c>
      <c r="U262" s="93" t="s">
        <v>3778</v>
      </c>
      <c r="V262" s="35"/>
      <c r="W262" s="86"/>
      <c r="X262" s="86"/>
      <c r="Y262" s="81">
        <v>45271.0</v>
      </c>
      <c r="Z262" s="82">
        <v>1.0</v>
      </c>
      <c r="AA262" s="63"/>
    </row>
    <row r="263" outlineLevel="1">
      <c r="A263" s="88" t="s">
        <v>4063</v>
      </c>
      <c r="B263" s="89" t="s">
        <v>3236</v>
      </c>
      <c r="C263" s="90">
        <v>1.0</v>
      </c>
      <c r="D263" s="91">
        <v>45272.0</v>
      </c>
      <c r="E263" s="92" t="s">
        <v>3781</v>
      </c>
      <c r="F263" s="93" t="s">
        <v>3778</v>
      </c>
      <c r="G263" s="93" t="s">
        <v>3778</v>
      </c>
      <c r="H263" s="93" t="s">
        <v>3778</v>
      </c>
      <c r="I263" s="93" t="s">
        <v>3778</v>
      </c>
      <c r="J263" s="93" t="s">
        <v>3778</v>
      </c>
      <c r="K263" s="93" t="s">
        <v>3778</v>
      </c>
      <c r="L263" s="93" t="s">
        <v>3778</v>
      </c>
      <c r="M263" s="93" t="s">
        <v>3778</v>
      </c>
      <c r="N263" s="93" t="s">
        <v>3778</v>
      </c>
      <c r="O263" s="93" t="s">
        <v>3778</v>
      </c>
      <c r="P263" s="93" t="s">
        <v>3778</v>
      </c>
      <c r="Q263" s="93" t="s">
        <v>3782</v>
      </c>
      <c r="R263" s="93" t="s">
        <v>3778</v>
      </c>
      <c r="S263" s="93" t="s">
        <v>3782</v>
      </c>
      <c r="T263" s="94" t="s">
        <v>3777</v>
      </c>
      <c r="U263" s="93" t="s">
        <v>3778</v>
      </c>
      <c r="V263" s="35"/>
      <c r="W263" s="86"/>
      <c r="X263" s="86"/>
      <c r="Y263" s="81">
        <v>45271.0</v>
      </c>
      <c r="Z263" s="82">
        <v>1.0</v>
      </c>
      <c r="AA263" s="83" t="s">
        <v>3779</v>
      </c>
    </row>
    <row r="264" outlineLevel="1">
      <c r="A264" s="88" t="s">
        <v>4064</v>
      </c>
      <c r="B264" s="89" t="s">
        <v>3238</v>
      </c>
      <c r="C264" s="90">
        <v>1.0</v>
      </c>
      <c r="D264" s="91">
        <v>45278.0</v>
      </c>
      <c r="E264" s="92" t="s">
        <v>3781</v>
      </c>
      <c r="F264" s="93" t="s">
        <v>3778</v>
      </c>
      <c r="G264" s="93" t="s">
        <v>3782</v>
      </c>
      <c r="H264" s="93" t="s">
        <v>3778</v>
      </c>
      <c r="I264" s="93" t="s">
        <v>3778</v>
      </c>
      <c r="J264" s="93" t="s">
        <v>3778</v>
      </c>
      <c r="K264" s="93" t="s">
        <v>3778</v>
      </c>
      <c r="L264" s="93" t="s">
        <v>3778</v>
      </c>
      <c r="M264" s="93" t="s">
        <v>3778</v>
      </c>
      <c r="N264" s="93" t="s">
        <v>3778</v>
      </c>
      <c r="O264" s="93" t="s">
        <v>3782</v>
      </c>
      <c r="P264" s="93" t="s">
        <v>3778</v>
      </c>
      <c r="Q264" s="93" t="s">
        <v>3782</v>
      </c>
      <c r="R264" s="93" t="s">
        <v>3778</v>
      </c>
      <c r="S264" s="93" t="s">
        <v>3782</v>
      </c>
      <c r="T264" s="94" t="s">
        <v>3777</v>
      </c>
      <c r="U264" s="93" t="s">
        <v>3778</v>
      </c>
      <c r="V264" s="35"/>
      <c r="W264" s="86"/>
      <c r="X264" s="86"/>
      <c r="Y264" s="81">
        <v>45277.0</v>
      </c>
      <c r="Z264" s="82">
        <v>1.0</v>
      </c>
      <c r="AA264" s="63" t="s">
        <v>3779</v>
      </c>
    </row>
    <row r="265" outlineLevel="1">
      <c r="A265" s="88" t="s">
        <v>4065</v>
      </c>
      <c r="B265" s="89" t="s">
        <v>3239</v>
      </c>
      <c r="C265" s="90">
        <v>1.0</v>
      </c>
      <c r="D265" s="91">
        <v>45278.0</v>
      </c>
      <c r="E265" s="92" t="s">
        <v>3781</v>
      </c>
      <c r="F265" s="93" t="s">
        <v>3778</v>
      </c>
      <c r="G265" s="93" t="s">
        <v>3778</v>
      </c>
      <c r="H265" s="93" t="s">
        <v>3778</v>
      </c>
      <c r="I265" s="93" t="s">
        <v>3778</v>
      </c>
      <c r="J265" s="93" t="s">
        <v>3778</v>
      </c>
      <c r="K265" s="93" t="s">
        <v>3778</v>
      </c>
      <c r="L265" s="93" t="s">
        <v>3778</v>
      </c>
      <c r="M265" s="93" t="s">
        <v>3778</v>
      </c>
      <c r="N265" s="93" t="s">
        <v>3778</v>
      </c>
      <c r="O265" s="93" t="s">
        <v>3778</v>
      </c>
      <c r="P265" s="93" t="s">
        <v>3778</v>
      </c>
      <c r="Q265" s="93" t="s">
        <v>3782</v>
      </c>
      <c r="R265" s="93" t="s">
        <v>3778</v>
      </c>
      <c r="S265" s="93" t="s">
        <v>3782</v>
      </c>
      <c r="T265" s="94" t="s">
        <v>3777</v>
      </c>
      <c r="U265" s="93" t="s">
        <v>3778</v>
      </c>
      <c r="V265" s="35"/>
      <c r="W265" s="86"/>
      <c r="X265" s="86"/>
      <c r="Y265" s="81">
        <v>45277.0</v>
      </c>
      <c r="Z265" s="82">
        <v>1.0</v>
      </c>
      <c r="AA265" s="63" t="s">
        <v>3779</v>
      </c>
    </row>
    <row r="266" outlineLevel="1">
      <c r="A266" s="88" t="s">
        <v>4066</v>
      </c>
      <c r="B266" s="89" t="s">
        <v>3402</v>
      </c>
      <c r="C266" s="90">
        <v>1.0</v>
      </c>
      <c r="D266" s="91">
        <v>45278.0</v>
      </c>
      <c r="E266" s="92" t="s">
        <v>3781</v>
      </c>
      <c r="F266" s="93" t="s">
        <v>3778</v>
      </c>
      <c r="G266" s="93" t="s">
        <v>3778</v>
      </c>
      <c r="H266" s="93" t="s">
        <v>3778</v>
      </c>
      <c r="I266" s="93" t="s">
        <v>3778</v>
      </c>
      <c r="J266" s="93" t="s">
        <v>3778</v>
      </c>
      <c r="K266" s="93" t="s">
        <v>3778</v>
      </c>
      <c r="L266" s="93" t="s">
        <v>3778</v>
      </c>
      <c r="M266" s="93" t="s">
        <v>3778</v>
      </c>
      <c r="N266" s="93" t="s">
        <v>3778</v>
      </c>
      <c r="O266" s="93" t="s">
        <v>3778</v>
      </c>
      <c r="P266" s="96" t="s">
        <v>3778</v>
      </c>
      <c r="Q266" s="93" t="s">
        <v>3782</v>
      </c>
      <c r="R266" s="93" t="s">
        <v>3778</v>
      </c>
      <c r="S266" s="93" t="s">
        <v>3782</v>
      </c>
      <c r="T266" s="94" t="s">
        <v>3777</v>
      </c>
      <c r="U266" s="93" t="s">
        <v>3778</v>
      </c>
      <c r="V266" s="35"/>
      <c r="W266" s="86"/>
      <c r="X266" s="86"/>
      <c r="Y266" s="81">
        <v>45275.0</v>
      </c>
      <c r="Z266" s="82">
        <v>3.0</v>
      </c>
      <c r="AA266" s="84" t="s">
        <v>3787</v>
      </c>
    </row>
    <row r="267" outlineLevel="1">
      <c r="A267" s="88" t="s">
        <v>4067</v>
      </c>
      <c r="B267" s="89" t="s">
        <v>3240</v>
      </c>
      <c r="C267" s="90">
        <v>1.0</v>
      </c>
      <c r="D267" s="91">
        <v>45279.0</v>
      </c>
      <c r="E267" s="92" t="s">
        <v>3781</v>
      </c>
      <c r="F267" s="93" t="s">
        <v>3778</v>
      </c>
      <c r="G267" s="93" t="s">
        <v>3778</v>
      </c>
      <c r="H267" s="93" t="s">
        <v>3778</v>
      </c>
      <c r="I267" s="93" t="s">
        <v>3778</v>
      </c>
      <c r="J267" s="93" t="s">
        <v>3778</v>
      </c>
      <c r="K267" s="93" t="s">
        <v>3778</v>
      </c>
      <c r="L267" s="93" t="s">
        <v>3778</v>
      </c>
      <c r="M267" s="93" t="s">
        <v>3778</v>
      </c>
      <c r="N267" s="93" t="s">
        <v>3778</v>
      </c>
      <c r="O267" s="93" t="s">
        <v>3778</v>
      </c>
      <c r="P267" s="93" t="s">
        <v>3778</v>
      </c>
      <c r="Q267" s="93" t="s">
        <v>3782</v>
      </c>
      <c r="R267" s="93" t="s">
        <v>3778</v>
      </c>
      <c r="S267" s="93" t="s">
        <v>3782</v>
      </c>
      <c r="T267" s="94" t="s">
        <v>3777</v>
      </c>
      <c r="U267" s="93" t="s">
        <v>3778</v>
      </c>
      <c r="V267" s="35"/>
      <c r="W267" s="86"/>
      <c r="X267" s="86"/>
      <c r="Y267" s="81">
        <v>45278.0</v>
      </c>
      <c r="Z267" s="82">
        <v>1.0</v>
      </c>
      <c r="AA267" s="83" t="s">
        <v>3779</v>
      </c>
    </row>
    <row r="268" outlineLevel="1">
      <c r="A268" s="88" t="s">
        <v>4068</v>
      </c>
      <c r="B268" s="89" t="s">
        <v>3636</v>
      </c>
      <c r="C268" s="90">
        <v>1.0</v>
      </c>
      <c r="D268" s="91">
        <v>45279.0</v>
      </c>
      <c r="E268" s="92" t="s">
        <v>3781</v>
      </c>
      <c r="F268" s="93" t="s">
        <v>3778</v>
      </c>
      <c r="G268" s="93" t="s">
        <v>3778</v>
      </c>
      <c r="H268" s="93" t="s">
        <v>3778</v>
      </c>
      <c r="I268" s="93" t="s">
        <v>3778</v>
      </c>
      <c r="J268" s="93" t="s">
        <v>3778</v>
      </c>
      <c r="K268" s="93" t="s">
        <v>3778</v>
      </c>
      <c r="L268" s="93" t="s">
        <v>3778</v>
      </c>
      <c r="M268" s="93" t="s">
        <v>3778</v>
      </c>
      <c r="N268" s="93" t="s">
        <v>3778</v>
      </c>
      <c r="O268" s="93" t="s">
        <v>3778</v>
      </c>
      <c r="P268" s="93" t="s">
        <v>3778</v>
      </c>
      <c r="Q268" s="93" t="s">
        <v>3778</v>
      </c>
      <c r="R268" s="93" t="s">
        <v>3778</v>
      </c>
      <c r="S268" s="93" t="s">
        <v>3782</v>
      </c>
      <c r="T268" s="94" t="s">
        <v>3777</v>
      </c>
      <c r="U268" s="93" t="s">
        <v>3778</v>
      </c>
      <c r="V268" s="35"/>
      <c r="W268" s="86"/>
      <c r="X268" s="86"/>
      <c r="Y268" s="81">
        <v>45266.0</v>
      </c>
      <c r="Z268" s="82">
        <v>13.0</v>
      </c>
      <c r="AA268" s="83" t="s">
        <v>3779</v>
      </c>
    </row>
    <row r="269" outlineLevel="1">
      <c r="A269" s="88" t="s">
        <v>4069</v>
      </c>
      <c r="B269" s="89" t="s">
        <v>3464</v>
      </c>
      <c r="C269" s="90">
        <v>1.0</v>
      </c>
      <c r="D269" s="91">
        <v>45280.0</v>
      </c>
      <c r="E269" s="92" t="s">
        <v>3874</v>
      </c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4" t="s">
        <v>3777</v>
      </c>
      <c r="U269" s="93" t="s">
        <v>3778</v>
      </c>
      <c r="V269" s="35"/>
      <c r="W269" s="86"/>
      <c r="X269" s="86"/>
      <c r="Y269" s="81">
        <v>45276.0</v>
      </c>
      <c r="Z269" s="82">
        <v>4.0</v>
      </c>
      <c r="AA269" s="63" t="s">
        <v>3779</v>
      </c>
    </row>
    <row r="270" outlineLevel="1">
      <c r="A270" s="88" t="s">
        <v>4070</v>
      </c>
      <c r="B270" s="89" t="s">
        <v>4071</v>
      </c>
      <c r="C270" s="90">
        <v>1.0</v>
      </c>
      <c r="D270" s="91">
        <v>45282.0</v>
      </c>
      <c r="E270" s="92" t="s">
        <v>3781</v>
      </c>
      <c r="F270" s="93" t="s">
        <v>3778</v>
      </c>
      <c r="G270" s="93" t="s">
        <v>3778</v>
      </c>
      <c r="H270" s="93" t="s">
        <v>3778</v>
      </c>
      <c r="I270" s="93" t="s">
        <v>3778</v>
      </c>
      <c r="J270" s="93" t="s">
        <v>3778</v>
      </c>
      <c r="K270" s="93" t="s">
        <v>3778</v>
      </c>
      <c r="L270" s="93" t="s">
        <v>3778</v>
      </c>
      <c r="M270" s="93" t="s">
        <v>3778</v>
      </c>
      <c r="N270" s="93" t="s">
        <v>3778</v>
      </c>
      <c r="O270" s="93" t="s">
        <v>3778</v>
      </c>
      <c r="P270" s="93" t="s">
        <v>3778</v>
      </c>
      <c r="Q270" s="93" t="s">
        <v>3782</v>
      </c>
      <c r="R270" s="93" t="s">
        <v>3778</v>
      </c>
      <c r="S270" s="93" t="s">
        <v>3782</v>
      </c>
      <c r="T270" s="94" t="s">
        <v>3777</v>
      </c>
      <c r="U270" s="93" t="s">
        <v>3778</v>
      </c>
      <c r="V270" s="35"/>
      <c r="W270" s="86"/>
      <c r="X270" s="86"/>
      <c r="Y270" s="81"/>
      <c r="Z270" s="82">
        <v>45282.0</v>
      </c>
      <c r="AA270" s="83" t="s">
        <v>3779</v>
      </c>
    </row>
    <row r="271" outlineLevel="1">
      <c r="A271" s="88" t="s">
        <v>4072</v>
      </c>
      <c r="B271" s="89" t="s">
        <v>3331</v>
      </c>
      <c r="C271" s="90">
        <v>1.0</v>
      </c>
      <c r="D271" s="91">
        <v>45284.0</v>
      </c>
      <c r="E271" s="92" t="s">
        <v>3781</v>
      </c>
      <c r="F271" s="93" t="s">
        <v>3778</v>
      </c>
      <c r="G271" s="93" t="s">
        <v>3778</v>
      </c>
      <c r="H271" s="93" t="s">
        <v>3778</v>
      </c>
      <c r="I271" s="93" t="s">
        <v>3778</v>
      </c>
      <c r="J271" s="93" t="s">
        <v>3778</v>
      </c>
      <c r="K271" s="93" t="s">
        <v>3778</v>
      </c>
      <c r="L271" s="93" t="s">
        <v>3778</v>
      </c>
      <c r="M271" s="93" t="s">
        <v>3778</v>
      </c>
      <c r="N271" s="93" t="s">
        <v>3778</v>
      </c>
      <c r="O271" s="93" t="s">
        <v>3778</v>
      </c>
      <c r="P271" s="93" t="s">
        <v>3778</v>
      </c>
      <c r="Q271" s="93" t="s">
        <v>3782</v>
      </c>
      <c r="R271" s="93" t="s">
        <v>3778</v>
      </c>
      <c r="S271" s="93" t="s">
        <v>3782</v>
      </c>
      <c r="T271" s="94" t="s">
        <v>3777</v>
      </c>
      <c r="U271" s="93" t="s">
        <v>3778</v>
      </c>
      <c r="V271" s="35"/>
      <c r="W271" s="86"/>
      <c r="X271" s="86"/>
      <c r="Y271" s="81">
        <v>45282.0</v>
      </c>
      <c r="Z271" s="82">
        <v>2.0</v>
      </c>
      <c r="AA271" s="83" t="s">
        <v>3779</v>
      </c>
    </row>
    <row r="272" outlineLevel="1">
      <c r="A272" s="88" t="s">
        <v>4073</v>
      </c>
      <c r="B272" s="89" t="s">
        <v>4074</v>
      </c>
      <c r="C272" s="90">
        <v>1.0</v>
      </c>
      <c r="D272" s="91">
        <v>45285.0</v>
      </c>
      <c r="E272" s="92" t="s">
        <v>3781</v>
      </c>
      <c r="F272" s="93" t="s">
        <v>3778</v>
      </c>
      <c r="G272" s="93" t="s">
        <v>3778</v>
      </c>
      <c r="H272" s="93" t="s">
        <v>3778</v>
      </c>
      <c r="I272" s="93" t="s">
        <v>3778</v>
      </c>
      <c r="J272" s="93" t="s">
        <v>3778</v>
      </c>
      <c r="K272" s="93" t="s">
        <v>3778</v>
      </c>
      <c r="L272" s="93" t="s">
        <v>3778</v>
      </c>
      <c r="M272" s="93" t="s">
        <v>3778</v>
      </c>
      <c r="N272" s="93" t="s">
        <v>3778</v>
      </c>
      <c r="O272" s="93" t="s">
        <v>3778</v>
      </c>
      <c r="P272" s="93" t="s">
        <v>3778</v>
      </c>
      <c r="Q272" s="93" t="s">
        <v>3782</v>
      </c>
      <c r="R272" s="93" t="s">
        <v>3778</v>
      </c>
      <c r="S272" s="93" t="s">
        <v>3782</v>
      </c>
      <c r="T272" s="94" t="s">
        <v>3777</v>
      </c>
      <c r="U272" s="93" t="s">
        <v>3782</v>
      </c>
      <c r="V272" s="35"/>
      <c r="W272" s="86"/>
      <c r="X272" s="86"/>
      <c r="Y272" s="81"/>
      <c r="Z272" s="82" t="s">
        <v>42</v>
      </c>
      <c r="AA272" s="84" t="s">
        <v>3785</v>
      </c>
    </row>
    <row r="273" outlineLevel="1">
      <c r="A273" s="88" t="s">
        <v>4075</v>
      </c>
      <c r="B273" s="89" t="s">
        <v>3608</v>
      </c>
      <c r="C273" s="90">
        <v>1.0</v>
      </c>
      <c r="D273" s="91">
        <v>45285.0</v>
      </c>
      <c r="E273" s="92" t="s">
        <v>3874</v>
      </c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4" t="s">
        <v>3777</v>
      </c>
      <c r="U273" s="93" t="s">
        <v>3778</v>
      </c>
      <c r="V273" s="35"/>
      <c r="W273" s="86"/>
      <c r="X273" s="86"/>
      <c r="Y273" s="81">
        <v>45275.0</v>
      </c>
      <c r="Z273" s="82">
        <v>10.0</v>
      </c>
      <c r="AA273" s="63" t="s">
        <v>3779</v>
      </c>
    </row>
    <row r="274" outlineLevel="1">
      <c r="A274" s="88" t="s">
        <v>4076</v>
      </c>
      <c r="B274" s="89" t="s">
        <v>3238</v>
      </c>
      <c r="C274" s="90">
        <v>2.0</v>
      </c>
      <c r="D274" s="91">
        <v>45287.0</v>
      </c>
      <c r="E274" s="92" t="s">
        <v>3781</v>
      </c>
      <c r="F274" s="93" t="s">
        <v>3778</v>
      </c>
      <c r="G274" s="93" t="s">
        <v>3778</v>
      </c>
      <c r="H274" s="93" t="s">
        <v>3778</v>
      </c>
      <c r="I274" s="93" t="s">
        <v>3778</v>
      </c>
      <c r="J274" s="93" t="s">
        <v>3778</v>
      </c>
      <c r="K274" s="93" t="s">
        <v>3778</v>
      </c>
      <c r="L274" s="93" t="s">
        <v>3778</v>
      </c>
      <c r="M274" s="93" t="s">
        <v>3778</v>
      </c>
      <c r="N274" s="93" t="s">
        <v>3778</v>
      </c>
      <c r="O274" s="93" t="s">
        <v>3778</v>
      </c>
      <c r="P274" s="93" t="s">
        <v>3778</v>
      </c>
      <c r="Q274" s="93" t="s">
        <v>3782</v>
      </c>
      <c r="R274" s="93" t="s">
        <v>3778</v>
      </c>
      <c r="S274" s="93" t="s">
        <v>3782</v>
      </c>
      <c r="T274" s="94" t="s">
        <v>3777</v>
      </c>
      <c r="U274" s="93" t="s">
        <v>3778</v>
      </c>
      <c r="V274" s="35"/>
      <c r="W274" s="86"/>
      <c r="X274" s="86"/>
      <c r="Y274" s="81">
        <v>45277.0</v>
      </c>
      <c r="Z274" s="82">
        <v>10.0</v>
      </c>
      <c r="AA274" s="63"/>
    </row>
    <row r="275" outlineLevel="1">
      <c r="A275" s="88" t="s">
        <v>4077</v>
      </c>
      <c r="B275" s="89" t="s">
        <v>4074</v>
      </c>
      <c r="C275" s="90">
        <v>2.0</v>
      </c>
      <c r="D275" s="91">
        <v>45287.0</v>
      </c>
      <c r="E275" s="92" t="s">
        <v>3781</v>
      </c>
      <c r="F275" s="93" t="s">
        <v>3778</v>
      </c>
      <c r="G275" s="93" t="s">
        <v>3778</v>
      </c>
      <c r="H275" s="93" t="s">
        <v>3778</v>
      </c>
      <c r="I275" s="93" t="s">
        <v>3778</v>
      </c>
      <c r="J275" s="93" t="s">
        <v>3778</v>
      </c>
      <c r="K275" s="93" t="s">
        <v>3778</v>
      </c>
      <c r="L275" s="93" t="s">
        <v>3778</v>
      </c>
      <c r="M275" s="93" t="s">
        <v>3778</v>
      </c>
      <c r="N275" s="93" t="s">
        <v>3782</v>
      </c>
      <c r="O275" s="93" t="s">
        <v>3778</v>
      </c>
      <c r="P275" s="93" t="s">
        <v>3782</v>
      </c>
      <c r="Q275" s="93" t="s">
        <v>3778</v>
      </c>
      <c r="R275" s="93" t="s">
        <v>3778</v>
      </c>
      <c r="S275" s="93" t="s">
        <v>3778</v>
      </c>
      <c r="T275" s="94" t="s">
        <v>3777</v>
      </c>
      <c r="U275" s="93" t="s">
        <v>3778</v>
      </c>
      <c r="V275" s="35"/>
      <c r="W275" s="86"/>
      <c r="X275" s="86"/>
      <c r="Y275" s="81"/>
      <c r="Z275" s="82">
        <v>45287.0</v>
      </c>
      <c r="AA275" s="63" t="s">
        <v>3779</v>
      </c>
    </row>
    <row r="276" outlineLevel="1">
      <c r="A276" s="88" t="s">
        <v>4078</v>
      </c>
      <c r="B276" s="89" t="s">
        <v>3243</v>
      </c>
      <c r="C276" s="90">
        <v>1.0</v>
      </c>
      <c r="D276" s="91">
        <v>45287.0</v>
      </c>
      <c r="E276" s="92" t="s">
        <v>3781</v>
      </c>
      <c r="F276" s="93" t="s">
        <v>3778</v>
      </c>
      <c r="G276" s="93" t="s">
        <v>3778</v>
      </c>
      <c r="H276" s="93" t="s">
        <v>3778</v>
      </c>
      <c r="I276" s="93" t="s">
        <v>3778</v>
      </c>
      <c r="J276" s="93" t="s">
        <v>3778</v>
      </c>
      <c r="K276" s="93" t="s">
        <v>3778</v>
      </c>
      <c r="L276" s="93" t="s">
        <v>3778</v>
      </c>
      <c r="M276" s="93" t="s">
        <v>3778</v>
      </c>
      <c r="N276" s="93" t="s">
        <v>3778</v>
      </c>
      <c r="O276" s="93" t="s">
        <v>3782</v>
      </c>
      <c r="P276" s="93" t="s">
        <v>3778</v>
      </c>
      <c r="Q276" s="93" t="s">
        <v>3782</v>
      </c>
      <c r="R276" s="93" t="s">
        <v>3778</v>
      </c>
      <c r="S276" s="93" t="s">
        <v>3782</v>
      </c>
      <c r="T276" s="94" t="s">
        <v>3777</v>
      </c>
      <c r="U276" s="93" t="s">
        <v>3778</v>
      </c>
      <c r="V276" s="35"/>
      <c r="W276" s="86"/>
      <c r="X276" s="86"/>
      <c r="Y276" s="81">
        <v>45286.0</v>
      </c>
      <c r="Z276" s="82">
        <v>1.0</v>
      </c>
      <c r="AA276" s="63"/>
    </row>
    <row r="277" outlineLevel="1">
      <c r="A277" s="88" t="s">
        <v>4079</v>
      </c>
      <c r="B277" s="89" t="s">
        <v>3242</v>
      </c>
      <c r="C277" s="90">
        <v>1.0</v>
      </c>
      <c r="D277" s="91">
        <v>45287.0</v>
      </c>
      <c r="E277" s="92" t="s">
        <v>3781</v>
      </c>
      <c r="F277" s="93" t="s">
        <v>3778</v>
      </c>
      <c r="G277" s="93" t="s">
        <v>3778</v>
      </c>
      <c r="H277" s="93" t="s">
        <v>3778</v>
      </c>
      <c r="I277" s="93" t="s">
        <v>3778</v>
      </c>
      <c r="J277" s="93" t="s">
        <v>3778</v>
      </c>
      <c r="K277" s="93" t="s">
        <v>3778</v>
      </c>
      <c r="L277" s="93" t="s">
        <v>3778</v>
      </c>
      <c r="M277" s="93" t="s">
        <v>3778</v>
      </c>
      <c r="N277" s="93" t="s">
        <v>3778</v>
      </c>
      <c r="O277" s="93" t="s">
        <v>3778</v>
      </c>
      <c r="P277" s="93" t="s">
        <v>3778</v>
      </c>
      <c r="Q277" s="93" t="s">
        <v>3782</v>
      </c>
      <c r="R277" s="93" t="s">
        <v>3778</v>
      </c>
      <c r="S277" s="93" t="s">
        <v>3782</v>
      </c>
      <c r="T277" s="94" t="s">
        <v>3777</v>
      </c>
      <c r="U277" s="93" t="s">
        <v>3778</v>
      </c>
      <c r="V277" s="35"/>
      <c r="W277" s="86"/>
      <c r="X277" s="86"/>
      <c r="Y277" s="81">
        <v>45286.0</v>
      </c>
      <c r="Z277" s="82">
        <v>1.0</v>
      </c>
      <c r="AA277" s="63" t="s">
        <v>3779</v>
      </c>
    </row>
    <row r="278" outlineLevel="1">
      <c r="A278" s="77" t="s">
        <v>4080</v>
      </c>
      <c r="B278" s="85" t="s">
        <v>3245</v>
      </c>
      <c r="C278" s="78">
        <v>1.0</v>
      </c>
      <c r="D278" s="79">
        <v>45289.0</v>
      </c>
      <c r="E278" s="80" t="s">
        <v>3781</v>
      </c>
      <c r="F278" s="9" t="s">
        <v>3778</v>
      </c>
      <c r="G278" s="9" t="s">
        <v>3778</v>
      </c>
      <c r="H278" s="9" t="s">
        <v>3778</v>
      </c>
      <c r="I278" s="9" t="s">
        <v>3778</v>
      </c>
      <c r="J278" s="9" t="s">
        <v>3778</v>
      </c>
      <c r="K278" s="9" t="s">
        <v>3778</v>
      </c>
      <c r="L278" s="9" t="s">
        <v>3778</v>
      </c>
      <c r="M278" s="9" t="s">
        <v>3778</v>
      </c>
      <c r="N278" s="9" t="s">
        <v>3778</v>
      </c>
      <c r="O278" s="9" t="s">
        <v>3778</v>
      </c>
      <c r="P278" s="9" t="s">
        <v>3778</v>
      </c>
      <c r="Q278" s="9" t="s">
        <v>3782</v>
      </c>
      <c r="R278" s="9" t="s">
        <v>3778</v>
      </c>
      <c r="S278" s="9" t="s">
        <v>3782</v>
      </c>
      <c r="T278" s="19" t="s">
        <v>3777</v>
      </c>
      <c r="U278" s="9" t="s">
        <v>3778</v>
      </c>
      <c r="V278" s="35"/>
      <c r="W278" s="86"/>
      <c r="X278" s="86"/>
      <c r="Y278" s="81">
        <v>45288.0</v>
      </c>
      <c r="Z278" s="82">
        <v>1.0</v>
      </c>
      <c r="AA278" s="63" t="s">
        <v>3779</v>
      </c>
    </row>
    <row r="279" outlineLevel="1">
      <c r="A279" s="88" t="s">
        <v>4080</v>
      </c>
      <c r="B279" s="89" t="s">
        <v>3245</v>
      </c>
      <c r="C279" s="90">
        <v>1.0</v>
      </c>
      <c r="D279" s="91">
        <v>45289.0</v>
      </c>
      <c r="E279" s="92" t="s">
        <v>3781</v>
      </c>
      <c r="F279" s="93" t="s">
        <v>3778</v>
      </c>
      <c r="G279" s="93" t="s">
        <v>3778</v>
      </c>
      <c r="H279" s="93" t="s">
        <v>3778</v>
      </c>
      <c r="I279" s="93" t="s">
        <v>3778</v>
      </c>
      <c r="J279" s="93" t="s">
        <v>3778</v>
      </c>
      <c r="K279" s="93" t="s">
        <v>3778</v>
      </c>
      <c r="L279" s="93" t="s">
        <v>3778</v>
      </c>
      <c r="M279" s="93" t="s">
        <v>3778</v>
      </c>
      <c r="N279" s="93" t="s">
        <v>3778</v>
      </c>
      <c r="O279" s="93" t="s">
        <v>3778</v>
      </c>
      <c r="P279" s="93" t="s">
        <v>3778</v>
      </c>
      <c r="Q279" s="93" t="s">
        <v>3782</v>
      </c>
      <c r="R279" s="93" t="s">
        <v>3778</v>
      </c>
      <c r="S279" s="93" t="s">
        <v>3782</v>
      </c>
      <c r="T279" s="94" t="s">
        <v>3777</v>
      </c>
      <c r="U279" s="93" t="s">
        <v>3778</v>
      </c>
      <c r="V279" s="35"/>
      <c r="W279" s="86"/>
      <c r="X279" s="86"/>
      <c r="Y279" s="81">
        <v>45288.0</v>
      </c>
      <c r="Z279" s="82">
        <v>1.0</v>
      </c>
      <c r="AA279" s="63" t="s">
        <v>3779</v>
      </c>
    </row>
    <row r="280" outlineLevel="1">
      <c r="A280" s="77" t="s">
        <v>4081</v>
      </c>
      <c r="B280" s="85" t="s">
        <v>3688</v>
      </c>
      <c r="C280" s="78">
        <v>1.0</v>
      </c>
      <c r="D280" s="79">
        <v>45293.0</v>
      </c>
      <c r="E280" s="80" t="s">
        <v>3781</v>
      </c>
      <c r="F280" s="9" t="s">
        <v>3778</v>
      </c>
      <c r="G280" s="9" t="s">
        <v>3778</v>
      </c>
      <c r="H280" s="9" t="s">
        <v>3778</v>
      </c>
      <c r="I280" s="9" t="s">
        <v>3778</v>
      </c>
      <c r="J280" s="9" t="s">
        <v>3778</v>
      </c>
      <c r="K280" s="9" t="s">
        <v>3778</v>
      </c>
      <c r="L280" s="9" t="s">
        <v>3778</v>
      </c>
      <c r="M280" s="9" t="s">
        <v>3778</v>
      </c>
      <c r="N280" s="9" t="s">
        <v>3778</v>
      </c>
      <c r="O280" s="9" t="s">
        <v>3778</v>
      </c>
      <c r="P280" s="9" t="s">
        <v>3778</v>
      </c>
      <c r="Q280" s="9" t="s">
        <v>3782</v>
      </c>
      <c r="R280" s="9" t="s">
        <v>3778</v>
      </c>
      <c r="S280" s="9" t="s">
        <v>3782</v>
      </c>
      <c r="T280" s="19" t="s">
        <v>3777</v>
      </c>
      <c r="U280" s="9" t="s">
        <v>3782</v>
      </c>
      <c r="V280" s="35"/>
      <c r="W280" s="86"/>
      <c r="X280" s="86"/>
      <c r="Y280" s="81">
        <v>45288.0</v>
      </c>
      <c r="Z280" s="82" t="s">
        <v>42</v>
      </c>
      <c r="AA280" s="84" t="s">
        <v>3787</v>
      </c>
    </row>
    <row r="281" outlineLevel="1">
      <c r="A281" s="77" t="s">
        <v>4082</v>
      </c>
      <c r="B281" s="85" t="s">
        <v>3591</v>
      </c>
      <c r="C281" s="78">
        <v>1.0</v>
      </c>
      <c r="D281" s="79">
        <v>45294.0</v>
      </c>
      <c r="E281" s="80" t="s">
        <v>3781</v>
      </c>
      <c r="F281" s="9" t="s">
        <v>3778</v>
      </c>
      <c r="G281" s="9" t="s">
        <v>3778</v>
      </c>
      <c r="H281" s="9" t="s">
        <v>3778</v>
      </c>
      <c r="I281" s="9" t="s">
        <v>3778</v>
      </c>
      <c r="J281" s="9" t="s">
        <v>3778</v>
      </c>
      <c r="K281" s="9" t="s">
        <v>3778</v>
      </c>
      <c r="L281" s="9" t="s">
        <v>3778</v>
      </c>
      <c r="M281" s="9" t="s">
        <v>3778</v>
      </c>
      <c r="N281" s="9" t="s">
        <v>3778</v>
      </c>
      <c r="O281" s="9" t="s">
        <v>3778</v>
      </c>
      <c r="P281" s="9" t="s">
        <v>3778</v>
      </c>
      <c r="Q281" s="9" t="s">
        <v>3782</v>
      </c>
      <c r="R281" s="9" t="s">
        <v>3778</v>
      </c>
      <c r="S281" s="9" t="s">
        <v>3782</v>
      </c>
      <c r="T281" s="19" t="s">
        <v>3777</v>
      </c>
      <c r="U281" s="9" t="s">
        <v>3778</v>
      </c>
      <c r="V281" s="9" t="s">
        <v>3778</v>
      </c>
      <c r="W281" s="86"/>
      <c r="X281" s="86"/>
      <c r="Y281" s="81">
        <v>45285.0</v>
      </c>
      <c r="Z281" s="82">
        <v>9.0</v>
      </c>
      <c r="AA281" s="63"/>
    </row>
    <row r="282" outlineLevel="1">
      <c r="A282" s="77" t="s">
        <v>4083</v>
      </c>
      <c r="B282" s="85" t="s">
        <v>3711</v>
      </c>
      <c r="C282" s="78">
        <v>1.0</v>
      </c>
      <c r="D282" s="79">
        <v>45295.0</v>
      </c>
      <c r="E282" s="80" t="s">
        <v>3781</v>
      </c>
      <c r="F282" s="9" t="s">
        <v>3778</v>
      </c>
      <c r="G282" s="9" t="s">
        <v>3778</v>
      </c>
      <c r="H282" s="9" t="s">
        <v>3778</v>
      </c>
      <c r="I282" s="9" t="s">
        <v>3778</v>
      </c>
      <c r="J282" s="9" t="s">
        <v>3778</v>
      </c>
      <c r="K282" s="9" t="s">
        <v>3778</v>
      </c>
      <c r="L282" s="9" t="s">
        <v>3778</v>
      </c>
      <c r="M282" s="9" t="s">
        <v>3778</v>
      </c>
      <c r="N282" s="9" t="s">
        <v>3778</v>
      </c>
      <c r="O282" s="9" t="s">
        <v>3778</v>
      </c>
      <c r="P282" s="9" t="s">
        <v>3778</v>
      </c>
      <c r="Q282" s="9" t="s">
        <v>3782</v>
      </c>
      <c r="R282" s="9" t="s">
        <v>3778</v>
      </c>
      <c r="S282" s="9" t="s">
        <v>3782</v>
      </c>
      <c r="T282" s="19" t="s">
        <v>3777</v>
      </c>
      <c r="U282" s="9" t="s">
        <v>3782</v>
      </c>
      <c r="V282" s="9" t="s">
        <v>3778</v>
      </c>
      <c r="W282" s="86"/>
      <c r="X282" s="86"/>
      <c r="Y282" s="81">
        <v>45293.0</v>
      </c>
      <c r="Z282" s="82" t="s">
        <v>42</v>
      </c>
      <c r="AA282" s="83" t="s">
        <v>3779</v>
      </c>
    </row>
    <row r="283" outlineLevel="1">
      <c r="A283" s="77" t="s">
        <v>4084</v>
      </c>
      <c r="B283" s="85" t="s">
        <v>3406</v>
      </c>
      <c r="C283" s="78">
        <v>1.0</v>
      </c>
      <c r="D283" s="79">
        <v>45298.0</v>
      </c>
      <c r="E283" s="80" t="s">
        <v>3781</v>
      </c>
      <c r="F283" s="9" t="s">
        <v>3778</v>
      </c>
      <c r="G283" s="9" t="s">
        <v>3778</v>
      </c>
      <c r="H283" s="9" t="s">
        <v>3778</v>
      </c>
      <c r="I283" s="9" t="s">
        <v>3778</v>
      </c>
      <c r="J283" s="9" t="s">
        <v>3778</v>
      </c>
      <c r="K283" s="9" t="s">
        <v>3778</v>
      </c>
      <c r="L283" s="9" t="s">
        <v>3778</v>
      </c>
      <c r="M283" s="9" t="s">
        <v>3778</v>
      </c>
      <c r="N283" s="9" t="s">
        <v>3778</v>
      </c>
      <c r="O283" s="9" t="s">
        <v>3778</v>
      </c>
      <c r="P283" s="9" t="s">
        <v>3778</v>
      </c>
      <c r="Q283" s="9" t="s">
        <v>3782</v>
      </c>
      <c r="R283" s="9" t="s">
        <v>3778</v>
      </c>
      <c r="S283" s="9" t="s">
        <v>3782</v>
      </c>
      <c r="T283" s="19" t="s">
        <v>3777</v>
      </c>
      <c r="U283" s="9" t="s">
        <v>3778</v>
      </c>
      <c r="V283" s="35"/>
      <c r="W283" s="86"/>
      <c r="X283" s="86"/>
      <c r="Y283" s="81">
        <v>45295.0</v>
      </c>
      <c r="Z283" s="82">
        <v>3.0</v>
      </c>
      <c r="AA283" s="84" t="s">
        <v>3785</v>
      </c>
    </row>
    <row r="284" outlineLevel="1">
      <c r="A284" s="77" t="s">
        <v>4085</v>
      </c>
      <c r="B284" s="85" t="s">
        <v>3665</v>
      </c>
      <c r="C284" s="78">
        <v>1.0</v>
      </c>
      <c r="D284" s="79">
        <v>45298.0</v>
      </c>
      <c r="E284" s="8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9" t="s">
        <v>3777</v>
      </c>
      <c r="U284" s="9" t="s">
        <v>3782</v>
      </c>
      <c r="V284" s="35"/>
      <c r="W284" s="86"/>
      <c r="X284" s="86"/>
      <c r="Y284" s="81">
        <v>45290.0</v>
      </c>
      <c r="Z284" s="82" t="s">
        <v>42</v>
      </c>
      <c r="AA284" s="84" t="s">
        <v>3787</v>
      </c>
    </row>
    <row r="285" outlineLevel="1">
      <c r="A285" s="77" t="s">
        <v>4086</v>
      </c>
      <c r="B285" s="85" t="s">
        <v>3730</v>
      </c>
      <c r="C285" s="78">
        <v>1.0</v>
      </c>
      <c r="D285" s="79">
        <v>45301.0</v>
      </c>
      <c r="E285" s="80" t="s">
        <v>3781</v>
      </c>
      <c r="F285" s="9" t="s">
        <v>3778</v>
      </c>
      <c r="G285" s="9" t="s">
        <v>3778</v>
      </c>
      <c r="H285" s="9" t="s">
        <v>3778</v>
      </c>
      <c r="I285" s="9" t="s">
        <v>3778</v>
      </c>
      <c r="J285" s="9" t="s">
        <v>3778</v>
      </c>
      <c r="K285" s="9" t="s">
        <v>3778</v>
      </c>
      <c r="L285" s="9" t="s">
        <v>3778</v>
      </c>
      <c r="M285" s="9" t="s">
        <v>3778</v>
      </c>
      <c r="N285" s="9" t="s">
        <v>3778</v>
      </c>
      <c r="O285" s="9" t="s">
        <v>3778</v>
      </c>
      <c r="P285" s="9" t="s">
        <v>3778</v>
      </c>
      <c r="Q285" s="9" t="s">
        <v>3782</v>
      </c>
      <c r="R285" s="9" t="s">
        <v>3778</v>
      </c>
      <c r="S285" s="9" t="s">
        <v>3782</v>
      </c>
      <c r="T285" s="19" t="s">
        <v>3777</v>
      </c>
      <c r="U285" s="9" t="s">
        <v>3782</v>
      </c>
      <c r="V285" s="9" t="s">
        <v>3782</v>
      </c>
      <c r="W285" s="86"/>
      <c r="X285" s="86"/>
      <c r="Y285" s="81">
        <v>45299.0</v>
      </c>
      <c r="Z285" s="82" t="s">
        <v>42</v>
      </c>
      <c r="AA285" s="63" t="s">
        <v>3779</v>
      </c>
    </row>
    <row r="286" outlineLevel="1">
      <c r="A286" s="77" t="s">
        <v>4087</v>
      </c>
      <c r="B286" s="85" t="s">
        <v>3340</v>
      </c>
      <c r="C286" s="78">
        <v>1.0</v>
      </c>
      <c r="D286" s="79">
        <v>45301.0</v>
      </c>
      <c r="E286" s="8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9" t="s">
        <v>3777</v>
      </c>
      <c r="U286" s="9" t="s">
        <v>3778</v>
      </c>
      <c r="V286" s="35"/>
      <c r="W286" s="86"/>
      <c r="X286" s="86"/>
      <c r="Y286" s="81">
        <v>45299.0</v>
      </c>
      <c r="Z286" s="82">
        <v>2.0</v>
      </c>
      <c r="AA286" s="63" t="s">
        <v>3779</v>
      </c>
    </row>
    <row r="287" outlineLevel="1">
      <c r="A287" s="77" t="s">
        <v>4088</v>
      </c>
      <c r="B287" s="85" t="s">
        <v>3335</v>
      </c>
      <c r="C287" s="78">
        <v>1.0</v>
      </c>
      <c r="D287" s="79">
        <v>45302.0</v>
      </c>
      <c r="E287" s="80" t="s">
        <v>3781</v>
      </c>
      <c r="F287" s="9" t="s">
        <v>3778</v>
      </c>
      <c r="G287" s="9" t="s">
        <v>3782</v>
      </c>
      <c r="H287" s="9" t="s">
        <v>3778</v>
      </c>
      <c r="I287" s="9" t="s">
        <v>3778</v>
      </c>
      <c r="J287" s="9" t="s">
        <v>3778</v>
      </c>
      <c r="K287" s="9" t="s">
        <v>3782</v>
      </c>
      <c r="L287" s="9" t="s">
        <v>3778</v>
      </c>
      <c r="M287" s="9" t="s">
        <v>3778</v>
      </c>
      <c r="N287" s="9" t="s">
        <v>3782</v>
      </c>
      <c r="O287" s="9" t="s">
        <v>3782</v>
      </c>
      <c r="P287" s="9" t="s">
        <v>3778</v>
      </c>
      <c r="Q287" s="9" t="s">
        <v>3782</v>
      </c>
      <c r="R287" s="9" t="s">
        <v>3778</v>
      </c>
      <c r="S287" s="9" t="s">
        <v>3782</v>
      </c>
      <c r="T287" s="19" t="s">
        <v>3777</v>
      </c>
      <c r="U287" s="9" t="s">
        <v>3778</v>
      </c>
      <c r="V287" s="9" t="s">
        <v>3778</v>
      </c>
      <c r="W287" s="86"/>
      <c r="X287" s="86"/>
      <c r="Y287" s="81">
        <v>45300.0</v>
      </c>
      <c r="Z287" s="82">
        <v>2.0</v>
      </c>
      <c r="AA287" s="63" t="s">
        <v>3779</v>
      </c>
    </row>
    <row r="288" outlineLevel="1">
      <c r="A288" s="77" t="s">
        <v>4089</v>
      </c>
      <c r="B288" s="85" t="s">
        <v>3332</v>
      </c>
      <c r="C288" s="78">
        <v>1.0</v>
      </c>
      <c r="D288" s="79">
        <v>45309.0</v>
      </c>
      <c r="E288" s="80" t="s">
        <v>3781</v>
      </c>
      <c r="F288" s="9" t="s">
        <v>3778</v>
      </c>
      <c r="G288" s="9" t="s">
        <v>3778</v>
      </c>
      <c r="H288" s="9" t="s">
        <v>3778</v>
      </c>
      <c r="I288" s="9" t="s">
        <v>3778</v>
      </c>
      <c r="J288" s="9" t="s">
        <v>3778</v>
      </c>
      <c r="K288" s="9" t="s">
        <v>3778</v>
      </c>
      <c r="L288" s="9" t="s">
        <v>3778</v>
      </c>
      <c r="M288" s="9" t="s">
        <v>3778</v>
      </c>
      <c r="N288" s="9" t="s">
        <v>3778</v>
      </c>
      <c r="O288" s="9" t="s">
        <v>3778</v>
      </c>
      <c r="P288" s="9" t="s">
        <v>3778</v>
      </c>
      <c r="Q288" s="9" t="s">
        <v>3782</v>
      </c>
      <c r="R288" s="9" t="s">
        <v>3778</v>
      </c>
      <c r="S288" s="9" t="s">
        <v>3782</v>
      </c>
      <c r="T288" s="19" t="s">
        <v>3777</v>
      </c>
      <c r="U288" s="9" t="s">
        <v>3778</v>
      </c>
      <c r="V288" s="35"/>
      <c r="W288" s="86"/>
      <c r="X288" s="86"/>
      <c r="Y288" s="81">
        <v>45307.0</v>
      </c>
      <c r="Z288" s="82">
        <v>2.0</v>
      </c>
      <c r="AA288" s="63" t="s">
        <v>3779</v>
      </c>
    </row>
    <row r="289" outlineLevel="1">
      <c r="A289" s="77" t="s">
        <v>4090</v>
      </c>
      <c r="B289" s="85" t="s">
        <v>3092</v>
      </c>
      <c r="C289" s="78">
        <v>1.0</v>
      </c>
      <c r="D289" s="79">
        <v>45309.0</v>
      </c>
      <c r="E289" s="80" t="s">
        <v>3781</v>
      </c>
      <c r="F289" s="9" t="s">
        <v>3778</v>
      </c>
      <c r="G289" s="9" t="s">
        <v>3778</v>
      </c>
      <c r="H289" s="9" t="s">
        <v>3778</v>
      </c>
      <c r="I289" s="9" t="s">
        <v>3778</v>
      </c>
      <c r="J289" s="9" t="s">
        <v>3778</v>
      </c>
      <c r="K289" s="9" t="s">
        <v>3778</v>
      </c>
      <c r="L289" s="9" t="s">
        <v>3778</v>
      </c>
      <c r="M289" s="9" t="s">
        <v>3778</v>
      </c>
      <c r="N289" s="9" t="s">
        <v>3778</v>
      </c>
      <c r="O289" s="9" t="s">
        <v>3778</v>
      </c>
      <c r="P289" s="9" t="s">
        <v>3778</v>
      </c>
      <c r="Q289" s="9" t="s">
        <v>3782</v>
      </c>
      <c r="R289" s="9" t="s">
        <v>3778</v>
      </c>
      <c r="S289" s="9" t="s">
        <v>3782</v>
      </c>
      <c r="T289" s="19" t="s">
        <v>3777</v>
      </c>
      <c r="U289" s="9" t="s">
        <v>3778</v>
      </c>
      <c r="V289" s="35"/>
      <c r="W289" s="86"/>
      <c r="X289" s="86"/>
      <c r="Y289" s="81">
        <v>45309.0</v>
      </c>
      <c r="Z289" s="82">
        <v>0.0</v>
      </c>
      <c r="AA289" s="84" t="s">
        <v>3787</v>
      </c>
    </row>
    <row r="290" outlineLevel="1">
      <c r="A290" s="77" t="s">
        <v>4091</v>
      </c>
      <c r="B290" s="85" t="s">
        <v>3246</v>
      </c>
      <c r="C290" s="78">
        <v>1.0</v>
      </c>
      <c r="D290" s="79">
        <v>45311.0</v>
      </c>
      <c r="E290" s="80" t="s">
        <v>3781</v>
      </c>
      <c r="F290" s="9" t="s">
        <v>3782</v>
      </c>
      <c r="G290" s="9" t="s">
        <v>3778</v>
      </c>
      <c r="H290" s="9" t="s">
        <v>3778</v>
      </c>
      <c r="I290" s="9" t="s">
        <v>3778</v>
      </c>
      <c r="J290" s="9" t="s">
        <v>3778</v>
      </c>
      <c r="K290" s="9" t="s">
        <v>3778</v>
      </c>
      <c r="L290" s="9" t="s">
        <v>3778</v>
      </c>
      <c r="M290" s="9" t="s">
        <v>3778</v>
      </c>
      <c r="N290" s="9" t="s">
        <v>3778</v>
      </c>
      <c r="O290" s="9" t="s">
        <v>3778</v>
      </c>
      <c r="P290" s="9" t="s">
        <v>3778</v>
      </c>
      <c r="Q290" s="9" t="s">
        <v>3782</v>
      </c>
      <c r="R290" s="9" t="s">
        <v>3778</v>
      </c>
      <c r="S290" s="9" t="s">
        <v>3782</v>
      </c>
      <c r="T290" s="19" t="s">
        <v>3777</v>
      </c>
      <c r="U290" s="9" t="s">
        <v>3778</v>
      </c>
      <c r="V290" s="35"/>
      <c r="W290" s="86"/>
      <c r="X290" s="86"/>
      <c r="Y290" s="81">
        <v>45310.0</v>
      </c>
      <c r="Z290" s="82">
        <v>1.0</v>
      </c>
      <c r="AA290" s="84" t="s">
        <v>3787</v>
      </c>
    </row>
    <row r="291" outlineLevel="1">
      <c r="A291" s="77" t="s">
        <v>4092</v>
      </c>
      <c r="B291" s="85" t="s">
        <v>3543</v>
      </c>
      <c r="C291" s="78">
        <v>1.0</v>
      </c>
      <c r="D291" s="79">
        <v>45312.0</v>
      </c>
      <c r="E291" s="80" t="s">
        <v>3781</v>
      </c>
      <c r="F291" s="9" t="s">
        <v>3778</v>
      </c>
      <c r="G291" s="9" t="s">
        <v>3778</v>
      </c>
      <c r="H291" s="9" t="s">
        <v>3778</v>
      </c>
      <c r="I291" s="9" t="s">
        <v>3778</v>
      </c>
      <c r="J291" s="9" t="s">
        <v>3778</v>
      </c>
      <c r="K291" s="9" t="s">
        <v>3778</v>
      </c>
      <c r="L291" s="9" t="s">
        <v>3778</v>
      </c>
      <c r="M291" s="9" t="s">
        <v>3778</v>
      </c>
      <c r="N291" s="9" t="s">
        <v>3782</v>
      </c>
      <c r="O291" s="9" t="s">
        <v>3782</v>
      </c>
      <c r="P291" s="9" t="s">
        <v>3782</v>
      </c>
      <c r="Q291" s="9" t="s">
        <v>3782</v>
      </c>
      <c r="R291" s="9" t="s">
        <v>3778</v>
      </c>
      <c r="S291" s="9" t="s">
        <v>3782</v>
      </c>
      <c r="T291" s="19" t="s">
        <v>3777</v>
      </c>
      <c r="U291" s="9" t="s">
        <v>3778</v>
      </c>
      <c r="V291" s="35"/>
      <c r="W291" s="86"/>
      <c r="X291" s="86"/>
      <c r="Y291" s="81">
        <v>45305.0</v>
      </c>
      <c r="Z291" s="82">
        <v>7.0</v>
      </c>
      <c r="AA291" s="63" t="s">
        <v>3779</v>
      </c>
    </row>
    <row r="292" outlineLevel="1">
      <c r="A292" s="77" t="s">
        <v>4093</v>
      </c>
      <c r="B292" s="85" t="s">
        <v>3542</v>
      </c>
      <c r="C292" s="78">
        <v>1.0</v>
      </c>
      <c r="D292" s="79">
        <v>45313.0</v>
      </c>
      <c r="E292" s="80" t="s">
        <v>3781</v>
      </c>
      <c r="F292" s="9" t="s">
        <v>3778</v>
      </c>
      <c r="G292" s="9" t="s">
        <v>3778</v>
      </c>
      <c r="H292" s="9" t="s">
        <v>3778</v>
      </c>
      <c r="I292" s="9" t="s">
        <v>3778</v>
      </c>
      <c r="J292" s="9" t="s">
        <v>3778</v>
      </c>
      <c r="K292" s="9" t="s">
        <v>3778</v>
      </c>
      <c r="L292" s="9" t="s">
        <v>3778</v>
      </c>
      <c r="M292" s="9" t="s">
        <v>3778</v>
      </c>
      <c r="N292" s="9" t="s">
        <v>3778</v>
      </c>
      <c r="O292" s="9" t="s">
        <v>3778</v>
      </c>
      <c r="P292" s="9" t="s">
        <v>3778</v>
      </c>
      <c r="Q292" s="9" t="s">
        <v>3782</v>
      </c>
      <c r="R292" s="9" t="s">
        <v>3778</v>
      </c>
      <c r="S292" s="9" t="s">
        <v>3782</v>
      </c>
      <c r="T292" s="19" t="s">
        <v>3777</v>
      </c>
      <c r="U292" s="9" t="s">
        <v>3778</v>
      </c>
      <c r="V292" s="35"/>
      <c r="W292" s="86"/>
      <c r="X292" s="86"/>
      <c r="Y292" s="81">
        <v>45306.0</v>
      </c>
      <c r="Z292" s="82">
        <v>7.0</v>
      </c>
      <c r="AA292" s="84" t="s">
        <v>3787</v>
      </c>
    </row>
    <row r="293" outlineLevel="1">
      <c r="A293" s="77" t="s">
        <v>4094</v>
      </c>
      <c r="B293" s="85" t="s">
        <v>3247</v>
      </c>
      <c r="C293" s="78">
        <v>1.0</v>
      </c>
      <c r="D293" s="79">
        <v>45313.0</v>
      </c>
      <c r="E293" s="80" t="s">
        <v>3781</v>
      </c>
      <c r="F293" s="9" t="s">
        <v>3778</v>
      </c>
      <c r="G293" s="9" t="s">
        <v>3778</v>
      </c>
      <c r="H293" s="9" t="s">
        <v>3778</v>
      </c>
      <c r="I293" s="9" t="s">
        <v>3778</v>
      </c>
      <c r="J293" s="9" t="s">
        <v>3778</v>
      </c>
      <c r="K293" s="9" t="s">
        <v>3778</v>
      </c>
      <c r="L293" s="9" t="s">
        <v>3778</v>
      </c>
      <c r="M293" s="9" t="s">
        <v>3778</v>
      </c>
      <c r="N293" s="9" t="s">
        <v>3778</v>
      </c>
      <c r="O293" s="9" t="s">
        <v>3778</v>
      </c>
      <c r="P293" s="9" t="s">
        <v>3778</v>
      </c>
      <c r="Q293" s="9" t="s">
        <v>3782</v>
      </c>
      <c r="R293" s="9" t="s">
        <v>3778</v>
      </c>
      <c r="S293" s="9" t="s">
        <v>3782</v>
      </c>
      <c r="T293" s="19" t="s">
        <v>3777</v>
      </c>
      <c r="U293" s="9" t="s">
        <v>3778</v>
      </c>
      <c r="V293" s="35"/>
      <c r="W293" s="86"/>
      <c r="X293" s="86"/>
      <c r="Y293" s="81">
        <v>45312.0</v>
      </c>
      <c r="Z293" s="82">
        <v>1.0</v>
      </c>
      <c r="AA293" s="83" t="s">
        <v>3779</v>
      </c>
    </row>
    <row r="294" outlineLevel="1">
      <c r="A294" s="77" t="s">
        <v>4095</v>
      </c>
      <c r="B294" s="85" t="s">
        <v>4096</v>
      </c>
      <c r="C294" s="78">
        <v>1.0</v>
      </c>
      <c r="D294" s="79">
        <v>45314.0</v>
      </c>
      <c r="E294" s="80" t="s">
        <v>3781</v>
      </c>
      <c r="F294" s="9" t="s">
        <v>3778</v>
      </c>
      <c r="G294" s="9" t="s">
        <v>3778</v>
      </c>
      <c r="H294" s="9" t="s">
        <v>3778</v>
      </c>
      <c r="I294" s="9" t="s">
        <v>3778</v>
      </c>
      <c r="J294" s="9" t="s">
        <v>3778</v>
      </c>
      <c r="K294" s="9" t="s">
        <v>3778</v>
      </c>
      <c r="L294" s="9" t="s">
        <v>3778</v>
      </c>
      <c r="M294" s="9" t="s">
        <v>3778</v>
      </c>
      <c r="N294" s="9" t="s">
        <v>3778</v>
      </c>
      <c r="O294" s="9" t="s">
        <v>3778</v>
      </c>
      <c r="P294" s="9" t="s">
        <v>3778</v>
      </c>
      <c r="Q294" s="9" t="s">
        <v>3782</v>
      </c>
      <c r="R294" s="9" t="s">
        <v>3778</v>
      </c>
      <c r="S294" s="9" t="s">
        <v>3782</v>
      </c>
      <c r="T294" s="19" t="s">
        <v>3777</v>
      </c>
      <c r="U294" s="9" t="s">
        <v>3778</v>
      </c>
      <c r="V294" s="35"/>
      <c r="W294" s="86"/>
      <c r="X294" s="86"/>
      <c r="Y294" s="81">
        <v>45333.0</v>
      </c>
      <c r="Z294" s="82" t="e">
        <v>#NUM!</v>
      </c>
      <c r="AA294" s="84" t="s">
        <v>3787</v>
      </c>
    </row>
    <row r="295" outlineLevel="1">
      <c r="A295" s="77" t="s">
        <v>4097</v>
      </c>
      <c r="B295" s="85" t="s">
        <v>3465</v>
      </c>
      <c r="C295" s="78">
        <v>1.0</v>
      </c>
      <c r="D295" s="79">
        <v>45320.0</v>
      </c>
      <c r="E295" s="80" t="s">
        <v>3781</v>
      </c>
      <c r="F295" s="9" t="s">
        <v>3778</v>
      </c>
      <c r="G295" s="9" t="s">
        <v>3778</v>
      </c>
      <c r="H295" s="9" t="s">
        <v>3778</v>
      </c>
      <c r="I295" s="9" t="s">
        <v>3778</v>
      </c>
      <c r="J295" s="9" t="s">
        <v>3778</v>
      </c>
      <c r="K295" s="9" t="s">
        <v>3778</v>
      </c>
      <c r="L295" s="9" t="s">
        <v>3778</v>
      </c>
      <c r="M295" s="9" t="s">
        <v>3778</v>
      </c>
      <c r="N295" s="9" t="s">
        <v>3778</v>
      </c>
      <c r="O295" s="9" t="s">
        <v>3778</v>
      </c>
      <c r="P295" s="9" t="s">
        <v>3778</v>
      </c>
      <c r="Q295" s="9" t="s">
        <v>3782</v>
      </c>
      <c r="R295" s="9" t="s">
        <v>3778</v>
      </c>
      <c r="S295" s="9" t="s">
        <v>3782</v>
      </c>
      <c r="T295" s="19" t="s">
        <v>3777</v>
      </c>
      <c r="U295" s="9" t="s">
        <v>3778</v>
      </c>
      <c r="V295" s="9" t="s">
        <v>3782</v>
      </c>
      <c r="W295" s="86"/>
      <c r="X295" s="86"/>
      <c r="Y295" s="81">
        <v>45316.0</v>
      </c>
      <c r="Z295" s="82">
        <v>4.0</v>
      </c>
      <c r="AA295" s="63" t="e">
        <v>#REF!</v>
      </c>
    </row>
    <row r="296" outlineLevel="1">
      <c r="A296" s="77" t="s">
        <v>4098</v>
      </c>
      <c r="B296" s="85" t="s">
        <v>3248</v>
      </c>
      <c r="C296" s="78">
        <v>1.0</v>
      </c>
      <c r="D296" s="79">
        <v>45320.0</v>
      </c>
      <c r="E296" s="8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9" t="s">
        <v>3777</v>
      </c>
      <c r="U296" s="9" t="s">
        <v>3778</v>
      </c>
      <c r="V296" s="35"/>
      <c r="W296" s="86"/>
      <c r="X296" s="86"/>
      <c r="Y296" s="81">
        <v>45319.0</v>
      </c>
      <c r="Z296" s="82">
        <v>1.0</v>
      </c>
      <c r="AA296" s="63" t="e">
        <v>#REF!</v>
      </c>
    </row>
    <row r="297" outlineLevel="1">
      <c r="A297" s="77" t="s">
        <v>4099</v>
      </c>
      <c r="B297" s="85" t="s">
        <v>3095</v>
      </c>
      <c r="C297" s="78">
        <v>1.0</v>
      </c>
      <c r="D297" s="79">
        <v>45321.0</v>
      </c>
      <c r="E297" s="80" t="s">
        <v>3781</v>
      </c>
      <c r="F297" s="9" t="s">
        <v>3778</v>
      </c>
      <c r="G297" s="9" t="s">
        <v>3778</v>
      </c>
      <c r="H297" s="9" t="s">
        <v>3778</v>
      </c>
      <c r="I297" s="9" t="s">
        <v>3778</v>
      </c>
      <c r="J297" s="9" t="s">
        <v>3778</v>
      </c>
      <c r="K297" s="9" t="s">
        <v>3778</v>
      </c>
      <c r="L297" s="9" t="s">
        <v>3778</v>
      </c>
      <c r="M297" s="9" t="s">
        <v>3778</v>
      </c>
      <c r="N297" s="9" t="s">
        <v>3778</v>
      </c>
      <c r="O297" s="9" t="s">
        <v>3778</v>
      </c>
      <c r="P297" s="9" t="s">
        <v>3778</v>
      </c>
      <c r="Q297" s="9" t="s">
        <v>3782</v>
      </c>
      <c r="R297" s="9" t="s">
        <v>3778</v>
      </c>
      <c r="S297" s="9" t="s">
        <v>3782</v>
      </c>
      <c r="T297" s="19" t="s">
        <v>3777</v>
      </c>
      <c r="U297" s="9" t="s">
        <v>3778</v>
      </c>
      <c r="V297" s="35"/>
      <c r="W297" s="86"/>
      <c r="X297" s="86"/>
      <c r="Y297" s="81">
        <v>45321.0</v>
      </c>
      <c r="Z297" s="82">
        <v>0.0</v>
      </c>
      <c r="AA297" s="84" t="s">
        <v>3787</v>
      </c>
    </row>
    <row r="298" outlineLevel="1">
      <c r="A298" s="77" t="s">
        <v>4100</v>
      </c>
      <c r="B298" s="85" t="s">
        <v>3408</v>
      </c>
      <c r="C298" s="78">
        <v>1.0</v>
      </c>
      <c r="D298" s="79">
        <v>45325.0</v>
      </c>
      <c r="E298" s="80" t="s">
        <v>3781</v>
      </c>
      <c r="F298" s="9" t="s">
        <v>3778</v>
      </c>
      <c r="G298" s="9" t="s">
        <v>3778</v>
      </c>
      <c r="H298" s="9" t="s">
        <v>3778</v>
      </c>
      <c r="I298" s="9" t="s">
        <v>3778</v>
      </c>
      <c r="J298" s="9" t="s">
        <v>3778</v>
      </c>
      <c r="K298" s="9" t="s">
        <v>3778</v>
      </c>
      <c r="L298" s="9" t="s">
        <v>3778</v>
      </c>
      <c r="M298" s="9" t="s">
        <v>3778</v>
      </c>
      <c r="N298" s="9" t="s">
        <v>3778</v>
      </c>
      <c r="O298" s="9" t="s">
        <v>3778</v>
      </c>
      <c r="P298" s="9" t="s">
        <v>3778</v>
      </c>
      <c r="Q298" s="9" t="s">
        <v>3782</v>
      </c>
      <c r="R298" s="9" t="s">
        <v>3778</v>
      </c>
      <c r="S298" s="9" t="s">
        <v>3782</v>
      </c>
      <c r="T298" s="19" t="s">
        <v>3777</v>
      </c>
      <c r="U298" s="9" t="s">
        <v>3778</v>
      </c>
      <c r="V298" s="35"/>
      <c r="W298" s="86"/>
      <c r="X298" s="86"/>
      <c r="Y298" s="81">
        <v>45322.0</v>
      </c>
      <c r="Z298" s="82">
        <v>3.0</v>
      </c>
      <c r="AA298" s="84" t="s">
        <v>3787</v>
      </c>
    </row>
    <row r="299" outlineLevel="1">
      <c r="A299" s="77" t="s">
        <v>4101</v>
      </c>
      <c r="B299" s="85" t="s">
        <v>3249</v>
      </c>
      <c r="C299" s="78">
        <v>1.0</v>
      </c>
      <c r="D299" s="79">
        <v>45325.0</v>
      </c>
      <c r="E299" s="80" t="s">
        <v>3781</v>
      </c>
      <c r="F299" s="9" t="s">
        <v>3778</v>
      </c>
      <c r="G299" s="9" t="s">
        <v>3778</v>
      </c>
      <c r="H299" s="9" t="s">
        <v>3778</v>
      </c>
      <c r="I299" s="9" t="s">
        <v>3778</v>
      </c>
      <c r="J299" s="9" t="s">
        <v>3778</v>
      </c>
      <c r="K299" s="9" t="s">
        <v>3778</v>
      </c>
      <c r="L299" s="9" t="s">
        <v>3778</v>
      </c>
      <c r="M299" s="9" t="s">
        <v>3778</v>
      </c>
      <c r="N299" s="9" t="s">
        <v>3778</v>
      </c>
      <c r="O299" s="9" t="s">
        <v>3778</v>
      </c>
      <c r="P299" s="9" t="s">
        <v>3778</v>
      </c>
      <c r="Q299" s="9" t="s">
        <v>3782</v>
      </c>
      <c r="R299" s="9" t="s">
        <v>3778</v>
      </c>
      <c r="S299" s="9" t="s">
        <v>3782</v>
      </c>
      <c r="T299" s="19" t="s">
        <v>3777</v>
      </c>
      <c r="U299" s="9" t="s">
        <v>3778</v>
      </c>
      <c r="V299" s="35"/>
      <c r="W299" s="86"/>
      <c r="X299" s="86"/>
      <c r="Y299" s="81">
        <v>45324.0</v>
      </c>
      <c r="Z299" s="82">
        <v>1.0</v>
      </c>
      <c r="AA299" s="63" t="s">
        <v>3779</v>
      </c>
    </row>
    <row r="300" outlineLevel="1">
      <c r="A300" s="77" t="s">
        <v>4102</v>
      </c>
      <c r="B300" s="85" t="s">
        <v>3091</v>
      </c>
      <c r="C300" s="78">
        <v>1.0</v>
      </c>
      <c r="D300" s="79">
        <v>45326.0</v>
      </c>
      <c r="E300" s="80" t="s">
        <v>3781</v>
      </c>
      <c r="F300" s="9" t="s">
        <v>3778</v>
      </c>
      <c r="G300" s="9" t="s">
        <v>3778</v>
      </c>
      <c r="H300" s="9" t="s">
        <v>3778</v>
      </c>
      <c r="I300" s="9" t="s">
        <v>3778</v>
      </c>
      <c r="J300" s="9" t="s">
        <v>3778</v>
      </c>
      <c r="K300" s="9" t="s">
        <v>3778</v>
      </c>
      <c r="L300" s="9" t="s">
        <v>3778</v>
      </c>
      <c r="M300" s="9" t="s">
        <v>3778</v>
      </c>
      <c r="N300" s="9" t="s">
        <v>3778</v>
      </c>
      <c r="O300" s="9" t="s">
        <v>3778</v>
      </c>
      <c r="P300" s="9" t="s">
        <v>3778</v>
      </c>
      <c r="Q300" s="9" t="s">
        <v>3782</v>
      </c>
      <c r="R300" s="9" t="s">
        <v>3778</v>
      </c>
      <c r="S300" s="9" t="s">
        <v>3782</v>
      </c>
      <c r="T300" s="19" t="s">
        <v>3777</v>
      </c>
      <c r="U300" s="9" t="s">
        <v>3778</v>
      </c>
      <c r="V300" s="35"/>
      <c r="W300" s="86"/>
      <c r="X300" s="86"/>
      <c r="Y300" s="81">
        <v>45326.0</v>
      </c>
      <c r="Z300" s="82">
        <v>0.0</v>
      </c>
      <c r="AA300" s="83" t="s">
        <v>3779</v>
      </c>
    </row>
    <row r="301" outlineLevel="1">
      <c r="A301" s="77" t="s">
        <v>4103</v>
      </c>
      <c r="B301" s="85" t="s">
        <v>3094</v>
      </c>
      <c r="C301" s="78">
        <v>1.0</v>
      </c>
      <c r="D301" s="79">
        <v>45328.0</v>
      </c>
      <c r="E301" s="80" t="s">
        <v>3781</v>
      </c>
      <c r="F301" s="9" t="s">
        <v>3778</v>
      </c>
      <c r="G301" s="9" t="s">
        <v>3778</v>
      </c>
      <c r="H301" s="9" t="s">
        <v>3778</v>
      </c>
      <c r="I301" s="9" t="s">
        <v>3778</v>
      </c>
      <c r="J301" s="9" t="s">
        <v>3778</v>
      </c>
      <c r="K301" s="9" t="s">
        <v>3778</v>
      </c>
      <c r="L301" s="9" t="s">
        <v>3778</v>
      </c>
      <c r="M301" s="9" t="s">
        <v>3778</v>
      </c>
      <c r="N301" s="9" t="s">
        <v>3778</v>
      </c>
      <c r="O301" s="9" t="s">
        <v>3778</v>
      </c>
      <c r="P301" s="9" t="s">
        <v>3778</v>
      </c>
      <c r="Q301" s="9" t="s">
        <v>3782</v>
      </c>
      <c r="R301" s="9" t="s">
        <v>3778</v>
      </c>
      <c r="S301" s="9" t="s">
        <v>3782</v>
      </c>
      <c r="T301" s="19" t="s">
        <v>3777</v>
      </c>
      <c r="U301" s="9" t="s">
        <v>3778</v>
      </c>
      <c r="V301" s="35"/>
      <c r="W301" s="86"/>
      <c r="X301" s="86"/>
      <c r="Y301" s="81">
        <v>45328.0</v>
      </c>
      <c r="Z301" s="82">
        <v>0.0</v>
      </c>
      <c r="AA301" s="83" t="s">
        <v>3779</v>
      </c>
    </row>
    <row r="302" outlineLevel="1">
      <c r="A302" s="77" t="s">
        <v>4104</v>
      </c>
      <c r="B302" s="85" t="s">
        <v>3221</v>
      </c>
      <c r="C302" s="78">
        <v>1.0</v>
      </c>
      <c r="D302" s="79">
        <v>45328.0</v>
      </c>
      <c r="E302" s="8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9" t="s">
        <v>3777</v>
      </c>
      <c r="U302" s="9" t="s">
        <v>3778</v>
      </c>
      <c r="V302" s="35"/>
      <c r="W302" s="86"/>
      <c r="X302" s="86"/>
      <c r="Y302" s="81">
        <v>45327.0</v>
      </c>
      <c r="Z302" s="82">
        <v>1.0</v>
      </c>
      <c r="AA302" s="84" t="s">
        <v>3787</v>
      </c>
    </row>
    <row r="303" outlineLevel="1">
      <c r="A303" s="77" t="s">
        <v>4105</v>
      </c>
      <c r="B303" s="85" t="s">
        <v>3252</v>
      </c>
      <c r="C303" s="78">
        <v>1.0</v>
      </c>
      <c r="D303" s="79">
        <v>45330.0</v>
      </c>
      <c r="E303" s="8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9" t="s">
        <v>3777</v>
      </c>
      <c r="U303" s="9" t="s">
        <v>3778</v>
      </c>
      <c r="V303" s="35"/>
      <c r="W303" s="86"/>
      <c r="X303" s="86"/>
      <c r="Y303" s="81">
        <v>45329.0</v>
      </c>
      <c r="Z303" s="82">
        <v>1.0</v>
      </c>
      <c r="AA303" s="63" t="s">
        <v>3779</v>
      </c>
    </row>
    <row r="304" outlineLevel="1">
      <c r="A304" s="77" t="s">
        <v>4106</v>
      </c>
      <c r="B304" s="72" t="s">
        <v>3519</v>
      </c>
      <c r="C304" s="78">
        <v>1.0</v>
      </c>
      <c r="D304" s="79">
        <v>45331.0</v>
      </c>
      <c r="E304" s="80" t="s">
        <v>3781</v>
      </c>
      <c r="F304" s="9" t="s">
        <v>3778</v>
      </c>
      <c r="G304" s="9" t="s">
        <v>3778</v>
      </c>
      <c r="H304" s="9" t="s">
        <v>3778</v>
      </c>
      <c r="I304" s="9" t="s">
        <v>3778</v>
      </c>
      <c r="J304" s="9" t="s">
        <v>3778</v>
      </c>
      <c r="K304" s="9" t="s">
        <v>3778</v>
      </c>
      <c r="L304" s="9" t="s">
        <v>3778</v>
      </c>
      <c r="M304" s="9" t="s">
        <v>3778</v>
      </c>
      <c r="N304" s="9" t="s">
        <v>3778</v>
      </c>
      <c r="O304" s="9" t="s">
        <v>3778</v>
      </c>
      <c r="P304" s="9" t="s">
        <v>3778</v>
      </c>
      <c r="Q304" s="9" t="s">
        <v>3782</v>
      </c>
      <c r="R304" s="9" t="s">
        <v>3778</v>
      </c>
      <c r="S304" s="9" t="s">
        <v>3782</v>
      </c>
      <c r="T304" s="19" t="s">
        <v>3777</v>
      </c>
      <c r="U304" s="9" t="s">
        <v>3778</v>
      </c>
      <c r="V304" s="35"/>
      <c r="W304" s="86"/>
      <c r="X304" s="86"/>
      <c r="Y304" s="81">
        <v>45325.0</v>
      </c>
      <c r="Z304" s="82">
        <v>6.0</v>
      </c>
      <c r="AA304" s="63" t="s">
        <v>3779</v>
      </c>
    </row>
    <row r="305" outlineLevel="1">
      <c r="A305" s="77" t="s">
        <v>4107</v>
      </c>
      <c r="B305" s="85" t="s">
        <v>3097</v>
      </c>
      <c r="C305" s="78">
        <v>1.0</v>
      </c>
      <c r="D305" s="79">
        <v>45331.0</v>
      </c>
      <c r="E305" s="80" t="s">
        <v>3781</v>
      </c>
      <c r="F305" s="9" t="s">
        <v>3778</v>
      </c>
      <c r="G305" s="9" t="s">
        <v>3778</v>
      </c>
      <c r="H305" s="9" t="s">
        <v>3778</v>
      </c>
      <c r="I305" s="9" t="s">
        <v>3778</v>
      </c>
      <c r="J305" s="9" t="s">
        <v>3778</v>
      </c>
      <c r="K305" s="9" t="s">
        <v>3778</v>
      </c>
      <c r="L305" s="9" t="s">
        <v>3778</v>
      </c>
      <c r="M305" s="9" t="s">
        <v>3778</v>
      </c>
      <c r="N305" s="9" t="s">
        <v>3778</v>
      </c>
      <c r="O305" s="9" t="s">
        <v>3778</v>
      </c>
      <c r="P305" s="9" t="s">
        <v>3778</v>
      </c>
      <c r="Q305" s="9" t="s">
        <v>3782</v>
      </c>
      <c r="R305" s="9" t="s">
        <v>3778</v>
      </c>
      <c r="S305" s="9" t="s">
        <v>3782</v>
      </c>
      <c r="T305" s="19" t="s">
        <v>3777</v>
      </c>
      <c r="U305" s="9" t="s">
        <v>3778</v>
      </c>
      <c r="V305" s="35"/>
      <c r="W305" s="86"/>
      <c r="X305" s="86"/>
      <c r="Y305" s="81">
        <v>45331.0</v>
      </c>
      <c r="Z305" s="82">
        <v>0.0</v>
      </c>
      <c r="AA305" s="63" t="s">
        <v>3779</v>
      </c>
    </row>
    <row r="306" outlineLevel="1">
      <c r="A306" s="77" t="s">
        <v>4108</v>
      </c>
      <c r="B306" s="85" t="s">
        <v>3410</v>
      </c>
      <c r="C306" s="78">
        <v>1.0</v>
      </c>
      <c r="D306" s="79">
        <v>45331.0</v>
      </c>
      <c r="E306" s="80" t="s">
        <v>3781</v>
      </c>
      <c r="F306" s="9" t="s">
        <v>3778</v>
      </c>
      <c r="G306" s="9" t="s">
        <v>3778</v>
      </c>
      <c r="H306" s="9" t="s">
        <v>3778</v>
      </c>
      <c r="I306" s="9" t="s">
        <v>3778</v>
      </c>
      <c r="J306" s="9" t="s">
        <v>3778</v>
      </c>
      <c r="K306" s="9" t="s">
        <v>3778</v>
      </c>
      <c r="L306" s="9" t="s">
        <v>3778</v>
      </c>
      <c r="M306" s="9" t="s">
        <v>3778</v>
      </c>
      <c r="N306" s="9" t="s">
        <v>3778</v>
      </c>
      <c r="O306" s="9" t="s">
        <v>3778</v>
      </c>
      <c r="P306" s="9" t="s">
        <v>3778</v>
      </c>
      <c r="Q306" s="9" t="s">
        <v>3782</v>
      </c>
      <c r="R306" s="9" t="s">
        <v>3778</v>
      </c>
      <c r="S306" s="9" t="s">
        <v>3782</v>
      </c>
      <c r="T306" s="19" t="s">
        <v>3777</v>
      </c>
      <c r="U306" s="9" t="s">
        <v>3778</v>
      </c>
      <c r="V306" s="35"/>
      <c r="W306" s="86"/>
      <c r="X306" s="86"/>
      <c r="Y306" s="81">
        <v>45328.0</v>
      </c>
      <c r="Z306" s="82">
        <v>3.0</v>
      </c>
      <c r="AA306" s="84" t="s">
        <v>3787</v>
      </c>
    </row>
    <row r="307" outlineLevel="1">
      <c r="A307" s="77" t="s">
        <v>4109</v>
      </c>
      <c r="B307" s="85" t="s">
        <v>4096</v>
      </c>
      <c r="C307" s="78">
        <v>2.0</v>
      </c>
      <c r="D307" s="79">
        <v>45334.0</v>
      </c>
      <c r="E307" s="80" t="s">
        <v>3781</v>
      </c>
      <c r="F307" s="9" t="s">
        <v>3778</v>
      </c>
      <c r="G307" s="9" t="s">
        <v>3778</v>
      </c>
      <c r="H307" s="9" t="s">
        <v>3782</v>
      </c>
      <c r="I307" s="9" t="s">
        <v>3778</v>
      </c>
      <c r="J307" s="9" t="s">
        <v>3778</v>
      </c>
      <c r="K307" s="9" t="s">
        <v>3778</v>
      </c>
      <c r="L307" s="9" t="s">
        <v>3778</v>
      </c>
      <c r="M307" s="9" t="s">
        <v>3778</v>
      </c>
      <c r="N307" s="9" t="s">
        <v>3778</v>
      </c>
      <c r="O307" s="9" t="s">
        <v>3778</v>
      </c>
      <c r="P307" s="9" t="s">
        <v>3778</v>
      </c>
      <c r="Q307" s="9" t="s">
        <v>3778</v>
      </c>
      <c r="R307" s="9" t="s">
        <v>3778</v>
      </c>
      <c r="S307" s="9" t="s">
        <v>3782</v>
      </c>
      <c r="T307" s="19" t="s">
        <v>3777</v>
      </c>
      <c r="U307" s="9" t="s">
        <v>3778</v>
      </c>
      <c r="V307" s="35"/>
      <c r="W307" s="86"/>
      <c r="X307" s="86"/>
      <c r="Y307" s="81">
        <v>45333.0</v>
      </c>
      <c r="Z307" s="82">
        <v>1.0</v>
      </c>
      <c r="AA307" s="63" t="s">
        <v>3779</v>
      </c>
    </row>
    <row r="308" outlineLevel="1">
      <c r="A308" s="77" t="s">
        <v>4110</v>
      </c>
      <c r="B308" s="85" t="s">
        <v>3099</v>
      </c>
      <c r="C308" s="78">
        <v>1.0</v>
      </c>
      <c r="D308" s="79">
        <v>45343.0</v>
      </c>
      <c r="E308" s="80" t="s">
        <v>3781</v>
      </c>
      <c r="F308" s="9" t="s">
        <v>3778</v>
      </c>
      <c r="G308" s="9" t="s">
        <v>3778</v>
      </c>
      <c r="H308" s="9" t="s">
        <v>3778</v>
      </c>
      <c r="I308" s="9" t="s">
        <v>3778</v>
      </c>
      <c r="J308" s="9" t="s">
        <v>3778</v>
      </c>
      <c r="K308" s="9" t="s">
        <v>3778</v>
      </c>
      <c r="L308" s="9" t="s">
        <v>3778</v>
      </c>
      <c r="M308" s="9" t="s">
        <v>3778</v>
      </c>
      <c r="N308" s="9" t="s">
        <v>3778</v>
      </c>
      <c r="O308" s="9" t="s">
        <v>3778</v>
      </c>
      <c r="P308" s="9" t="s">
        <v>3778</v>
      </c>
      <c r="Q308" s="9" t="s">
        <v>3782</v>
      </c>
      <c r="R308" s="9" t="s">
        <v>3778</v>
      </c>
      <c r="S308" s="9" t="s">
        <v>3782</v>
      </c>
      <c r="T308" s="19" t="s">
        <v>3777</v>
      </c>
      <c r="U308" s="9" t="s">
        <v>3778</v>
      </c>
      <c r="V308" s="35"/>
      <c r="W308" s="86"/>
      <c r="X308" s="86"/>
      <c r="Y308" s="81">
        <v>45343.0</v>
      </c>
      <c r="Z308" s="82">
        <v>0.0</v>
      </c>
      <c r="AA308" s="63" t="s">
        <v>3779</v>
      </c>
    </row>
    <row r="309" outlineLevel="1">
      <c r="A309" s="77" t="s">
        <v>4111</v>
      </c>
      <c r="B309" s="72" t="s">
        <v>3254</v>
      </c>
      <c r="C309" s="78">
        <v>1.0</v>
      </c>
      <c r="D309" s="79">
        <v>45343.0</v>
      </c>
      <c r="E309" s="80" t="s">
        <v>3781</v>
      </c>
      <c r="F309" s="9" t="s">
        <v>3778</v>
      </c>
      <c r="G309" s="9" t="s">
        <v>3778</v>
      </c>
      <c r="H309" s="9" t="s">
        <v>3778</v>
      </c>
      <c r="I309" s="9" t="s">
        <v>3778</v>
      </c>
      <c r="J309" s="9" t="s">
        <v>3778</v>
      </c>
      <c r="K309" s="9" t="s">
        <v>3778</v>
      </c>
      <c r="L309" s="9" t="s">
        <v>3778</v>
      </c>
      <c r="M309" s="9" t="s">
        <v>3778</v>
      </c>
      <c r="N309" s="9" t="s">
        <v>3778</v>
      </c>
      <c r="O309" s="9" t="s">
        <v>3778</v>
      </c>
      <c r="P309" s="9" t="s">
        <v>3778</v>
      </c>
      <c r="Q309" s="9" t="s">
        <v>3782</v>
      </c>
      <c r="R309" s="9" t="s">
        <v>3778</v>
      </c>
      <c r="S309" s="9" t="s">
        <v>3782</v>
      </c>
      <c r="T309" s="19" t="s">
        <v>3777</v>
      </c>
      <c r="U309" s="9" t="s">
        <v>3778</v>
      </c>
      <c r="V309" s="35"/>
      <c r="W309" s="86"/>
      <c r="X309" s="86"/>
      <c r="Y309" s="81">
        <v>45342.0</v>
      </c>
      <c r="Z309" s="82">
        <v>1.0</v>
      </c>
      <c r="AA309" s="84" t="s">
        <v>3787</v>
      </c>
    </row>
    <row r="310" outlineLevel="1">
      <c r="A310" s="77" t="s">
        <v>4112</v>
      </c>
      <c r="B310" s="85" t="s">
        <v>3411</v>
      </c>
      <c r="C310" s="78">
        <v>1.0</v>
      </c>
      <c r="D310" s="79">
        <v>45346.0</v>
      </c>
      <c r="E310" s="80" t="s">
        <v>3781</v>
      </c>
      <c r="F310" s="9" t="s">
        <v>3778</v>
      </c>
      <c r="G310" s="9" t="s">
        <v>3778</v>
      </c>
      <c r="H310" s="9" t="s">
        <v>3778</v>
      </c>
      <c r="I310" s="9" t="s">
        <v>3778</v>
      </c>
      <c r="J310" s="9" t="s">
        <v>3778</v>
      </c>
      <c r="K310" s="9" t="s">
        <v>3778</v>
      </c>
      <c r="L310" s="9" t="s">
        <v>3778</v>
      </c>
      <c r="M310" s="9" t="s">
        <v>3778</v>
      </c>
      <c r="N310" s="9" t="s">
        <v>3778</v>
      </c>
      <c r="O310" s="9" t="s">
        <v>3778</v>
      </c>
      <c r="P310" s="9" t="s">
        <v>3778</v>
      </c>
      <c r="Q310" s="9" t="s">
        <v>3782</v>
      </c>
      <c r="R310" s="9" t="s">
        <v>3778</v>
      </c>
      <c r="S310" s="9" t="s">
        <v>3782</v>
      </c>
      <c r="T310" s="19" t="s">
        <v>3777</v>
      </c>
      <c r="U310" s="9" t="s">
        <v>3778</v>
      </c>
      <c r="V310" s="35"/>
      <c r="W310" s="86"/>
      <c r="X310" s="86"/>
      <c r="Y310" s="81">
        <v>45343.0</v>
      </c>
      <c r="Z310" s="82">
        <v>3.0</v>
      </c>
      <c r="AA310" s="63" t="s">
        <v>3779</v>
      </c>
    </row>
    <row r="311" outlineLevel="1">
      <c r="A311" s="77" t="s">
        <v>4113</v>
      </c>
      <c r="B311" s="72" t="s">
        <v>3466</v>
      </c>
      <c r="C311" s="78">
        <v>1.0</v>
      </c>
      <c r="D311" s="79">
        <v>45346.0</v>
      </c>
      <c r="E311" s="80" t="s">
        <v>3781</v>
      </c>
      <c r="F311" s="9" t="s">
        <v>3778</v>
      </c>
      <c r="G311" s="9" t="s">
        <v>3778</v>
      </c>
      <c r="H311" s="9" t="s">
        <v>3778</v>
      </c>
      <c r="I311" s="9" t="s">
        <v>3778</v>
      </c>
      <c r="J311" s="9" t="s">
        <v>3778</v>
      </c>
      <c r="K311" s="9" t="s">
        <v>3778</v>
      </c>
      <c r="L311" s="9" t="s">
        <v>3778</v>
      </c>
      <c r="M311" s="9" t="s">
        <v>3778</v>
      </c>
      <c r="N311" s="9" t="s">
        <v>3778</v>
      </c>
      <c r="O311" s="9" t="s">
        <v>3778</v>
      </c>
      <c r="P311" s="9" t="s">
        <v>3778</v>
      </c>
      <c r="Q311" s="9" t="s">
        <v>3782</v>
      </c>
      <c r="R311" s="9" t="s">
        <v>3778</v>
      </c>
      <c r="S311" s="9" t="s">
        <v>3782</v>
      </c>
      <c r="T311" s="19" t="s">
        <v>3777</v>
      </c>
      <c r="U311" s="9" t="s">
        <v>3782</v>
      </c>
      <c r="V311" s="35"/>
      <c r="W311" s="86"/>
      <c r="X311" s="19" t="s">
        <v>576</v>
      </c>
      <c r="Y311" s="81">
        <v>45345.0</v>
      </c>
      <c r="Z311" s="82" t="s">
        <v>42</v>
      </c>
      <c r="AA311" s="84" t="s">
        <v>3787</v>
      </c>
    </row>
    <row r="312" outlineLevel="1">
      <c r="A312" s="77" t="s">
        <v>4114</v>
      </c>
      <c r="B312" s="85" t="s">
        <v>3412</v>
      </c>
      <c r="C312" s="78">
        <v>1.0</v>
      </c>
      <c r="D312" s="79">
        <v>45348.0</v>
      </c>
      <c r="E312" s="8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9" t="s">
        <v>3777</v>
      </c>
      <c r="U312" s="9" t="s">
        <v>3778</v>
      </c>
      <c r="V312" s="35"/>
      <c r="W312" s="86"/>
      <c r="X312" s="86"/>
      <c r="Y312" s="81">
        <v>45345.0</v>
      </c>
      <c r="Z312" s="82">
        <v>3.0</v>
      </c>
      <c r="AA312" s="83" t="s">
        <v>3779</v>
      </c>
    </row>
    <row r="313" outlineLevel="1">
      <c r="A313" s="77" t="s">
        <v>4115</v>
      </c>
      <c r="B313" s="85" t="s">
        <v>3255</v>
      </c>
      <c r="C313" s="78">
        <v>1.0</v>
      </c>
      <c r="D313" s="79">
        <v>45352.0</v>
      </c>
      <c r="E313" s="80" t="s">
        <v>3781</v>
      </c>
      <c r="F313" s="9" t="s">
        <v>3778</v>
      </c>
      <c r="G313" s="9" t="s">
        <v>3778</v>
      </c>
      <c r="H313" s="9" t="s">
        <v>3778</v>
      </c>
      <c r="I313" s="9" t="s">
        <v>3778</v>
      </c>
      <c r="J313" s="9" t="s">
        <v>3778</v>
      </c>
      <c r="K313" s="9" t="s">
        <v>3778</v>
      </c>
      <c r="L313" s="9" t="s">
        <v>3778</v>
      </c>
      <c r="M313" s="9" t="s">
        <v>3778</v>
      </c>
      <c r="N313" s="9" t="s">
        <v>3778</v>
      </c>
      <c r="O313" s="9" t="s">
        <v>3778</v>
      </c>
      <c r="P313" s="9" t="s">
        <v>3778</v>
      </c>
      <c r="Q313" s="9" t="s">
        <v>3782</v>
      </c>
      <c r="R313" s="9" t="s">
        <v>3778</v>
      </c>
      <c r="S313" s="9" t="s">
        <v>3782</v>
      </c>
      <c r="T313" s="19" t="s">
        <v>3777</v>
      </c>
      <c r="U313" s="9" t="s">
        <v>3778</v>
      </c>
      <c r="V313" s="35"/>
      <c r="W313" s="86"/>
      <c r="X313" s="86"/>
      <c r="Y313" s="81">
        <v>45351.0</v>
      </c>
      <c r="Z313" s="82">
        <v>1.0</v>
      </c>
      <c r="AA313" s="84" t="s">
        <v>3785</v>
      </c>
    </row>
    <row r="314" outlineLevel="1">
      <c r="A314" s="77" t="s">
        <v>4116</v>
      </c>
      <c r="B314" s="85" t="s">
        <v>3256</v>
      </c>
      <c r="C314" s="78">
        <v>1.0</v>
      </c>
      <c r="D314" s="79">
        <v>45353.0</v>
      </c>
      <c r="E314" s="80" t="s">
        <v>3781</v>
      </c>
      <c r="F314" s="9" t="s">
        <v>3778</v>
      </c>
      <c r="G314" s="9" t="s">
        <v>3778</v>
      </c>
      <c r="H314" s="9" t="s">
        <v>3778</v>
      </c>
      <c r="I314" s="9" t="s">
        <v>3778</v>
      </c>
      <c r="J314" s="9" t="s">
        <v>3778</v>
      </c>
      <c r="K314" s="9" t="s">
        <v>3778</v>
      </c>
      <c r="L314" s="9" t="s">
        <v>3778</v>
      </c>
      <c r="M314" s="9" t="s">
        <v>3778</v>
      </c>
      <c r="N314" s="9"/>
      <c r="O314" s="9"/>
      <c r="P314" s="9"/>
      <c r="Q314" s="9"/>
      <c r="R314" s="9"/>
      <c r="S314" s="9"/>
      <c r="T314" s="19" t="s">
        <v>3777</v>
      </c>
      <c r="U314" s="9" t="s">
        <v>3778</v>
      </c>
      <c r="V314" s="35"/>
      <c r="W314" s="86"/>
      <c r="X314" s="86"/>
      <c r="Y314" s="81">
        <v>45352.0</v>
      </c>
      <c r="Z314" s="82">
        <v>1.0</v>
      </c>
      <c r="AA314" s="83" t="s">
        <v>3779</v>
      </c>
    </row>
    <row r="315" outlineLevel="1">
      <c r="A315" s="77" t="s">
        <v>4117</v>
      </c>
      <c r="B315" s="85" t="s">
        <v>3544</v>
      </c>
      <c r="C315" s="78">
        <v>1.0</v>
      </c>
      <c r="D315" s="79">
        <v>45357.0</v>
      </c>
      <c r="E315" s="80" t="s">
        <v>3781</v>
      </c>
      <c r="F315" s="9" t="s">
        <v>3778</v>
      </c>
      <c r="G315" s="9" t="s">
        <v>3778</v>
      </c>
      <c r="H315" s="9" t="s">
        <v>3778</v>
      </c>
      <c r="I315" s="9" t="s">
        <v>3778</v>
      </c>
      <c r="J315" s="9" t="s">
        <v>3778</v>
      </c>
      <c r="K315" s="9" t="s">
        <v>3778</v>
      </c>
      <c r="L315" s="9" t="s">
        <v>3778</v>
      </c>
      <c r="M315" s="9" t="s">
        <v>3778</v>
      </c>
      <c r="N315" s="9" t="s">
        <v>3778</v>
      </c>
      <c r="O315" s="9" t="s">
        <v>3778</v>
      </c>
      <c r="P315" s="9" t="s">
        <v>3778</v>
      </c>
      <c r="Q315" s="9" t="s">
        <v>3782</v>
      </c>
      <c r="R315" s="9" t="s">
        <v>3778</v>
      </c>
      <c r="S315" s="9" t="s">
        <v>3782</v>
      </c>
      <c r="T315" s="19" t="s">
        <v>3777</v>
      </c>
      <c r="U315" s="9" t="s">
        <v>3778</v>
      </c>
      <c r="V315" s="35"/>
      <c r="W315" s="86"/>
      <c r="X315" s="86"/>
      <c r="Y315" s="81">
        <v>45350.0</v>
      </c>
      <c r="Z315" s="82">
        <v>7.0</v>
      </c>
      <c r="AA315" s="84" t="s">
        <v>3787</v>
      </c>
    </row>
    <row r="316" outlineLevel="1">
      <c r="A316" s="77" t="s">
        <v>4118</v>
      </c>
      <c r="B316" s="85" t="s">
        <v>3497</v>
      </c>
      <c r="C316" s="78">
        <v>1.0</v>
      </c>
      <c r="D316" s="79">
        <v>45357.0</v>
      </c>
      <c r="E316" s="80"/>
      <c r="F316" s="9" t="s">
        <v>3778</v>
      </c>
      <c r="G316" s="9" t="s">
        <v>3778</v>
      </c>
      <c r="H316" s="9" t="s">
        <v>3778</v>
      </c>
      <c r="I316" s="9" t="s">
        <v>3778</v>
      </c>
      <c r="J316" s="9" t="s">
        <v>3778</v>
      </c>
      <c r="K316" s="9" t="s">
        <v>3778</v>
      </c>
      <c r="L316" s="9" t="s">
        <v>3778</v>
      </c>
      <c r="M316" s="9" t="s">
        <v>3778</v>
      </c>
      <c r="N316" s="9"/>
      <c r="O316" s="9"/>
      <c r="P316" s="9"/>
      <c r="Q316" s="9"/>
      <c r="R316" s="9"/>
      <c r="S316" s="9"/>
      <c r="T316" s="19" t="s">
        <v>3777</v>
      </c>
      <c r="U316" s="9" t="s">
        <v>3778</v>
      </c>
      <c r="V316" s="35"/>
      <c r="W316" s="86"/>
      <c r="X316" s="86"/>
      <c r="Y316" s="81">
        <v>45352.0</v>
      </c>
      <c r="Z316" s="82">
        <v>5.0</v>
      </c>
      <c r="AA316" s="63" t="s">
        <v>3779</v>
      </c>
    </row>
    <row r="317" outlineLevel="1">
      <c r="A317" s="77" t="s">
        <v>4119</v>
      </c>
      <c r="B317" s="85" t="s">
        <v>3413</v>
      </c>
      <c r="C317" s="78">
        <v>1.0</v>
      </c>
      <c r="D317" s="79">
        <v>45358.0</v>
      </c>
      <c r="E317" s="80" t="s">
        <v>3781</v>
      </c>
      <c r="F317" s="9" t="s">
        <v>3778</v>
      </c>
      <c r="G317" s="9" t="s">
        <v>3778</v>
      </c>
      <c r="H317" s="9" t="s">
        <v>3778</v>
      </c>
      <c r="I317" s="9" t="s">
        <v>3778</v>
      </c>
      <c r="J317" s="9" t="s">
        <v>3778</v>
      </c>
      <c r="K317" s="9" t="s">
        <v>3778</v>
      </c>
      <c r="L317" s="9" t="s">
        <v>3778</v>
      </c>
      <c r="M317" s="9" t="s">
        <v>3778</v>
      </c>
      <c r="N317" s="9" t="s">
        <v>3778</v>
      </c>
      <c r="O317" s="9" t="s">
        <v>3778</v>
      </c>
      <c r="P317" s="9" t="s">
        <v>3778</v>
      </c>
      <c r="Q317" s="9" t="s">
        <v>3782</v>
      </c>
      <c r="R317" s="9" t="s">
        <v>3778</v>
      </c>
      <c r="S317" s="9" t="s">
        <v>3782</v>
      </c>
      <c r="T317" s="19" t="s">
        <v>3777</v>
      </c>
      <c r="U317" s="9" t="s">
        <v>3778</v>
      </c>
      <c r="V317" s="35"/>
      <c r="W317" s="86"/>
      <c r="X317" s="86"/>
      <c r="Y317" s="81">
        <v>45355.0</v>
      </c>
      <c r="Z317" s="82">
        <v>3.0</v>
      </c>
      <c r="AA317" s="84" t="s">
        <v>3787</v>
      </c>
    </row>
    <row r="318" outlineLevel="1">
      <c r="A318" s="77" t="s">
        <v>4120</v>
      </c>
      <c r="B318" s="72" t="s">
        <v>4121</v>
      </c>
      <c r="C318" s="78">
        <v>1.0</v>
      </c>
      <c r="D318" s="79">
        <v>45359.0</v>
      </c>
      <c r="E318" s="8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9" t="s">
        <v>3777</v>
      </c>
      <c r="U318" s="9" t="s">
        <v>3778</v>
      </c>
      <c r="V318" s="35"/>
      <c r="W318" s="86"/>
      <c r="X318" s="86"/>
      <c r="Y318" s="81"/>
      <c r="Z318" s="82">
        <v>45359.0</v>
      </c>
      <c r="AA318" s="84" t="s">
        <v>3787</v>
      </c>
    </row>
    <row r="319" outlineLevel="1">
      <c r="A319" s="77" t="s">
        <v>4122</v>
      </c>
      <c r="B319" s="85" t="s">
        <v>3343</v>
      </c>
      <c r="C319" s="78">
        <v>1.0</v>
      </c>
      <c r="D319" s="79">
        <v>45359.0</v>
      </c>
      <c r="E319" s="80" t="s">
        <v>3781</v>
      </c>
      <c r="F319" s="9" t="s">
        <v>3778</v>
      </c>
      <c r="G319" s="9" t="s">
        <v>3778</v>
      </c>
      <c r="H319" s="9" t="s">
        <v>3778</v>
      </c>
      <c r="I319" s="9" t="s">
        <v>3778</v>
      </c>
      <c r="J319" s="9" t="s">
        <v>3778</v>
      </c>
      <c r="K319" s="9" t="s">
        <v>3778</v>
      </c>
      <c r="L319" s="9" t="s">
        <v>3778</v>
      </c>
      <c r="M319" s="9" t="s">
        <v>3778</v>
      </c>
      <c r="N319" s="9" t="s">
        <v>3778</v>
      </c>
      <c r="O319" s="9" t="s">
        <v>3778</v>
      </c>
      <c r="P319" s="9" t="s">
        <v>3778</v>
      </c>
      <c r="Q319" s="9" t="s">
        <v>3782</v>
      </c>
      <c r="R319" s="9" t="s">
        <v>3778</v>
      </c>
      <c r="S319" s="9" t="s">
        <v>3782</v>
      </c>
      <c r="T319" s="19" t="s">
        <v>3777</v>
      </c>
      <c r="U319" s="9" t="s">
        <v>3778</v>
      </c>
      <c r="V319" s="35"/>
      <c r="W319" s="86"/>
      <c r="X319" s="86"/>
      <c r="Y319" s="81">
        <v>45357.0</v>
      </c>
      <c r="Z319" s="82">
        <v>2.0</v>
      </c>
      <c r="AA319" s="63" t="s">
        <v>3779</v>
      </c>
    </row>
    <row r="320" outlineLevel="1">
      <c r="A320" s="77" t="s">
        <v>4123</v>
      </c>
      <c r="B320" s="85" t="s">
        <v>3258</v>
      </c>
      <c r="C320" s="78">
        <v>1.0</v>
      </c>
      <c r="D320" s="79">
        <v>45364.0</v>
      </c>
      <c r="E320" s="80" t="s">
        <v>3781</v>
      </c>
      <c r="F320" s="9" t="s">
        <v>3778</v>
      </c>
      <c r="G320" s="9" t="s">
        <v>3778</v>
      </c>
      <c r="H320" s="9" t="s">
        <v>3778</v>
      </c>
      <c r="I320" s="9" t="s">
        <v>3778</v>
      </c>
      <c r="J320" s="9" t="s">
        <v>3778</v>
      </c>
      <c r="K320" s="9" t="s">
        <v>3778</v>
      </c>
      <c r="L320" s="9" t="s">
        <v>3778</v>
      </c>
      <c r="M320" s="9" t="s">
        <v>3778</v>
      </c>
      <c r="N320" s="9" t="s">
        <v>3778</v>
      </c>
      <c r="O320" s="9" t="s">
        <v>3778</v>
      </c>
      <c r="P320" s="9" t="s">
        <v>3778</v>
      </c>
      <c r="Q320" s="9" t="s">
        <v>3782</v>
      </c>
      <c r="R320" s="9" t="s">
        <v>3778</v>
      </c>
      <c r="S320" s="9" t="s">
        <v>3782</v>
      </c>
      <c r="T320" s="19" t="s">
        <v>3777</v>
      </c>
      <c r="U320" s="9" t="s">
        <v>3778</v>
      </c>
      <c r="V320" s="35"/>
      <c r="W320" s="86"/>
      <c r="X320" s="86"/>
      <c r="Y320" s="81">
        <v>45363.0</v>
      </c>
      <c r="Z320" s="82">
        <v>1.0</v>
      </c>
      <c r="AA320" s="84" t="s">
        <v>3787</v>
      </c>
    </row>
    <row r="321" outlineLevel="1">
      <c r="A321" s="77" t="s">
        <v>4124</v>
      </c>
      <c r="B321" s="85" t="s">
        <v>3104</v>
      </c>
      <c r="C321" s="78">
        <v>1.0</v>
      </c>
      <c r="D321" s="79">
        <v>45365.0</v>
      </c>
      <c r="E321" s="80" t="s">
        <v>3781</v>
      </c>
      <c r="F321" s="9" t="s">
        <v>3778</v>
      </c>
      <c r="G321" s="9" t="s">
        <v>3778</v>
      </c>
      <c r="H321" s="9" t="s">
        <v>3778</v>
      </c>
      <c r="I321" s="9" t="s">
        <v>3778</v>
      </c>
      <c r="J321" s="9" t="s">
        <v>3778</v>
      </c>
      <c r="K321" s="9" t="s">
        <v>3778</v>
      </c>
      <c r="L321" s="9" t="s">
        <v>3778</v>
      </c>
      <c r="M321" s="9" t="s">
        <v>3778</v>
      </c>
      <c r="N321" s="9" t="s">
        <v>3778</v>
      </c>
      <c r="O321" s="9" t="s">
        <v>3778</v>
      </c>
      <c r="P321" s="9" t="s">
        <v>3778</v>
      </c>
      <c r="Q321" s="9" t="s">
        <v>3782</v>
      </c>
      <c r="R321" s="9" t="s">
        <v>3778</v>
      </c>
      <c r="S321" s="9" t="s">
        <v>3782</v>
      </c>
      <c r="T321" s="19" t="s">
        <v>3777</v>
      </c>
      <c r="U321" s="9" t="s">
        <v>3778</v>
      </c>
      <c r="V321" s="35"/>
      <c r="W321" s="86"/>
      <c r="X321" s="86"/>
      <c r="Y321" s="81">
        <v>45365.0</v>
      </c>
      <c r="Z321" s="82">
        <v>0.0</v>
      </c>
      <c r="AA321" s="63" t="s">
        <v>3779</v>
      </c>
    </row>
    <row r="322" outlineLevel="1">
      <c r="A322" s="77" t="s">
        <v>4125</v>
      </c>
      <c r="B322" s="85" t="s">
        <v>3654</v>
      </c>
      <c r="C322" s="78">
        <v>1.0</v>
      </c>
      <c r="D322" s="79">
        <v>45365.0</v>
      </c>
      <c r="E322" s="80" t="s">
        <v>3781</v>
      </c>
      <c r="F322" s="9" t="s">
        <v>3778</v>
      </c>
      <c r="G322" s="9" t="s">
        <v>3778</v>
      </c>
      <c r="H322" s="9" t="s">
        <v>3778</v>
      </c>
      <c r="I322" s="9" t="s">
        <v>3778</v>
      </c>
      <c r="J322" s="9" t="s">
        <v>3778</v>
      </c>
      <c r="K322" s="9" t="s">
        <v>3778</v>
      </c>
      <c r="L322" s="9" t="s">
        <v>3778</v>
      </c>
      <c r="M322" s="9" t="s">
        <v>3778</v>
      </c>
      <c r="N322" s="9" t="s">
        <v>3778</v>
      </c>
      <c r="O322" s="9" t="s">
        <v>3778</v>
      </c>
      <c r="P322" s="9" t="s">
        <v>3778</v>
      </c>
      <c r="Q322" s="9" t="s">
        <v>3782</v>
      </c>
      <c r="R322" s="9" t="s">
        <v>3778</v>
      </c>
      <c r="S322" s="9" t="s">
        <v>3782</v>
      </c>
      <c r="T322" s="19" t="s">
        <v>3777</v>
      </c>
      <c r="U322" s="9" t="s">
        <v>3778</v>
      </c>
      <c r="V322" s="35"/>
      <c r="W322" s="86"/>
      <c r="X322" s="86"/>
      <c r="Y322" s="81">
        <v>45350.0</v>
      </c>
      <c r="Z322" s="82">
        <v>15.0</v>
      </c>
      <c r="AA322" s="63" t="e">
        <v>#REF!</v>
      </c>
    </row>
    <row r="323" outlineLevel="1">
      <c r="A323" s="77" t="s">
        <v>4126</v>
      </c>
      <c r="B323" s="85" t="s">
        <v>3259</v>
      </c>
      <c r="C323" s="78">
        <v>1.0</v>
      </c>
      <c r="D323" s="79">
        <v>45368.0</v>
      </c>
      <c r="E323" s="80" t="s">
        <v>3781</v>
      </c>
      <c r="F323" s="9" t="s">
        <v>3778</v>
      </c>
      <c r="G323" s="9" t="s">
        <v>3778</v>
      </c>
      <c r="H323" s="9" t="s">
        <v>3778</v>
      </c>
      <c r="I323" s="9" t="s">
        <v>3778</v>
      </c>
      <c r="J323" s="9" t="s">
        <v>3778</v>
      </c>
      <c r="K323" s="9" t="s">
        <v>3778</v>
      </c>
      <c r="L323" s="9" t="s">
        <v>3778</v>
      </c>
      <c r="M323" s="9" t="s">
        <v>3778</v>
      </c>
      <c r="N323" s="9" t="s">
        <v>3778</v>
      </c>
      <c r="O323" s="9" t="s">
        <v>3778</v>
      </c>
      <c r="P323" s="9" t="s">
        <v>3778</v>
      </c>
      <c r="Q323" s="9" t="s">
        <v>3782</v>
      </c>
      <c r="R323" s="9" t="s">
        <v>3778</v>
      </c>
      <c r="S323" s="9" t="s">
        <v>3782</v>
      </c>
      <c r="T323" s="19" t="s">
        <v>3777</v>
      </c>
      <c r="U323" s="9" t="s">
        <v>3778</v>
      </c>
      <c r="V323" s="35"/>
      <c r="W323" s="86"/>
      <c r="X323" s="86"/>
      <c r="Y323" s="81">
        <v>45367.0</v>
      </c>
      <c r="Z323" s="82">
        <v>1.0</v>
      </c>
      <c r="AA323" s="63" t="s">
        <v>3779</v>
      </c>
    </row>
    <row r="324" outlineLevel="1">
      <c r="A324" s="77" t="s">
        <v>4127</v>
      </c>
      <c r="B324" s="85" t="s">
        <v>3609</v>
      </c>
      <c r="C324" s="78">
        <v>1.0</v>
      </c>
      <c r="D324" s="79">
        <v>45370.0</v>
      </c>
      <c r="E324" s="80" t="s">
        <v>3781</v>
      </c>
      <c r="F324" s="9" t="s">
        <v>3778</v>
      </c>
      <c r="G324" s="9" t="s">
        <v>3778</v>
      </c>
      <c r="H324" s="9" t="s">
        <v>3778</v>
      </c>
      <c r="I324" s="9" t="s">
        <v>3778</v>
      </c>
      <c r="J324" s="9" t="s">
        <v>3778</v>
      </c>
      <c r="K324" s="9" t="s">
        <v>3778</v>
      </c>
      <c r="L324" s="9" t="s">
        <v>3778</v>
      </c>
      <c r="M324" s="9" t="s">
        <v>3782</v>
      </c>
      <c r="N324" s="9" t="s">
        <v>3778</v>
      </c>
      <c r="O324" s="9" t="s">
        <v>3778</v>
      </c>
      <c r="P324" s="9" t="s">
        <v>3778</v>
      </c>
      <c r="Q324" s="9" t="s">
        <v>3782</v>
      </c>
      <c r="R324" s="9" t="s">
        <v>3778</v>
      </c>
      <c r="S324" s="9" t="s">
        <v>3782</v>
      </c>
      <c r="T324" s="19" t="s">
        <v>3777</v>
      </c>
      <c r="U324" s="9" t="s">
        <v>3778</v>
      </c>
      <c r="V324" s="35"/>
      <c r="W324" s="86"/>
      <c r="X324" s="86"/>
      <c r="Y324" s="81">
        <v>45360.0</v>
      </c>
      <c r="Z324" s="82">
        <v>10.0</v>
      </c>
      <c r="AA324" s="63" t="s">
        <v>3779</v>
      </c>
    </row>
    <row r="325" outlineLevel="1">
      <c r="A325" s="77" t="s">
        <v>4128</v>
      </c>
      <c r="B325" s="85" t="s">
        <v>3260</v>
      </c>
      <c r="C325" s="78">
        <v>1.0</v>
      </c>
      <c r="D325" s="79">
        <v>45375.0</v>
      </c>
      <c r="E325" s="8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9" t="s">
        <v>3777</v>
      </c>
      <c r="U325" s="9" t="s">
        <v>3778</v>
      </c>
      <c r="V325" s="35"/>
      <c r="W325" s="86"/>
      <c r="X325" s="86"/>
      <c r="Y325" s="81">
        <v>45374.0</v>
      </c>
      <c r="Z325" s="82">
        <v>1.0</v>
      </c>
      <c r="AA325" s="63" t="s">
        <v>3779</v>
      </c>
    </row>
    <row r="326" outlineLevel="1">
      <c r="A326" s="77" t="s">
        <v>4129</v>
      </c>
      <c r="B326" s="72" t="s">
        <v>3416</v>
      </c>
      <c r="C326" s="78">
        <v>1.0</v>
      </c>
      <c r="D326" s="79">
        <v>45375.0</v>
      </c>
      <c r="E326" s="80"/>
      <c r="F326" s="9"/>
      <c r="G326" s="9"/>
      <c r="H326" s="9"/>
      <c r="I326" s="9"/>
      <c r="J326" s="9"/>
      <c r="K326" s="9"/>
      <c r="L326" s="9"/>
      <c r="M326" s="9"/>
      <c r="N326" s="9" t="s">
        <v>3778</v>
      </c>
      <c r="O326" s="9" t="s">
        <v>3778</v>
      </c>
      <c r="P326" s="9" t="s">
        <v>3778</v>
      </c>
      <c r="Q326" s="9" t="s">
        <v>3782</v>
      </c>
      <c r="R326" s="9" t="s">
        <v>3778</v>
      </c>
      <c r="S326" s="9" t="s">
        <v>3782</v>
      </c>
      <c r="T326" s="19" t="s">
        <v>3777</v>
      </c>
      <c r="U326" s="9" t="s">
        <v>3778</v>
      </c>
      <c r="V326" s="35"/>
      <c r="W326" s="86"/>
      <c r="X326" s="19"/>
      <c r="Y326" s="81">
        <v>45372.0</v>
      </c>
      <c r="Z326" s="82">
        <v>3.0</v>
      </c>
      <c r="AA326" s="63" t="s">
        <v>3779</v>
      </c>
    </row>
    <row r="327" outlineLevel="1">
      <c r="A327" s="77" t="s">
        <v>4130</v>
      </c>
      <c r="B327" s="85" t="s">
        <v>3415</v>
      </c>
      <c r="C327" s="78">
        <v>1.0</v>
      </c>
      <c r="D327" s="79">
        <v>45376.0</v>
      </c>
      <c r="E327" s="80" t="s">
        <v>3781</v>
      </c>
      <c r="F327" s="9" t="s">
        <v>3778</v>
      </c>
      <c r="G327" s="9" t="s">
        <v>3778</v>
      </c>
      <c r="H327" s="9" t="s">
        <v>3778</v>
      </c>
      <c r="I327" s="9" t="s">
        <v>3778</v>
      </c>
      <c r="J327" s="9" t="s">
        <v>3778</v>
      </c>
      <c r="K327" s="9" t="s">
        <v>3778</v>
      </c>
      <c r="L327" s="9" t="s">
        <v>3778</v>
      </c>
      <c r="M327" s="9" t="s">
        <v>3778</v>
      </c>
      <c r="N327" s="9" t="s">
        <v>3778</v>
      </c>
      <c r="O327" s="9" t="s">
        <v>3778</v>
      </c>
      <c r="P327" s="9" t="s">
        <v>3778</v>
      </c>
      <c r="Q327" s="9" t="s">
        <v>3782</v>
      </c>
      <c r="R327" s="9" t="s">
        <v>3778</v>
      </c>
      <c r="S327" s="9" t="s">
        <v>3782</v>
      </c>
      <c r="T327" s="19" t="s">
        <v>3777</v>
      </c>
      <c r="U327" s="9" t="s">
        <v>3778</v>
      </c>
      <c r="V327" s="35"/>
      <c r="W327" s="86"/>
      <c r="X327" s="86"/>
      <c r="Y327" s="81">
        <v>45373.0</v>
      </c>
      <c r="Z327" s="82">
        <v>3.0</v>
      </c>
      <c r="AA327" s="63"/>
    </row>
    <row r="328" outlineLevel="1">
      <c r="A328" s="77" t="s">
        <v>4131</v>
      </c>
      <c r="B328" s="85" t="s">
        <v>3346</v>
      </c>
      <c r="C328" s="78">
        <v>1.0</v>
      </c>
      <c r="D328" s="79">
        <v>45385.0</v>
      </c>
      <c r="E328" s="8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9" t="s">
        <v>3777</v>
      </c>
      <c r="U328" s="9" t="s">
        <v>3778</v>
      </c>
      <c r="V328" s="35"/>
      <c r="W328" s="86"/>
      <c r="X328" s="86"/>
      <c r="Y328" s="81">
        <v>45383.0</v>
      </c>
      <c r="Z328" s="82">
        <v>2.0</v>
      </c>
      <c r="AA328" s="83" t="s">
        <v>3779</v>
      </c>
    </row>
    <row r="329" outlineLevel="1">
      <c r="A329" s="77" t="s">
        <v>4132</v>
      </c>
      <c r="B329" s="85" t="s">
        <v>3546</v>
      </c>
      <c r="C329" s="78">
        <v>1.0</v>
      </c>
      <c r="D329" s="79">
        <v>45385.0</v>
      </c>
      <c r="E329" s="80" t="s">
        <v>3781</v>
      </c>
      <c r="F329" s="9" t="s">
        <v>3778</v>
      </c>
      <c r="G329" s="9" t="s">
        <v>3778</v>
      </c>
      <c r="H329" s="9" t="s">
        <v>3778</v>
      </c>
      <c r="I329" s="9" t="s">
        <v>3778</v>
      </c>
      <c r="J329" s="9" t="s">
        <v>3778</v>
      </c>
      <c r="K329" s="9" t="s">
        <v>3778</v>
      </c>
      <c r="L329" s="9" t="s">
        <v>3778</v>
      </c>
      <c r="M329" s="9" t="s">
        <v>3778</v>
      </c>
      <c r="N329" s="9" t="s">
        <v>3778</v>
      </c>
      <c r="O329" s="9" t="s">
        <v>3778</v>
      </c>
      <c r="P329" s="9" t="s">
        <v>3778</v>
      </c>
      <c r="Q329" s="9" t="s">
        <v>3782</v>
      </c>
      <c r="R329" s="9" t="s">
        <v>3778</v>
      </c>
      <c r="S329" s="9" t="s">
        <v>3782</v>
      </c>
      <c r="T329" s="19" t="s">
        <v>3777</v>
      </c>
      <c r="U329" s="9" t="s">
        <v>3778</v>
      </c>
      <c r="V329" s="9" t="s">
        <v>3778</v>
      </c>
      <c r="W329" s="86"/>
      <c r="X329" s="86"/>
      <c r="Y329" s="81">
        <v>45378.0</v>
      </c>
      <c r="Z329" s="82">
        <v>7.0</v>
      </c>
      <c r="AA329" s="84" t="s">
        <v>3787</v>
      </c>
    </row>
    <row r="330" outlineLevel="1">
      <c r="A330" s="77" t="s">
        <v>4133</v>
      </c>
      <c r="B330" s="85" t="s">
        <v>3262</v>
      </c>
      <c r="C330" s="78">
        <v>1.0</v>
      </c>
      <c r="D330" s="79">
        <v>45385.0</v>
      </c>
      <c r="E330" s="80"/>
      <c r="F330" s="9" t="s">
        <v>3778</v>
      </c>
      <c r="G330" s="9" t="s">
        <v>3778</v>
      </c>
      <c r="H330" s="9" t="s">
        <v>3778</v>
      </c>
      <c r="I330" s="9" t="s">
        <v>3778</v>
      </c>
      <c r="J330" s="9" t="s">
        <v>3778</v>
      </c>
      <c r="K330" s="9" t="s">
        <v>3778</v>
      </c>
      <c r="L330" s="9" t="s">
        <v>3778</v>
      </c>
      <c r="M330" s="9" t="s">
        <v>3778</v>
      </c>
      <c r="N330" s="9" t="s">
        <v>3778</v>
      </c>
      <c r="O330" s="9" t="s">
        <v>3778</v>
      </c>
      <c r="P330" s="9" t="s">
        <v>3778</v>
      </c>
      <c r="Q330" s="9" t="s">
        <v>3782</v>
      </c>
      <c r="R330" s="9" t="s">
        <v>3778</v>
      </c>
      <c r="S330" s="9" t="s">
        <v>3782</v>
      </c>
      <c r="T330" s="19" t="s">
        <v>3806</v>
      </c>
      <c r="U330" s="9" t="s">
        <v>3778</v>
      </c>
      <c r="V330" s="35"/>
      <c r="W330" s="86"/>
      <c r="X330" s="86"/>
      <c r="Y330" s="81">
        <v>45384.0</v>
      </c>
      <c r="Z330" s="82">
        <v>1.0</v>
      </c>
      <c r="AA330" s="84" t="s">
        <v>3787</v>
      </c>
    </row>
    <row r="331" outlineLevel="1">
      <c r="A331" s="77" t="s">
        <v>4134</v>
      </c>
      <c r="B331" s="85" t="s">
        <v>3263</v>
      </c>
      <c r="C331" s="78">
        <v>1.0</v>
      </c>
      <c r="D331" s="79">
        <v>45387.0</v>
      </c>
      <c r="E331" s="80"/>
      <c r="F331" s="9" t="s">
        <v>3778</v>
      </c>
      <c r="G331" s="9" t="s">
        <v>3778</v>
      </c>
      <c r="H331" s="9" t="s">
        <v>3778</v>
      </c>
      <c r="I331" s="9" t="s">
        <v>3778</v>
      </c>
      <c r="J331" s="9" t="s">
        <v>3778</v>
      </c>
      <c r="K331" s="9" t="s">
        <v>3778</v>
      </c>
      <c r="L331" s="9" t="s">
        <v>3778</v>
      </c>
      <c r="M331" s="9" t="s">
        <v>3778</v>
      </c>
      <c r="N331" s="9" t="s">
        <v>3782</v>
      </c>
      <c r="O331" s="9" t="s">
        <v>3782</v>
      </c>
      <c r="P331" s="9" t="s">
        <v>3778</v>
      </c>
      <c r="Q331" s="9" t="s">
        <v>3782</v>
      </c>
      <c r="R331" s="9" t="s">
        <v>3778</v>
      </c>
      <c r="S331" s="9" t="s">
        <v>3782</v>
      </c>
      <c r="T331" s="19" t="s">
        <v>3806</v>
      </c>
      <c r="U331" s="9" t="s">
        <v>3778</v>
      </c>
      <c r="V331" s="35"/>
      <c r="W331" s="86"/>
      <c r="X331" s="86"/>
      <c r="Y331" s="81">
        <v>45386.0</v>
      </c>
      <c r="Z331" s="82">
        <v>1.0</v>
      </c>
      <c r="AA331" s="84" t="s">
        <v>3787</v>
      </c>
    </row>
    <row r="332" outlineLevel="1">
      <c r="A332" s="77" t="s">
        <v>4135</v>
      </c>
      <c r="B332" s="85" t="s">
        <v>3417</v>
      </c>
      <c r="C332" s="78">
        <v>1.0</v>
      </c>
      <c r="D332" s="79">
        <v>45388.0</v>
      </c>
      <c r="E332" s="80" t="s">
        <v>3781</v>
      </c>
      <c r="F332" s="9" t="s">
        <v>3778</v>
      </c>
      <c r="G332" s="9" t="s">
        <v>3778</v>
      </c>
      <c r="H332" s="9" t="s">
        <v>3778</v>
      </c>
      <c r="I332" s="9" t="s">
        <v>3778</v>
      </c>
      <c r="J332" s="9" t="s">
        <v>3778</v>
      </c>
      <c r="K332" s="9" t="s">
        <v>3778</v>
      </c>
      <c r="L332" s="9" t="s">
        <v>3778</v>
      </c>
      <c r="M332" s="9" t="s">
        <v>3778</v>
      </c>
      <c r="N332" s="9" t="s">
        <v>3778</v>
      </c>
      <c r="O332" s="9" t="s">
        <v>3778</v>
      </c>
      <c r="P332" s="9" t="s">
        <v>3778</v>
      </c>
      <c r="Q332" s="9" t="s">
        <v>3782</v>
      </c>
      <c r="R332" s="9" t="s">
        <v>3778</v>
      </c>
      <c r="S332" s="9" t="s">
        <v>3782</v>
      </c>
      <c r="T332" s="19" t="s">
        <v>3777</v>
      </c>
      <c r="U332" s="9" t="s">
        <v>3778</v>
      </c>
      <c r="V332" s="35"/>
      <c r="W332" s="86"/>
      <c r="X332" s="86"/>
      <c r="Y332" s="81">
        <v>45385.0</v>
      </c>
      <c r="Z332" s="82">
        <v>3.0</v>
      </c>
      <c r="AA332" s="63" t="s">
        <v>3779</v>
      </c>
    </row>
    <row r="333" outlineLevel="1">
      <c r="A333" s="77" t="s">
        <v>4136</v>
      </c>
      <c r="B333" s="85" t="s">
        <v>3264</v>
      </c>
      <c r="C333" s="78">
        <v>1.0</v>
      </c>
      <c r="D333" s="79">
        <v>45392.0</v>
      </c>
      <c r="E333" s="80" t="s">
        <v>3781</v>
      </c>
      <c r="F333" s="9" t="s">
        <v>3778</v>
      </c>
      <c r="G333" s="9" t="s">
        <v>3778</v>
      </c>
      <c r="H333" s="9" t="s">
        <v>3778</v>
      </c>
      <c r="I333" s="9" t="s">
        <v>3778</v>
      </c>
      <c r="J333" s="9" t="s">
        <v>3778</v>
      </c>
      <c r="K333" s="9" t="s">
        <v>3778</v>
      </c>
      <c r="L333" s="9" t="s">
        <v>3778</v>
      </c>
      <c r="M333" s="9" t="s">
        <v>3778</v>
      </c>
      <c r="N333" s="9" t="s">
        <v>3778</v>
      </c>
      <c r="O333" s="9" t="s">
        <v>3778</v>
      </c>
      <c r="P333" s="9" t="s">
        <v>3778</v>
      </c>
      <c r="Q333" s="9" t="s">
        <v>3782</v>
      </c>
      <c r="R333" s="9" t="s">
        <v>3778</v>
      </c>
      <c r="S333" s="9" t="s">
        <v>3782</v>
      </c>
      <c r="T333" s="19" t="s">
        <v>3777</v>
      </c>
      <c r="U333" s="9" t="s">
        <v>3778</v>
      </c>
      <c r="V333" s="35"/>
      <c r="W333" s="86"/>
      <c r="X333" s="86"/>
      <c r="Y333" s="81">
        <v>45391.0</v>
      </c>
      <c r="Z333" s="82">
        <v>1.0</v>
      </c>
      <c r="AA333" s="84" t="s">
        <v>3787</v>
      </c>
    </row>
    <row r="334" outlineLevel="1">
      <c r="A334" s="77" t="s">
        <v>4137</v>
      </c>
      <c r="B334" s="85" t="s">
        <v>3265</v>
      </c>
      <c r="C334" s="78">
        <v>1.0</v>
      </c>
      <c r="D334" s="79">
        <v>45393.0</v>
      </c>
      <c r="E334" s="80" t="s">
        <v>3781</v>
      </c>
      <c r="F334" s="9" t="s">
        <v>3778</v>
      </c>
      <c r="G334" s="9" t="s">
        <v>3778</v>
      </c>
      <c r="H334" s="9" t="s">
        <v>3778</v>
      </c>
      <c r="I334" s="9" t="s">
        <v>3778</v>
      </c>
      <c r="J334" s="9" t="s">
        <v>3778</v>
      </c>
      <c r="K334" s="9" t="s">
        <v>3778</v>
      </c>
      <c r="L334" s="9" t="s">
        <v>3778</v>
      </c>
      <c r="M334" s="9" t="s">
        <v>3778</v>
      </c>
      <c r="N334" s="9" t="s">
        <v>3778</v>
      </c>
      <c r="O334" s="9" t="s">
        <v>3778</v>
      </c>
      <c r="P334" s="9" t="s">
        <v>3778</v>
      </c>
      <c r="Q334" s="9" t="s">
        <v>3782</v>
      </c>
      <c r="R334" s="9" t="s">
        <v>3778</v>
      </c>
      <c r="S334" s="9" t="s">
        <v>3782</v>
      </c>
      <c r="T334" s="19" t="s">
        <v>3777</v>
      </c>
      <c r="U334" s="9" t="s">
        <v>3778</v>
      </c>
      <c r="V334" s="35"/>
      <c r="W334" s="86"/>
      <c r="X334" s="86"/>
      <c r="Y334" s="81">
        <v>45392.0</v>
      </c>
      <c r="Z334" s="82">
        <v>1.0</v>
      </c>
      <c r="AA334" s="84" t="s">
        <v>3787</v>
      </c>
    </row>
    <row r="335" outlineLevel="1">
      <c r="A335" s="77" t="s">
        <v>4138</v>
      </c>
      <c r="B335" s="85" t="s">
        <v>3344</v>
      </c>
      <c r="C335" s="78">
        <v>1.0</v>
      </c>
      <c r="D335" s="79">
        <v>45393.0</v>
      </c>
      <c r="E335" s="80" t="s">
        <v>3781</v>
      </c>
      <c r="F335" s="9" t="s">
        <v>3778</v>
      </c>
      <c r="G335" s="9" t="s">
        <v>3778</v>
      </c>
      <c r="H335" s="9" t="s">
        <v>3778</v>
      </c>
      <c r="I335" s="9" t="s">
        <v>3778</v>
      </c>
      <c r="J335" s="9" t="s">
        <v>3778</v>
      </c>
      <c r="K335" s="9" t="s">
        <v>3778</v>
      </c>
      <c r="L335" s="9" t="s">
        <v>3778</v>
      </c>
      <c r="M335" s="9" t="s">
        <v>3778</v>
      </c>
      <c r="N335" s="9" t="s">
        <v>3778</v>
      </c>
      <c r="O335" s="9" t="s">
        <v>3778</v>
      </c>
      <c r="P335" s="9" t="s">
        <v>3778</v>
      </c>
      <c r="Q335" s="9" t="s">
        <v>3782</v>
      </c>
      <c r="R335" s="9" t="s">
        <v>3778</v>
      </c>
      <c r="S335" s="9" t="s">
        <v>3782</v>
      </c>
      <c r="T335" s="19" t="s">
        <v>3777</v>
      </c>
      <c r="U335" s="9" t="s">
        <v>3778</v>
      </c>
      <c r="V335" s="9" t="s">
        <v>3778</v>
      </c>
      <c r="W335" s="86"/>
      <c r="X335" s="86"/>
      <c r="Y335" s="81">
        <v>45391.0</v>
      </c>
      <c r="Z335" s="82">
        <v>2.0</v>
      </c>
      <c r="AA335" s="83" t="s">
        <v>3779</v>
      </c>
    </row>
    <row r="336" outlineLevel="1">
      <c r="A336" s="77" t="s">
        <v>4139</v>
      </c>
      <c r="B336" s="85" t="s">
        <v>3266</v>
      </c>
      <c r="C336" s="78">
        <v>1.0</v>
      </c>
      <c r="D336" s="79">
        <v>45395.0</v>
      </c>
      <c r="E336" s="80" t="s">
        <v>3781</v>
      </c>
      <c r="F336" s="9" t="s">
        <v>3778</v>
      </c>
      <c r="G336" s="9" t="s">
        <v>3778</v>
      </c>
      <c r="H336" s="9" t="s">
        <v>3778</v>
      </c>
      <c r="I336" s="9" t="s">
        <v>3778</v>
      </c>
      <c r="J336" s="9" t="s">
        <v>3778</v>
      </c>
      <c r="K336" s="9" t="s">
        <v>3778</v>
      </c>
      <c r="L336" s="9" t="s">
        <v>3778</v>
      </c>
      <c r="M336" s="9" t="s">
        <v>3778</v>
      </c>
      <c r="N336" s="9" t="s">
        <v>3778</v>
      </c>
      <c r="O336" s="9" t="s">
        <v>3778</v>
      </c>
      <c r="P336" s="9" t="s">
        <v>3778</v>
      </c>
      <c r="Q336" s="9" t="s">
        <v>3782</v>
      </c>
      <c r="R336" s="9" t="s">
        <v>3778</v>
      </c>
      <c r="S336" s="9" t="s">
        <v>3782</v>
      </c>
      <c r="T336" s="19" t="s">
        <v>3777</v>
      </c>
      <c r="U336" s="9" t="s">
        <v>3778</v>
      </c>
      <c r="V336" s="35"/>
      <c r="W336" s="86"/>
      <c r="X336" s="86"/>
      <c r="Y336" s="81">
        <v>45394.0</v>
      </c>
      <c r="Z336" s="82">
        <v>1.0</v>
      </c>
      <c r="AA336" s="84" t="s">
        <v>3787</v>
      </c>
    </row>
    <row r="337" outlineLevel="1">
      <c r="A337" s="77" t="s">
        <v>4140</v>
      </c>
      <c r="B337" s="85" t="s">
        <v>3522</v>
      </c>
      <c r="C337" s="78">
        <v>1.0</v>
      </c>
      <c r="D337" s="79">
        <v>45395.0</v>
      </c>
      <c r="E337" s="80" t="s">
        <v>3781</v>
      </c>
      <c r="F337" s="9" t="s">
        <v>3778</v>
      </c>
      <c r="G337" s="9" t="s">
        <v>3778</v>
      </c>
      <c r="H337" s="9" t="s">
        <v>3778</v>
      </c>
      <c r="I337" s="9" t="s">
        <v>3778</v>
      </c>
      <c r="J337" s="9" t="s">
        <v>3778</v>
      </c>
      <c r="K337" s="9" t="s">
        <v>3778</v>
      </c>
      <c r="L337" s="9" t="s">
        <v>3778</v>
      </c>
      <c r="M337" s="9" t="s">
        <v>3778</v>
      </c>
      <c r="N337" s="9" t="s">
        <v>3778</v>
      </c>
      <c r="O337" s="9" t="s">
        <v>3778</v>
      </c>
      <c r="P337" s="9" t="s">
        <v>3778</v>
      </c>
      <c r="Q337" s="9" t="s">
        <v>3782</v>
      </c>
      <c r="R337" s="9" t="s">
        <v>3778</v>
      </c>
      <c r="S337" s="9" t="s">
        <v>3782</v>
      </c>
      <c r="T337" s="19" t="s">
        <v>3777</v>
      </c>
      <c r="U337" s="9" t="s">
        <v>3778</v>
      </c>
      <c r="V337" s="35"/>
      <c r="W337" s="86"/>
      <c r="X337" s="86"/>
      <c r="Y337" s="81">
        <v>45389.0</v>
      </c>
      <c r="Z337" s="82">
        <v>6.0</v>
      </c>
      <c r="AA337" s="63"/>
    </row>
    <row r="338" outlineLevel="1">
      <c r="A338" s="77" t="s">
        <v>4141</v>
      </c>
      <c r="B338" s="85" t="s">
        <v>3638</v>
      </c>
      <c r="C338" s="78">
        <v>1.0</v>
      </c>
      <c r="D338" s="79">
        <v>45398.0</v>
      </c>
      <c r="E338" s="80" t="s">
        <v>3781</v>
      </c>
      <c r="F338" s="9" t="s">
        <v>3778</v>
      </c>
      <c r="G338" s="9" t="s">
        <v>3778</v>
      </c>
      <c r="H338" s="9" t="s">
        <v>3778</v>
      </c>
      <c r="I338" s="9" t="s">
        <v>3778</v>
      </c>
      <c r="J338" s="9" t="s">
        <v>3778</v>
      </c>
      <c r="K338" s="9" t="s">
        <v>3778</v>
      </c>
      <c r="L338" s="9" t="s">
        <v>3778</v>
      </c>
      <c r="M338" s="9" t="s">
        <v>3778</v>
      </c>
      <c r="N338" s="9" t="s">
        <v>3778</v>
      </c>
      <c r="O338" s="9" t="s">
        <v>3778</v>
      </c>
      <c r="P338" s="9" t="s">
        <v>3778</v>
      </c>
      <c r="Q338" s="9" t="s">
        <v>3782</v>
      </c>
      <c r="R338" s="9" t="s">
        <v>3778</v>
      </c>
      <c r="S338" s="9" t="s">
        <v>3778</v>
      </c>
      <c r="T338" s="19" t="s">
        <v>3777</v>
      </c>
      <c r="U338" s="9" t="s">
        <v>3778</v>
      </c>
      <c r="V338" s="35"/>
      <c r="W338" s="86"/>
      <c r="X338" s="86"/>
      <c r="Y338" s="81">
        <v>45385.0</v>
      </c>
      <c r="Z338" s="82">
        <v>13.0</v>
      </c>
      <c r="AA338" s="84" t="s">
        <v>3787</v>
      </c>
    </row>
    <row r="339" outlineLevel="1">
      <c r="A339" s="77" t="s">
        <v>4142</v>
      </c>
      <c r="B339" s="85" t="s">
        <v>3105</v>
      </c>
      <c r="C339" s="78">
        <v>1.0</v>
      </c>
      <c r="D339" s="79">
        <v>45399.0</v>
      </c>
      <c r="E339" s="80" t="s">
        <v>3781</v>
      </c>
      <c r="F339" s="9" t="s">
        <v>3778</v>
      </c>
      <c r="G339" s="9" t="s">
        <v>3778</v>
      </c>
      <c r="H339" s="9" t="s">
        <v>3778</v>
      </c>
      <c r="I339" s="9" t="s">
        <v>3778</v>
      </c>
      <c r="J339" s="9" t="s">
        <v>3778</v>
      </c>
      <c r="K339" s="9" t="s">
        <v>3778</v>
      </c>
      <c r="L339" s="9" t="s">
        <v>3778</v>
      </c>
      <c r="M339" s="9" t="s">
        <v>3778</v>
      </c>
      <c r="N339" s="9" t="s">
        <v>3778</v>
      </c>
      <c r="O339" s="9" t="s">
        <v>3778</v>
      </c>
      <c r="P339" s="9" t="s">
        <v>3778</v>
      </c>
      <c r="Q339" s="9" t="s">
        <v>3782</v>
      </c>
      <c r="R339" s="9" t="s">
        <v>3778</v>
      </c>
      <c r="S339" s="9" t="s">
        <v>3782</v>
      </c>
      <c r="T339" s="19" t="s">
        <v>3777</v>
      </c>
      <c r="U339" s="9" t="s">
        <v>3782</v>
      </c>
      <c r="V339" s="9" t="s">
        <v>3778</v>
      </c>
      <c r="W339" s="19" t="s">
        <v>3799</v>
      </c>
      <c r="X339" s="86"/>
      <c r="Y339" s="81">
        <v>45385.0</v>
      </c>
      <c r="Z339" s="82" t="s">
        <v>42</v>
      </c>
      <c r="AA339" s="63"/>
    </row>
    <row r="340" outlineLevel="1">
      <c r="A340" s="77" t="e">
        <v>#N/A</v>
      </c>
      <c r="B340" s="85" t="e">
        <v>#N/A</v>
      </c>
      <c r="C340" s="78">
        <v>1.0</v>
      </c>
      <c r="D340" s="79">
        <v>45400.0</v>
      </c>
      <c r="E340" s="8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9" t="s">
        <v>3777</v>
      </c>
      <c r="U340" s="9" t="s">
        <v>3778</v>
      </c>
      <c r="V340" s="35"/>
      <c r="W340" s="86"/>
      <c r="X340" s="86"/>
      <c r="Y340" s="81"/>
      <c r="Z340" s="82" t="e">
        <v>#N/A</v>
      </c>
      <c r="AA340" s="63"/>
    </row>
    <row r="341" outlineLevel="1">
      <c r="A341" s="77" t="s">
        <v>4143</v>
      </c>
      <c r="B341" s="85" t="s">
        <v>3570</v>
      </c>
      <c r="C341" s="78">
        <v>1.0</v>
      </c>
      <c r="D341" s="79">
        <v>45400.0</v>
      </c>
      <c r="E341" s="80" t="s">
        <v>3781</v>
      </c>
      <c r="F341" s="9" t="s">
        <v>3778</v>
      </c>
      <c r="G341" s="9" t="s">
        <v>3778</v>
      </c>
      <c r="H341" s="9" t="s">
        <v>3778</v>
      </c>
      <c r="I341" s="9" t="s">
        <v>3778</v>
      </c>
      <c r="J341" s="9" t="s">
        <v>3778</v>
      </c>
      <c r="K341" s="9" t="s">
        <v>3778</v>
      </c>
      <c r="L341" s="9" t="s">
        <v>3778</v>
      </c>
      <c r="M341" s="9" t="s">
        <v>3778</v>
      </c>
      <c r="N341" s="9" t="s">
        <v>3782</v>
      </c>
      <c r="O341" s="9" t="s">
        <v>3778</v>
      </c>
      <c r="P341" s="9" t="s">
        <v>3778</v>
      </c>
      <c r="Q341" s="9" t="s">
        <v>3778</v>
      </c>
      <c r="R341" s="9" t="s">
        <v>3778</v>
      </c>
      <c r="S341" s="9" t="s">
        <v>3778</v>
      </c>
      <c r="T341" s="19" t="s">
        <v>3777</v>
      </c>
      <c r="U341" s="9" t="s">
        <v>3782</v>
      </c>
      <c r="V341" s="35"/>
      <c r="W341" s="86"/>
      <c r="X341" s="86"/>
      <c r="Y341" s="81">
        <v>45362.0</v>
      </c>
      <c r="Z341" s="82" t="s">
        <v>42</v>
      </c>
      <c r="AA341" s="63"/>
    </row>
    <row r="342" outlineLevel="1">
      <c r="A342" s="77" t="s">
        <v>4144</v>
      </c>
      <c r="B342" s="85" t="s">
        <v>3267</v>
      </c>
      <c r="C342" s="78">
        <v>1.0</v>
      </c>
      <c r="D342" s="79">
        <v>45400.0</v>
      </c>
      <c r="E342" s="80" t="s">
        <v>3781</v>
      </c>
      <c r="F342" s="9" t="s">
        <v>3778</v>
      </c>
      <c r="G342" s="9" t="s">
        <v>3778</v>
      </c>
      <c r="H342" s="9" t="s">
        <v>3778</v>
      </c>
      <c r="I342" s="9" t="s">
        <v>3778</v>
      </c>
      <c r="J342" s="9" t="s">
        <v>3778</v>
      </c>
      <c r="K342" s="9" t="s">
        <v>3778</v>
      </c>
      <c r="L342" s="9" t="s">
        <v>3778</v>
      </c>
      <c r="M342" s="9" t="s">
        <v>3778</v>
      </c>
      <c r="N342" s="9" t="s">
        <v>3778</v>
      </c>
      <c r="O342" s="9" t="s">
        <v>3778</v>
      </c>
      <c r="P342" s="9" t="s">
        <v>3778</v>
      </c>
      <c r="Q342" s="9" t="s">
        <v>3782</v>
      </c>
      <c r="R342" s="9" t="s">
        <v>3778</v>
      </c>
      <c r="S342" s="9" t="s">
        <v>3782</v>
      </c>
      <c r="T342" s="19" t="s">
        <v>3777</v>
      </c>
      <c r="U342" s="9" t="s">
        <v>3778</v>
      </c>
      <c r="V342" s="35"/>
      <c r="W342" s="86"/>
      <c r="X342" s="86"/>
      <c r="Y342" s="81">
        <v>45438.0</v>
      </c>
      <c r="Z342" s="82" t="e">
        <v>#NUM!</v>
      </c>
      <c r="AA342" s="84" t="s">
        <v>3787</v>
      </c>
    </row>
    <row r="343" outlineLevel="1">
      <c r="A343" s="77" t="s">
        <v>4145</v>
      </c>
      <c r="B343" s="85" t="s">
        <v>3268</v>
      </c>
      <c r="C343" s="78">
        <v>1.0</v>
      </c>
      <c r="D343" s="79">
        <v>45401.0</v>
      </c>
      <c r="E343" s="80" t="s">
        <v>3781</v>
      </c>
      <c r="F343" s="9" t="s">
        <v>3778</v>
      </c>
      <c r="G343" s="9" t="s">
        <v>3778</v>
      </c>
      <c r="H343" s="9" t="s">
        <v>3778</v>
      </c>
      <c r="I343" s="9" t="s">
        <v>3778</v>
      </c>
      <c r="J343" s="9" t="s">
        <v>3778</v>
      </c>
      <c r="K343" s="9" t="s">
        <v>3778</v>
      </c>
      <c r="L343" s="9" t="s">
        <v>3778</v>
      </c>
      <c r="M343" s="9" t="s">
        <v>3778</v>
      </c>
      <c r="N343" s="9" t="s">
        <v>3778</v>
      </c>
      <c r="O343" s="9" t="s">
        <v>3778</v>
      </c>
      <c r="P343" s="9" t="s">
        <v>3778</v>
      </c>
      <c r="Q343" s="9" t="s">
        <v>3782</v>
      </c>
      <c r="R343" s="9" t="s">
        <v>3778</v>
      </c>
      <c r="S343" s="9" t="s">
        <v>3782</v>
      </c>
      <c r="T343" s="19" t="s">
        <v>3777</v>
      </c>
      <c r="U343" s="9" t="s">
        <v>3778</v>
      </c>
      <c r="V343" s="35"/>
      <c r="W343" s="86"/>
      <c r="X343" s="86"/>
      <c r="Y343" s="81">
        <v>45400.0</v>
      </c>
      <c r="Z343" s="82">
        <v>1.0</v>
      </c>
      <c r="AA343" s="84" t="s">
        <v>3787</v>
      </c>
    </row>
    <row r="344" outlineLevel="1">
      <c r="A344" s="77" t="s">
        <v>4146</v>
      </c>
      <c r="B344" s="85" t="s">
        <v>3520</v>
      </c>
      <c r="C344" s="78">
        <v>1.0</v>
      </c>
      <c r="D344" s="79">
        <v>45401.0</v>
      </c>
      <c r="E344" s="80" t="s">
        <v>3781</v>
      </c>
      <c r="F344" s="9" t="s">
        <v>3778</v>
      </c>
      <c r="G344" s="9" t="s">
        <v>3778</v>
      </c>
      <c r="H344" s="9" t="s">
        <v>3778</v>
      </c>
      <c r="I344" s="9" t="s">
        <v>3778</v>
      </c>
      <c r="J344" s="9" t="s">
        <v>3778</v>
      </c>
      <c r="K344" s="9" t="s">
        <v>3778</v>
      </c>
      <c r="L344" s="9" t="s">
        <v>3778</v>
      </c>
      <c r="M344" s="9" t="s">
        <v>3778</v>
      </c>
      <c r="N344" s="9" t="s">
        <v>3778</v>
      </c>
      <c r="O344" s="9" t="s">
        <v>3778</v>
      </c>
      <c r="P344" s="9" t="s">
        <v>3778</v>
      </c>
      <c r="Q344" s="9" t="s">
        <v>3782</v>
      </c>
      <c r="R344" s="9" t="s">
        <v>3778</v>
      </c>
      <c r="S344" s="9" t="s">
        <v>3782</v>
      </c>
      <c r="T344" s="19" t="s">
        <v>3777</v>
      </c>
      <c r="U344" s="9" t="s">
        <v>3778</v>
      </c>
      <c r="V344" s="35"/>
      <c r="W344" s="86"/>
      <c r="X344" s="86"/>
      <c r="Y344" s="81">
        <v>45395.0</v>
      </c>
      <c r="Z344" s="82">
        <v>6.0</v>
      </c>
      <c r="AA344" s="63" t="s">
        <v>3779</v>
      </c>
    </row>
    <row r="345" outlineLevel="1">
      <c r="A345" s="77" t="s">
        <v>4147</v>
      </c>
      <c r="B345" s="72" t="s">
        <v>3660</v>
      </c>
      <c r="C345" s="78">
        <v>1.0</v>
      </c>
      <c r="D345" s="79">
        <v>45407.0</v>
      </c>
      <c r="E345" s="80" t="s">
        <v>3781</v>
      </c>
      <c r="F345" s="9" t="s">
        <v>3778</v>
      </c>
      <c r="G345" s="9" t="s">
        <v>3778</v>
      </c>
      <c r="H345" s="9" t="s">
        <v>3778</v>
      </c>
      <c r="I345" s="9" t="s">
        <v>3778</v>
      </c>
      <c r="J345" s="9" t="s">
        <v>3778</v>
      </c>
      <c r="K345" s="9" t="s">
        <v>3778</v>
      </c>
      <c r="L345" s="9" t="s">
        <v>3778</v>
      </c>
      <c r="M345" s="9" t="s">
        <v>3778</v>
      </c>
      <c r="N345" s="9" t="s">
        <v>3778</v>
      </c>
      <c r="O345" s="9" t="s">
        <v>3778</v>
      </c>
      <c r="P345" s="9" t="s">
        <v>3778</v>
      </c>
      <c r="Q345" s="9" t="s">
        <v>3782</v>
      </c>
      <c r="R345" s="9" t="s">
        <v>3778</v>
      </c>
      <c r="S345" s="9" t="s">
        <v>3782</v>
      </c>
      <c r="T345" s="19" t="s">
        <v>3777</v>
      </c>
      <c r="U345" s="9" t="s">
        <v>3782</v>
      </c>
      <c r="V345" s="35"/>
      <c r="W345" s="86"/>
      <c r="X345" s="19" t="s">
        <v>4148</v>
      </c>
      <c r="Y345" s="81">
        <v>45395.0</v>
      </c>
      <c r="Z345" s="82" t="s">
        <v>42</v>
      </c>
      <c r="AA345" s="84" t="s">
        <v>3787</v>
      </c>
    </row>
    <row r="346" outlineLevel="1">
      <c r="A346" s="77" t="s">
        <v>4149</v>
      </c>
      <c r="B346" s="72" t="s">
        <v>3469</v>
      </c>
      <c r="C346" s="78">
        <v>1.0</v>
      </c>
      <c r="D346" s="79">
        <v>45411.0</v>
      </c>
      <c r="E346" s="80" t="s">
        <v>3781</v>
      </c>
      <c r="F346" s="9" t="s">
        <v>3778</v>
      </c>
      <c r="G346" s="9" t="s">
        <v>3778</v>
      </c>
      <c r="H346" s="9" t="s">
        <v>3778</v>
      </c>
      <c r="I346" s="9" t="s">
        <v>3778</v>
      </c>
      <c r="J346" s="9" t="s">
        <v>3778</v>
      </c>
      <c r="K346" s="9" t="s">
        <v>3782</v>
      </c>
      <c r="L346" s="9" t="s">
        <v>3782</v>
      </c>
      <c r="M346" s="9" t="s">
        <v>3778</v>
      </c>
      <c r="N346" s="9" t="s">
        <v>3778</v>
      </c>
      <c r="O346" s="9" t="s">
        <v>3778</v>
      </c>
      <c r="P346" s="9" t="s">
        <v>3778</v>
      </c>
      <c r="Q346" s="9" t="s">
        <v>3782</v>
      </c>
      <c r="R346" s="9" t="s">
        <v>3778</v>
      </c>
      <c r="S346" s="9" t="s">
        <v>3782</v>
      </c>
      <c r="T346" s="19" t="s">
        <v>3777</v>
      </c>
      <c r="U346" s="9" t="s">
        <v>3778</v>
      </c>
      <c r="V346" s="35"/>
      <c r="W346" s="86"/>
      <c r="X346" s="19" t="s">
        <v>4150</v>
      </c>
      <c r="Y346" s="81">
        <v>45407.0</v>
      </c>
      <c r="Z346" s="82">
        <v>4.0</v>
      </c>
      <c r="AA346" s="63" t="s">
        <v>3779</v>
      </c>
    </row>
    <row r="347" outlineLevel="1">
      <c r="A347" s="77" t="s">
        <v>4151</v>
      </c>
      <c r="B347" s="85" t="s">
        <v>3469</v>
      </c>
      <c r="C347" s="78">
        <v>2.0</v>
      </c>
      <c r="D347" s="79">
        <v>45411.0</v>
      </c>
      <c r="E347" s="80"/>
      <c r="F347" s="9"/>
      <c r="G347" s="9"/>
      <c r="H347" s="9"/>
      <c r="I347" s="9"/>
      <c r="J347" s="9"/>
      <c r="K347" s="9"/>
      <c r="L347" s="9" t="s">
        <v>3782</v>
      </c>
      <c r="M347" s="9"/>
      <c r="N347" s="9"/>
      <c r="O347" s="9"/>
      <c r="P347" s="9"/>
      <c r="Q347" s="9"/>
      <c r="R347" s="9"/>
      <c r="S347" s="9"/>
      <c r="T347" s="19" t="s">
        <v>3777</v>
      </c>
      <c r="U347" s="9" t="s">
        <v>3778</v>
      </c>
      <c r="V347" s="35"/>
      <c r="W347" s="86"/>
      <c r="X347" s="86"/>
      <c r="Y347" s="81">
        <v>45407.0</v>
      </c>
      <c r="Z347" s="82">
        <v>4.0</v>
      </c>
      <c r="AA347" s="84" t="s">
        <v>3787</v>
      </c>
    </row>
    <row r="348" outlineLevel="1">
      <c r="A348" s="77" t="s">
        <v>4152</v>
      </c>
      <c r="B348" s="85" t="s">
        <v>3269</v>
      </c>
      <c r="C348" s="78">
        <v>1.0</v>
      </c>
      <c r="D348" s="79">
        <v>45412.0</v>
      </c>
      <c r="E348" s="80" t="s">
        <v>3781</v>
      </c>
      <c r="F348" s="9" t="s">
        <v>3778</v>
      </c>
      <c r="G348" s="9" t="s">
        <v>3778</v>
      </c>
      <c r="H348" s="9" t="s">
        <v>3778</v>
      </c>
      <c r="I348" s="9" t="s">
        <v>3778</v>
      </c>
      <c r="J348" s="9" t="s">
        <v>3778</v>
      </c>
      <c r="K348" s="9" t="s">
        <v>3778</v>
      </c>
      <c r="L348" s="9" t="s">
        <v>3778</v>
      </c>
      <c r="M348" s="9" t="s">
        <v>3778</v>
      </c>
      <c r="N348" s="9" t="s">
        <v>3778</v>
      </c>
      <c r="O348" s="9" t="s">
        <v>3778</v>
      </c>
      <c r="P348" s="9" t="s">
        <v>3778</v>
      </c>
      <c r="Q348" s="9" t="s">
        <v>3782</v>
      </c>
      <c r="R348" s="9" t="s">
        <v>3778</v>
      </c>
      <c r="S348" s="9" t="s">
        <v>3782</v>
      </c>
      <c r="T348" s="19" t="s">
        <v>3777</v>
      </c>
      <c r="U348" s="9" t="s">
        <v>3778</v>
      </c>
      <c r="V348" s="35"/>
      <c r="W348" s="86"/>
      <c r="X348" s="86"/>
      <c r="Y348" s="81">
        <v>45411.0</v>
      </c>
      <c r="Z348" s="82">
        <v>1.0</v>
      </c>
      <c r="AA348" s="63" t="s">
        <v>3779</v>
      </c>
    </row>
    <row r="349" outlineLevel="1">
      <c r="A349" s="77" t="s">
        <v>4153</v>
      </c>
      <c r="B349" s="85" t="s">
        <v>3726</v>
      </c>
      <c r="C349" s="78">
        <v>1.0</v>
      </c>
      <c r="D349" s="79">
        <v>45413.0</v>
      </c>
      <c r="E349" s="8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9" t="s">
        <v>3806</v>
      </c>
      <c r="U349" s="9" t="s">
        <v>3778</v>
      </c>
      <c r="V349" s="35"/>
      <c r="W349" s="86"/>
      <c r="X349" s="86"/>
      <c r="Y349" s="81">
        <v>45376.0</v>
      </c>
      <c r="Z349" s="82">
        <v>37.0</v>
      </c>
      <c r="AA349" s="84" t="s">
        <v>3787</v>
      </c>
    </row>
    <row r="350" outlineLevel="1">
      <c r="A350" s="77" t="s">
        <v>4154</v>
      </c>
      <c r="B350" s="85" t="s">
        <v>3548</v>
      </c>
      <c r="C350" s="78">
        <v>1.0</v>
      </c>
      <c r="D350" s="79">
        <v>45415.0</v>
      </c>
      <c r="E350" s="8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9" t="s">
        <v>3777</v>
      </c>
      <c r="U350" s="9" t="s">
        <v>3778</v>
      </c>
      <c r="V350" s="35"/>
      <c r="W350" s="86"/>
      <c r="X350" s="86"/>
      <c r="Y350" s="81">
        <v>45408.0</v>
      </c>
      <c r="Z350" s="82">
        <v>7.0</v>
      </c>
      <c r="AA350" s="84" t="s">
        <v>3787</v>
      </c>
    </row>
    <row r="351" outlineLevel="1">
      <c r="A351" s="77" t="s">
        <v>4155</v>
      </c>
      <c r="B351" s="85" t="s">
        <v>3692</v>
      </c>
      <c r="C351" s="78">
        <v>1.0</v>
      </c>
      <c r="D351" s="79">
        <v>45419.0</v>
      </c>
      <c r="E351" s="80"/>
      <c r="F351" s="9" t="s">
        <v>3778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9" t="s">
        <v>3806</v>
      </c>
      <c r="U351" s="9" t="s">
        <v>3782</v>
      </c>
      <c r="V351" s="35"/>
      <c r="W351" s="86"/>
      <c r="X351" s="86"/>
      <c r="Y351" s="81">
        <v>45414.0</v>
      </c>
      <c r="Z351" s="82" t="s">
        <v>42</v>
      </c>
      <c r="AA351" s="63" t="s">
        <v>3779</v>
      </c>
    </row>
    <row r="352" outlineLevel="1">
      <c r="A352" s="77" t="s">
        <v>4156</v>
      </c>
      <c r="B352" s="85" t="s">
        <v>3349</v>
      </c>
      <c r="C352" s="78">
        <v>1.0</v>
      </c>
      <c r="D352" s="79">
        <v>45420.0</v>
      </c>
      <c r="E352" s="80" t="s">
        <v>3781</v>
      </c>
      <c r="F352" s="9" t="s">
        <v>3778</v>
      </c>
      <c r="G352" s="9" t="s">
        <v>3778</v>
      </c>
      <c r="H352" s="9" t="s">
        <v>3778</v>
      </c>
      <c r="I352" s="9" t="s">
        <v>3778</v>
      </c>
      <c r="J352" s="9" t="s">
        <v>3778</v>
      </c>
      <c r="K352" s="9" t="s">
        <v>3778</v>
      </c>
      <c r="L352" s="9" t="s">
        <v>3778</v>
      </c>
      <c r="M352" s="9" t="s">
        <v>3778</v>
      </c>
      <c r="N352" s="9" t="s">
        <v>3778</v>
      </c>
      <c r="O352" s="9" t="s">
        <v>3778</v>
      </c>
      <c r="P352" s="9" t="s">
        <v>3782</v>
      </c>
      <c r="Q352" s="9" t="s">
        <v>3782</v>
      </c>
      <c r="R352" s="9" t="s">
        <v>3778</v>
      </c>
      <c r="S352" s="9" t="s">
        <v>3782</v>
      </c>
      <c r="T352" s="19" t="s">
        <v>3777</v>
      </c>
      <c r="U352" s="9" t="s">
        <v>3778</v>
      </c>
      <c r="V352" s="35"/>
      <c r="W352" s="86"/>
      <c r="X352" s="86"/>
      <c r="Y352" s="81">
        <v>45418.0</v>
      </c>
      <c r="Z352" s="82">
        <v>2.0</v>
      </c>
      <c r="AA352" s="84" t="s">
        <v>3787</v>
      </c>
    </row>
    <row r="353" outlineLevel="1">
      <c r="A353" s="77" t="s">
        <v>4157</v>
      </c>
      <c r="B353" s="85" t="s">
        <v>3418</v>
      </c>
      <c r="C353" s="78">
        <v>1.0</v>
      </c>
      <c r="D353" s="79">
        <v>45420.0</v>
      </c>
      <c r="E353" s="80" t="s">
        <v>3781</v>
      </c>
      <c r="F353" s="9" t="s">
        <v>3778</v>
      </c>
      <c r="G353" s="9" t="s">
        <v>3778</v>
      </c>
      <c r="H353" s="9" t="s">
        <v>3778</v>
      </c>
      <c r="I353" s="9" t="s">
        <v>3778</v>
      </c>
      <c r="J353" s="9" t="s">
        <v>3778</v>
      </c>
      <c r="K353" s="9" t="s">
        <v>3778</v>
      </c>
      <c r="L353" s="9" t="s">
        <v>3778</v>
      </c>
      <c r="M353" s="9" t="s">
        <v>3778</v>
      </c>
      <c r="N353" s="9" t="s">
        <v>3778</v>
      </c>
      <c r="O353" s="9" t="s">
        <v>3778</v>
      </c>
      <c r="P353" s="9" t="s">
        <v>3782</v>
      </c>
      <c r="Q353" s="9" t="s">
        <v>3782</v>
      </c>
      <c r="R353" s="9" t="s">
        <v>3778</v>
      </c>
      <c r="S353" s="9" t="s">
        <v>3782</v>
      </c>
      <c r="T353" s="19" t="s">
        <v>3777</v>
      </c>
      <c r="U353" s="9" t="s">
        <v>3778</v>
      </c>
      <c r="V353" s="35"/>
      <c r="W353" s="86"/>
      <c r="X353" s="86"/>
      <c r="Y353" s="81">
        <v>45417.0</v>
      </c>
      <c r="Z353" s="82">
        <v>3.0</v>
      </c>
      <c r="AA353" s="84" t="s">
        <v>3787</v>
      </c>
    </row>
    <row r="354" outlineLevel="1">
      <c r="A354" s="77" t="s">
        <v>4158</v>
      </c>
      <c r="B354" s="85" t="s">
        <v>3418</v>
      </c>
      <c r="C354" s="78">
        <v>2.0</v>
      </c>
      <c r="D354" s="79">
        <v>45420.0</v>
      </c>
      <c r="E354" s="8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9" t="s">
        <v>3777</v>
      </c>
      <c r="U354" s="9" t="s">
        <v>3778</v>
      </c>
      <c r="V354" s="35"/>
      <c r="W354" s="86"/>
      <c r="X354" s="86"/>
      <c r="Y354" s="81">
        <v>45417.0</v>
      </c>
      <c r="Z354" s="82">
        <v>3.0</v>
      </c>
      <c r="AA354" s="63" t="s">
        <v>3779</v>
      </c>
    </row>
    <row r="355" outlineLevel="1">
      <c r="A355" s="77" t="s">
        <v>4159</v>
      </c>
      <c r="B355" s="72" t="s">
        <v>3571</v>
      </c>
      <c r="C355" s="78">
        <v>1.0</v>
      </c>
      <c r="D355" s="79">
        <v>45428.0</v>
      </c>
      <c r="E355" s="80" t="s">
        <v>3781</v>
      </c>
      <c r="F355" s="9" t="s">
        <v>3778</v>
      </c>
      <c r="G355" s="9" t="s">
        <v>3778</v>
      </c>
      <c r="H355" s="9" t="s">
        <v>3778</v>
      </c>
      <c r="I355" s="9" t="s">
        <v>3778</v>
      </c>
      <c r="J355" s="9" t="s">
        <v>3778</v>
      </c>
      <c r="K355" s="9" t="s">
        <v>3778</v>
      </c>
      <c r="L355" s="9" t="s">
        <v>3778</v>
      </c>
      <c r="M355" s="9" t="s">
        <v>3778</v>
      </c>
      <c r="N355" s="9" t="s">
        <v>3778</v>
      </c>
      <c r="O355" s="9" t="s">
        <v>3778</v>
      </c>
      <c r="P355" s="9" t="s">
        <v>3778</v>
      </c>
      <c r="Q355" s="9" t="s">
        <v>3782</v>
      </c>
      <c r="R355" s="9" t="s">
        <v>3778</v>
      </c>
      <c r="S355" s="9" t="s">
        <v>3782</v>
      </c>
      <c r="T355" s="19" t="s">
        <v>3777</v>
      </c>
      <c r="U355" s="9" t="s">
        <v>3782</v>
      </c>
      <c r="V355" s="35"/>
      <c r="W355" s="19" t="s">
        <v>3828</v>
      </c>
      <c r="X355" s="19" t="s">
        <v>4160</v>
      </c>
      <c r="Y355" s="81">
        <v>45422.0</v>
      </c>
      <c r="Z355" s="82" t="s">
        <v>42</v>
      </c>
      <c r="AA355" s="84" t="s">
        <v>3787</v>
      </c>
    </row>
    <row r="356" outlineLevel="1">
      <c r="A356" s="77" t="s">
        <v>4161</v>
      </c>
      <c r="B356" s="85" t="s">
        <v>3272</v>
      </c>
      <c r="C356" s="78">
        <v>1.0</v>
      </c>
      <c r="D356" s="79">
        <v>45429.0</v>
      </c>
      <c r="E356" s="80"/>
      <c r="F356" s="9" t="s">
        <v>3778</v>
      </c>
      <c r="G356" s="9" t="s">
        <v>3778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9" t="s">
        <v>3806</v>
      </c>
      <c r="U356" s="9" t="s">
        <v>3778</v>
      </c>
      <c r="V356" s="35"/>
      <c r="W356" s="86"/>
      <c r="X356" s="86"/>
      <c r="Y356" s="81">
        <v>45428.0</v>
      </c>
      <c r="Z356" s="82">
        <v>1.0</v>
      </c>
      <c r="AA356" s="84" t="s">
        <v>3787</v>
      </c>
    </row>
    <row r="357" outlineLevel="1">
      <c r="A357" s="77" t="s">
        <v>4162</v>
      </c>
      <c r="B357" s="85" t="s">
        <v>4163</v>
      </c>
      <c r="C357" s="78">
        <v>1.0</v>
      </c>
      <c r="D357" s="79">
        <v>45430.0</v>
      </c>
      <c r="E357" s="80" t="s">
        <v>3781</v>
      </c>
      <c r="F357" s="9" t="s">
        <v>3778</v>
      </c>
      <c r="G357" s="9" t="s">
        <v>3778</v>
      </c>
      <c r="H357" s="9" t="s">
        <v>3778</v>
      </c>
      <c r="I357" s="9" t="s">
        <v>3778</v>
      </c>
      <c r="J357" s="9" t="s">
        <v>3778</v>
      </c>
      <c r="K357" s="9" t="s">
        <v>3778</v>
      </c>
      <c r="L357" s="9" t="s">
        <v>3778</v>
      </c>
      <c r="M357" s="9" t="s">
        <v>3778</v>
      </c>
      <c r="N357" s="9" t="s">
        <v>3778</v>
      </c>
      <c r="O357" s="9" t="s">
        <v>3778</v>
      </c>
      <c r="P357" s="9" t="s">
        <v>3778</v>
      </c>
      <c r="Q357" s="9" t="s">
        <v>3782</v>
      </c>
      <c r="R357" s="9" t="s">
        <v>3778</v>
      </c>
      <c r="S357" s="9" t="s">
        <v>3782</v>
      </c>
      <c r="T357" s="19" t="s">
        <v>3777</v>
      </c>
      <c r="U357" s="9" t="s">
        <v>3778</v>
      </c>
      <c r="V357" s="35"/>
      <c r="W357" s="86"/>
      <c r="X357" s="86"/>
      <c r="Y357" s="81"/>
      <c r="Z357" s="82">
        <v>45430.0</v>
      </c>
      <c r="AA357" s="83" t="s">
        <v>3779</v>
      </c>
    </row>
    <row r="358" outlineLevel="1">
      <c r="A358" s="77" t="s">
        <v>4164</v>
      </c>
      <c r="B358" s="85" t="s">
        <v>3571</v>
      </c>
      <c r="C358" s="78">
        <v>2.0</v>
      </c>
      <c r="D358" s="79">
        <v>45430.0</v>
      </c>
      <c r="E358" s="80" t="s">
        <v>3781</v>
      </c>
      <c r="F358" s="9" t="s">
        <v>3778</v>
      </c>
      <c r="G358" s="9" t="s">
        <v>3778</v>
      </c>
      <c r="H358" s="9" t="s">
        <v>3778</v>
      </c>
      <c r="I358" s="9" t="s">
        <v>3778</v>
      </c>
      <c r="J358" s="9" t="s">
        <v>3778</v>
      </c>
      <c r="K358" s="9" t="s">
        <v>3778</v>
      </c>
      <c r="L358" s="9" t="s">
        <v>3778</v>
      </c>
      <c r="M358" s="9" t="s">
        <v>3778</v>
      </c>
      <c r="N358" s="9" t="s">
        <v>3778</v>
      </c>
      <c r="O358" s="9" t="s">
        <v>3778</v>
      </c>
      <c r="P358" s="9" t="s">
        <v>3778</v>
      </c>
      <c r="Q358" s="9" t="s">
        <v>3782</v>
      </c>
      <c r="R358" s="9" t="s">
        <v>3778</v>
      </c>
      <c r="S358" s="9" t="s">
        <v>3782</v>
      </c>
      <c r="T358" s="19" t="s">
        <v>3777</v>
      </c>
      <c r="U358" s="9" t="s">
        <v>3778</v>
      </c>
      <c r="V358" s="35"/>
      <c r="W358" s="86"/>
      <c r="X358" s="86"/>
      <c r="Y358" s="81">
        <v>45422.0</v>
      </c>
      <c r="Z358" s="82">
        <v>8.0</v>
      </c>
      <c r="AA358" s="84" t="s">
        <v>3785</v>
      </c>
    </row>
    <row r="359" outlineLevel="1">
      <c r="A359" s="77" t="s">
        <v>4165</v>
      </c>
      <c r="B359" s="85" t="s">
        <v>3106</v>
      </c>
      <c r="C359" s="78">
        <v>1.0</v>
      </c>
      <c r="D359" s="79">
        <v>45430.0</v>
      </c>
      <c r="E359" s="80" t="s">
        <v>3781</v>
      </c>
      <c r="F359" s="9" t="s">
        <v>3778</v>
      </c>
      <c r="G359" s="9" t="s">
        <v>3778</v>
      </c>
      <c r="H359" s="9" t="s">
        <v>3778</v>
      </c>
      <c r="I359" s="9" t="s">
        <v>3778</v>
      </c>
      <c r="J359" s="9" t="s">
        <v>3778</v>
      </c>
      <c r="K359" s="9" t="s">
        <v>3778</v>
      </c>
      <c r="L359" s="9" t="s">
        <v>3778</v>
      </c>
      <c r="M359" s="9" t="s">
        <v>3778</v>
      </c>
      <c r="N359" s="9" t="s">
        <v>3778</v>
      </c>
      <c r="O359" s="9" t="s">
        <v>3778</v>
      </c>
      <c r="P359" s="9" t="s">
        <v>3778</v>
      </c>
      <c r="Q359" s="9" t="s">
        <v>3782</v>
      </c>
      <c r="R359" s="9" t="s">
        <v>3778</v>
      </c>
      <c r="S359" s="9" t="s">
        <v>3782</v>
      </c>
      <c r="T359" s="19" t="s">
        <v>3777</v>
      </c>
      <c r="U359" s="9" t="s">
        <v>3778</v>
      </c>
      <c r="V359" s="35"/>
      <c r="W359" s="86"/>
      <c r="X359" s="86"/>
      <c r="Y359" s="81">
        <v>45430.0</v>
      </c>
      <c r="Z359" s="82">
        <v>0.0</v>
      </c>
      <c r="AA359" s="83" t="s">
        <v>3779</v>
      </c>
    </row>
    <row r="360" outlineLevel="1">
      <c r="A360" s="77" t="s">
        <v>4166</v>
      </c>
      <c r="B360" s="85" t="s">
        <v>3354</v>
      </c>
      <c r="C360" s="78">
        <v>1.0</v>
      </c>
      <c r="D360" s="79">
        <v>45430.0</v>
      </c>
      <c r="E360" s="80" t="s">
        <v>3781</v>
      </c>
      <c r="F360" s="9" t="s">
        <v>3778</v>
      </c>
      <c r="G360" s="9" t="s">
        <v>3778</v>
      </c>
      <c r="H360" s="9" t="s">
        <v>3778</v>
      </c>
      <c r="I360" s="9" t="s">
        <v>3778</v>
      </c>
      <c r="J360" s="9" t="s">
        <v>3778</v>
      </c>
      <c r="K360" s="9" t="s">
        <v>3778</v>
      </c>
      <c r="L360" s="9" t="s">
        <v>3778</v>
      </c>
      <c r="M360" s="9" t="s">
        <v>3778</v>
      </c>
      <c r="N360" s="9" t="s">
        <v>3778</v>
      </c>
      <c r="O360" s="9" t="s">
        <v>3778</v>
      </c>
      <c r="P360" s="9" t="s">
        <v>3778</v>
      </c>
      <c r="Q360" s="9" t="s">
        <v>3782</v>
      </c>
      <c r="R360" s="9" t="s">
        <v>3778</v>
      </c>
      <c r="S360" s="9" t="s">
        <v>3782</v>
      </c>
      <c r="T360" s="19" t="s">
        <v>3777</v>
      </c>
      <c r="U360" s="9" t="s">
        <v>3778</v>
      </c>
      <c r="V360" s="35"/>
      <c r="W360" s="86"/>
      <c r="X360" s="86"/>
      <c r="Y360" s="81">
        <v>45428.0</v>
      </c>
      <c r="Z360" s="82">
        <v>2.0</v>
      </c>
      <c r="AA360" s="84" t="s">
        <v>3787</v>
      </c>
    </row>
    <row r="361" outlineLevel="1">
      <c r="A361" s="77" t="s">
        <v>4167</v>
      </c>
      <c r="B361" s="85" t="s">
        <v>3271</v>
      </c>
      <c r="C361" s="78">
        <v>1.0</v>
      </c>
      <c r="D361" s="79">
        <v>45434.0</v>
      </c>
      <c r="E361" s="80" t="s">
        <v>3781</v>
      </c>
      <c r="F361" s="9" t="s">
        <v>3778</v>
      </c>
      <c r="G361" s="9" t="s">
        <v>3778</v>
      </c>
      <c r="H361" s="9" t="s">
        <v>3778</v>
      </c>
      <c r="I361" s="9" t="s">
        <v>3778</v>
      </c>
      <c r="J361" s="9" t="s">
        <v>3778</v>
      </c>
      <c r="K361" s="9" t="s">
        <v>3778</v>
      </c>
      <c r="L361" s="9" t="s">
        <v>3778</v>
      </c>
      <c r="M361" s="9" t="s">
        <v>3778</v>
      </c>
      <c r="N361" s="9" t="s">
        <v>3778</v>
      </c>
      <c r="O361" s="9" t="s">
        <v>3778</v>
      </c>
      <c r="P361" s="9" t="s">
        <v>3778</v>
      </c>
      <c r="Q361" s="9" t="s">
        <v>3782</v>
      </c>
      <c r="R361" s="9" t="s">
        <v>3778</v>
      </c>
      <c r="S361" s="9" t="s">
        <v>3782</v>
      </c>
      <c r="T361" s="19" t="s">
        <v>3777</v>
      </c>
      <c r="U361" s="9" t="s">
        <v>3778</v>
      </c>
      <c r="V361" s="35"/>
      <c r="W361" s="86"/>
      <c r="X361" s="86"/>
      <c r="Y361" s="81">
        <v>45433.0</v>
      </c>
      <c r="Z361" s="82">
        <v>1.0</v>
      </c>
      <c r="AA361" s="84" t="s">
        <v>3787</v>
      </c>
    </row>
    <row r="362" outlineLevel="1">
      <c r="A362" s="77" t="s">
        <v>4168</v>
      </c>
      <c r="B362" s="72" t="s">
        <v>3627</v>
      </c>
      <c r="C362" s="78">
        <v>1.0</v>
      </c>
      <c r="D362" s="79">
        <v>45434.0</v>
      </c>
      <c r="E362" s="80" t="s">
        <v>3781</v>
      </c>
      <c r="F362" s="9" t="s">
        <v>3778</v>
      </c>
      <c r="G362" s="9" t="s">
        <v>3778</v>
      </c>
      <c r="H362" s="9" t="s">
        <v>3778</v>
      </c>
      <c r="I362" s="9" t="s">
        <v>3778</v>
      </c>
      <c r="J362" s="9" t="s">
        <v>3778</v>
      </c>
      <c r="K362" s="9" t="s">
        <v>3778</v>
      </c>
      <c r="L362" s="9" t="s">
        <v>3778</v>
      </c>
      <c r="M362" s="9" t="s">
        <v>3778</v>
      </c>
      <c r="N362" s="9" t="s">
        <v>3778</v>
      </c>
      <c r="O362" s="9" t="s">
        <v>3778</v>
      </c>
      <c r="P362" s="9" t="s">
        <v>3778</v>
      </c>
      <c r="Q362" s="9" t="s">
        <v>3782</v>
      </c>
      <c r="R362" s="9" t="s">
        <v>3778</v>
      </c>
      <c r="S362" s="9" t="s">
        <v>3782</v>
      </c>
      <c r="T362" s="19" t="s">
        <v>3777</v>
      </c>
      <c r="U362" s="9" t="s">
        <v>3778</v>
      </c>
      <c r="V362" s="35"/>
      <c r="W362" s="86"/>
      <c r="X362" s="19" t="s">
        <v>4169</v>
      </c>
      <c r="Y362" s="81">
        <v>45422.0</v>
      </c>
      <c r="Z362" s="82">
        <v>12.0</v>
      </c>
      <c r="AA362" s="63" t="s">
        <v>3779</v>
      </c>
    </row>
    <row r="363" outlineLevel="1">
      <c r="A363" s="77" t="s">
        <v>4170</v>
      </c>
      <c r="B363" s="85" t="s">
        <v>3352</v>
      </c>
      <c r="C363" s="78">
        <v>1.0</v>
      </c>
      <c r="D363" s="79">
        <v>45434.0</v>
      </c>
      <c r="E363" s="80" t="s">
        <v>3781</v>
      </c>
      <c r="F363" s="9" t="s">
        <v>3778</v>
      </c>
      <c r="G363" s="9" t="s">
        <v>3778</v>
      </c>
      <c r="H363" s="9" t="s">
        <v>3778</v>
      </c>
      <c r="I363" s="9" t="s">
        <v>3778</v>
      </c>
      <c r="J363" s="9" t="s">
        <v>3778</v>
      </c>
      <c r="K363" s="9" t="s">
        <v>3778</v>
      </c>
      <c r="L363" s="9" t="s">
        <v>3778</v>
      </c>
      <c r="M363" s="9" t="s">
        <v>3782</v>
      </c>
      <c r="N363" s="9" t="s">
        <v>3778</v>
      </c>
      <c r="O363" s="9" t="s">
        <v>3778</v>
      </c>
      <c r="P363" s="9" t="s">
        <v>3778</v>
      </c>
      <c r="Q363" s="9" t="s">
        <v>3782</v>
      </c>
      <c r="R363" s="9" t="s">
        <v>3778</v>
      </c>
      <c r="S363" s="9" t="s">
        <v>3782</v>
      </c>
      <c r="T363" s="19" t="s">
        <v>3777</v>
      </c>
      <c r="U363" s="9" t="s">
        <v>3778</v>
      </c>
      <c r="V363" s="35"/>
      <c r="W363" s="86"/>
      <c r="X363" s="86"/>
      <c r="Y363" s="81">
        <v>45432.0</v>
      </c>
      <c r="Z363" s="82">
        <v>2.0</v>
      </c>
      <c r="AA363" s="84" t="s">
        <v>3787</v>
      </c>
    </row>
    <row r="364" outlineLevel="1">
      <c r="A364" s="77" t="s">
        <v>4171</v>
      </c>
      <c r="B364" s="85" t="s">
        <v>3470</v>
      </c>
      <c r="C364" s="78">
        <v>1.0</v>
      </c>
      <c r="D364" s="79">
        <v>45435.0</v>
      </c>
      <c r="E364" s="80" t="s">
        <v>3781</v>
      </c>
      <c r="F364" s="9" t="s">
        <v>3778</v>
      </c>
      <c r="G364" s="9" t="s">
        <v>3778</v>
      </c>
      <c r="H364" s="9" t="s">
        <v>3778</v>
      </c>
      <c r="I364" s="9" t="s">
        <v>3778</v>
      </c>
      <c r="J364" s="9" t="s">
        <v>3778</v>
      </c>
      <c r="K364" s="9" t="s">
        <v>3778</v>
      </c>
      <c r="L364" s="9" t="s">
        <v>3778</v>
      </c>
      <c r="M364" s="9" t="s">
        <v>3778</v>
      </c>
      <c r="N364" s="9" t="s">
        <v>3778</v>
      </c>
      <c r="O364" s="9" t="s">
        <v>3778</v>
      </c>
      <c r="P364" s="9" t="s">
        <v>3778</v>
      </c>
      <c r="Q364" s="9" t="s">
        <v>3782</v>
      </c>
      <c r="R364" s="9" t="s">
        <v>3778</v>
      </c>
      <c r="S364" s="9" t="s">
        <v>3782</v>
      </c>
      <c r="T364" s="19" t="s">
        <v>3777</v>
      </c>
      <c r="U364" s="9" t="s">
        <v>3778</v>
      </c>
      <c r="V364" s="35"/>
      <c r="W364" s="86"/>
      <c r="X364" s="86"/>
      <c r="Y364" s="81">
        <v>45431.0</v>
      </c>
      <c r="Z364" s="82">
        <v>4.0</v>
      </c>
      <c r="AA364" s="63" t="e">
        <v>#REF!</v>
      </c>
    </row>
    <row r="365" outlineLevel="1">
      <c r="A365" s="77" t="s">
        <v>4172</v>
      </c>
      <c r="B365" s="85" t="s">
        <v>3421</v>
      </c>
      <c r="C365" s="78">
        <v>1.0</v>
      </c>
      <c r="D365" s="79">
        <v>45436.0</v>
      </c>
      <c r="E365" s="80" t="s">
        <v>3781</v>
      </c>
      <c r="F365" s="9" t="s">
        <v>3778</v>
      </c>
      <c r="G365" s="9" t="s">
        <v>3778</v>
      </c>
      <c r="H365" s="9" t="s">
        <v>3778</v>
      </c>
      <c r="I365" s="9" t="s">
        <v>3778</v>
      </c>
      <c r="J365" s="9" t="s">
        <v>3778</v>
      </c>
      <c r="K365" s="9" t="s">
        <v>3778</v>
      </c>
      <c r="L365" s="9" t="s">
        <v>3778</v>
      </c>
      <c r="M365" s="9" t="s">
        <v>3778</v>
      </c>
      <c r="N365" s="9" t="s">
        <v>3778</v>
      </c>
      <c r="O365" s="9" t="s">
        <v>3778</v>
      </c>
      <c r="P365" s="9" t="s">
        <v>3778</v>
      </c>
      <c r="Q365" s="9" t="s">
        <v>3782</v>
      </c>
      <c r="R365" s="9" t="s">
        <v>3778</v>
      </c>
      <c r="S365" s="9" t="s">
        <v>3782</v>
      </c>
      <c r="T365" s="19" t="s">
        <v>3777</v>
      </c>
      <c r="U365" s="9" t="s">
        <v>3778</v>
      </c>
      <c r="V365" s="35"/>
      <c r="W365" s="86"/>
      <c r="X365" s="86"/>
      <c r="Y365" s="81">
        <v>45433.0</v>
      </c>
      <c r="Z365" s="82">
        <v>3.0</v>
      </c>
      <c r="AA365" s="83" t="s">
        <v>3779</v>
      </c>
    </row>
    <row r="366" outlineLevel="1">
      <c r="A366" s="77" t="s">
        <v>4173</v>
      </c>
      <c r="B366" s="85" t="s">
        <v>3572</v>
      </c>
      <c r="C366" s="78">
        <v>1.0</v>
      </c>
      <c r="D366" s="97">
        <v>45439.0</v>
      </c>
      <c r="E366" s="80" t="s">
        <v>3781</v>
      </c>
      <c r="F366" s="9" t="s">
        <v>3778</v>
      </c>
      <c r="G366" s="9" t="s">
        <v>3778</v>
      </c>
      <c r="H366" s="9" t="s">
        <v>3778</v>
      </c>
      <c r="I366" s="9" t="s">
        <v>3778</v>
      </c>
      <c r="J366" s="9" t="s">
        <v>3778</v>
      </c>
      <c r="K366" s="9" t="s">
        <v>3778</v>
      </c>
      <c r="L366" s="9" t="s">
        <v>3778</v>
      </c>
      <c r="M366" s="9" t="s">
        <v>3778</v>
      </c>
      <c r="N366" s="9" t="s">
        <v>3778</v>
      </c>
      <c r="O366" s="9" t="s">
        <v>3778</v>
      </c>
      <c r="P366" s="9" t="s">
        <v>3778</v>
      </c>
      <c r="Q366" s="9" t="s">
        <v>3782</v>
      </c>
      <c r="R366" s="9" t="s">
        <v>3778</v>
      </c>
      <c r="S366" s="9" t="s">
        <v>3782</v>
      </c>
      <c r="T366" s="19" t="s">
        <v>3777</v>
      </c>
      <c r="U366" s="9" t="s">
        <v>3778</v>
      </c>
      <c r="V366" s="35"/>
      <c r="W366" s="86"/>
      <c r="X366" s="86"/>
      <c r="Y366" s="81">
        <v>45431.0</v>
      </c>
      <c r="Z366" s="82">
        <v>8.0</v>
      </c>
      <c r="AA366" s="63"/>
    </row>
    <row r="367" outlineLevel="1">
      <c r="A367" s="77" t="s">
        <v>4174</v>
      </c>
      <c r="B367" s="85" t="s">
        <v>3355</v>
      </c>
      <c r="C367" s="78">
        <v>1.0</v>
      </c>
      <c r="D367" s="79">
        <v>45439.0</v>
      </c>
      <c r="E367" s="80" t="s">
        <v>3781</v>
      </c>
      <c r="F367" s="9" t="s">
        <v>3778</v>
      </c>
      <c r="G367" s="9" t="s">
        <v>3778</v>
      </c>
      <c r="H367" s="9" t="s">
        <v>3778</v>
      </c>
      <c r="I367" s="9" t="s">
        <v>3778</v>
      </c>
      <c r="J367" s="9" t="s">
        <v>3778</v>
      </c>
      <c r="K367" s="9" t="s">
        <v>3778</v>
      </c>
      <c r="L367" s="9" t="s">
        <v>3778</v>
      </c>
      <c r="M367" s="9" t="s">
        <v>3778</v>
      </c>
      <c r="N367" s="9" t="s">
        <v>3778</v>
      </c>
      <c r="O367" s="9" t="s">
        <v>3778</v>
      </c>
      <c r="P367" s="9" t="s">
        <v>3778</v>
      </c>
      <c r="Q367" s="9" t="s">
        <v>3782</v>
      </c>
      <c r="R367" s="9" t="s">
        <v>3778</v>
      </c>
      <c r="S367" s="9" t="s">
        <v>3782</v>
      </c>
      <c r="T367" s="19" t="s">
        <v>3777</v>
      </c>
      <c r="U367" s="9" t="s">
        <v>3778</v>
      </c>
      <c r="V367" s="35"/>
      <c r="W367" s="86"/>
      <c r="X367" s="86"/>
      <c r="Y367" s="81">
        <v>45437.0</v>
      </c>
      <c r="Z367" s="82">
        <v>2.0</v>
      </c>
      <c r="AA367" s="63" t="s">
        <v>3779</v>
      </c>
    </row>
    <row r="368" outlineLevel="1">
      <c r="A368" s="77" t="s">
        <v>4175</v>
      </c>
      <c r="B368" s="85" t="s">
        <v>4163</v>
      </c>
      <c r="C368" s="78">
        <v>2.0</v>
      </c>
      <c r="D368" s="79">
        <v>45440.0</v>
      </c>
      <c r="E368" s="80" t="s">
        <v>3781</v>
      </c>
      <c r="F368" s="9" t="s">
        <v>3778</v>
      </c>
      <c r="G368" s="9" t="s">
        <v>3778</v>
      </c>
      <c r="H368" s="9" t="s">
        <v>3778</v>
      </c>
      <c r="I368" s="9" t="s">
        <v>3778</v>
      </c>
      <c r="J368" s="9" t="s">
        <v>3778</v>
      </c>
      <c r="K368" s="9" t="s">
        <v>3778</v>
      </c>
      <c r="L368" s="9" t="s">
        <v>3778</v>
      </c>
      <c r="M368" s="9" t="s">
        <v>3778</v>
      </c>
      <c r="N368" s="9" t="s">
        <v>3778</v>
      </c>
      <c r="O368" s="9" t="s">
        <v>3778</v>
      </c>
      <c r="P368" s="9" t="s">
        <v>3778</v>
      </c>
      <c r="Q368" s="9" t="s">
        <v>3782</v>
      </c>
      <c r="R368" s="9" t="s">
        <v>3778</v>
      </c>
      <c r="S368" s="9" t="s">
        <v>3782</v>
      </c>
      <c r="T368" s="19" t="s">
        <v>3777</v>
      </c>
      <c r="U368" s="9" t="s">
        <v>3778</v>
      </c>
      <c r="V368" s="35"/>
      <c r="W368" s="86"/>
      <c r="X368" s="86"/>
      <c r="Y368" s="81"/>
      <c r="Z368" s="82">
        <v>45440.0</v>
      </c>
      <c r="AA368" s="84" t="s">
        <v>3787</v>
      </c>
    </row>
    <row r="369" outlineLevel="1">
      <c r="A369" s="77" t="s">
        <v>4176</v>
      </c>
      <c r="B369" s="85" t="s">
        <v>3595</v>
      </c>
      <c r="C369" s="78">
        <v>1.0</v>
      </c>
      <c r="D369" s="79">
        <v>45441.0</v>
      </c>
      <c r="E369" s="80" t="s">
        <v>3781</v>
      </c>
      <c r="F369" s="9" t="s">
        <v>3778</v>
      </c>
      <c r="G369" s="9" t="s">
        <v>3778</v>
      </c>
      <c r="H369" s="9" t="s">
        <v>3778</v>
      </c>
      <c r="I369" s="9" t="s">
        <v>3778</v>
      </c>
      <c r="J369" s="9" t="s">
        <v>3778</v>
      </c>
      <c r="K369" s="9" t="s">
        <v>3782</v>
      </c>
      <c r="L369" s="9" t="s">
        <v>3778</v>
      </c>
      <c r="M369" s="9" t="s">
        <v>3778</v>
      </c>
      <c r="N369" s="9" t="s">
        <v>3778</v>
      </c>
      <c r="O369" s="9" t="s">
        <v>3778</v>
      </c>
      <c r="P369" s="9" t="s">
        <v>3778</v>
      </c>
      <c r="Q369" s="9" t="s">
        <v>3782</v>
      </c>
      <c r="R369" s="9" t="s">
        <v>3778</v>
      </c>
      <c r="S369" s="9" t="s">
        <v>3782</v>
      </c>
      <c r="T369" s="19" t="s">
        <v>3777</v>
      </c>
      <c r="U369" s="9" t="s">
        <v>3778</v>
      </c>
      <c r="V369" s="35"/>
      <c r="W369" s="86"/>
      <c r="X369" s="86"/>
      <c r="Y369" s="81">
        <v>45432.0</v>
      </c>
      <c r="Z369" s="82">
        <v>9.0</v>
      </c>
      <c r="AA369" s="84" t="s">
        <v>3787</v>
      </c>
    </row>
    <row r="370" outlineLevel="1">
      <c r="A370" s="77" t="s">
        <v>4177</v>
      </c>
      <c r="B370" s="85" t="s">
        <v>3273</v>
      </c>
      <c r="C370" s="78">
        <v>1.0</v>
      </c>
      <c r="D370" s="79">
        <v>45443.0</v>
      </c>
      <c r="E370" s="80" t="s">
        <v>3781</v>
      </c>
      <c r="F370" s="9" t="s">
        <v>3778</v>
      </c>
      <c r="G370" s="9" t="s">
        <v>3778</v>
      </c>
      <c r="H370" s="9" t="s">
        <v>3778</v>
      </c>
      <c r="I370" s="9" t="s">
        <v>3778</v>
      </c>
      <c r="J370" s="9" t="s">
        <v>3778</v>
      </c>
      <c r="K370" s="9" t="s">
        <v>3778</v>
      </c>
      <c r="L370" s="9" t="s">
        <v>3778</v>
      </c>
      <c r="M370" s="9" t="s">
        <v>3778</v>
      </c>
      <c r="N370" s="9" t="s">
        <v>3778</v>
      </c>
      <c r="O370" s="9" t="s">
        <v>3778</v>
      </c>
      <c r="P370" s="9" t="s">
        <v>3778</v>
      </c>
      <c r="Q370" s="9" t="s">
        <v>3782</v>
      </c>
      <c r="R370" s="9" t="s">
        <v>3778</v>
      </c>
      <c r="S370" s="9" t="s">
        <v>3782</v>
      </c>
      <c r="T370" s="19" t="s">
        <v>3777</v>
      </c>
      <c r="U370" s="9" t="s">
        <v>3778</v>
      </c>
      <c r="V370" s="35"/>
      <c r="W370" s="86"/>
      <c r="X370" s="86"/>
      <c r="Y370" s="81">
        <v>45442.0</v>
      </c>
      <c r="Z370" s="82">
        <v>1.0</v>
      </c>
      <c r="AA370" s="63" t="s">
        <v>3779</v>
      </c>
    </row>
    <row r="371" outlineLevel="1">
      <c r="A371" s="77" t="s">
        <v>4178</v>
      </c>
      <c r="B371" s="85" t="s">
        <v>3639</v>
      </c>
      <c r="C371" s="78">
        <v>1.0</v>
      </c>
      <c r="D371" s="79">
        <v>45447.0</v>
      </c>
      <c r="E371" s="8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9" t="s">
        <v>3777</v>
      </c>
      <c r="U371" s="9" t="s">
        <v>3782</v>
      </c>
      <c r="V371" s="35"/>
      <c r="W371" s="86"/>
      <c r="X371" s="86"/>
      <c r="Y371" s="81">
        <v>45446.0</v>
      </c>
      <c r="Z371" s="82" t="s">
        <v>42</v>
      </c>
      <c r="AA371" s="84" t="s">
        <v>3787</v>
      </c>
    </row>
    <row r="372" outlineLevel="1">
      <c r="A372" s="77" t="s">
        <v>4179</v>
      </c>
      <c r="B372" s="72" t="s">
        <v>3113</v>
      </c>
      <c r="C372" s="78">
        <v>1.0</v>
      </c>
      <c r="D372" s="79">
        <v>45450.0</v>
      </c>
      <c r="E372" s="80" t="s">
        <v>3781</v>
      </c>
      <c r="F372" s="9" t="s">
        <v>3778</v>
      </c>
      <c r="G372" s="9" t="s">
        <v>3778</v>
      </c>
      <c r="H372" s="9" t="s">
        <v>3778</v>
      </c>
      <c r="I372" s="9" t="s">
        <v>3778</v>
      </c>
      <c r="J372" s="9" t="s">
        <v>3778</v>
      </c>
      <c r="K372" s="9" t="s">
        <v>3778</v>
      </c>
      <c r="L372" s="9" t="s">
        <v>3778</v>
      </c>
      <c r="M372" s="9" t="s">
        <v>3778</v>
      </c>
      <c r="N372" s="9" t="s">
        <v>3778</v>
      </c>
      <c r="O372" s="9" t="s">
        <v>3778</v>
      </c>
      <c r="P372" s="9" t="s">
        <v>3778</v>
      </c>
      <c r="Q372" s="9" t="s">
        <v>3782</v>
      </c>
      <c r="R372" s="9" t="s">
        <v>3778</v>
      </c>
      <c r="S372" s="9" t="s">
        <v>3782</v>
      </c>
      <c r="T372" s="19" t="s">
        <v>3777</v>
      </c>
      <c r="U372" s="9" t="s">
        <v>3782</v>
      </c>
      <c r="V372" s="9" t="s">
        <v>3782</v>
      </c>
      <c r="W372" s="19" t="s">
        <v>3828</v>
      </c>
      <c r="X372" s="19" t="s">
        <v>609</v>
      </c>
      <c r="Y372" s="81">
        <v>45450.0</v>
      </c>
      <c r="Z372" s="82" t="s">
        <v>42</v>
      </c>
      <c r="AA372" s="83" t="s">
        <v>3779</v>
      </c>
    </row>
    <row r="373" outlineLevel="1">
      <c r="A373" s="77" t="s">
        <v>4180</v>
      </c>
      <c r="B373" s="85" t="s">
        <v>3356</v>
      </c>
      <c r="C373" s="78">
        <v>1.0</v>
      </c>
      <c r="D373" s="79">
        <v>45450.0</v>
      </c>
      <c r="E373" s="80" t="s">
        <v>3781</v>
      </c>
      <c r="F373" s="9" t="s">
        <v>3778</v>
      </c>
      <c r="G373" s="9" t="s">
        <v>3778</v>
      </c>
      <c r="H373" s="9" t="s">
        <v>3778</v>
      </c>
      <c r="I373" s="9" t="s">
        <v>3778</v>
      </c>
      <c r="J373" s="9" t="s">
        <v>3778</v>
      </c>
      <c r="K373" s="9" t="s">
        <v>3778</v>
      </c>
      <c r="L373" s="9" t="s">
        <v>3778</v>
      </c>
      <c r="M373" s="9" t="s">
        <v>3778</v>
      </c>
      <c r="N373" s="9" t="s">
        <v>3778</v>
      </c>
      <c r="O373" s="9" t="s">
        <v>3778</v>
      </c>
      <c r="P373" s="9" t="s">
        <v>3778</v>
      </c>
      <c r="Q373" s="9" t="s">
        <v>3782</v>
      </c>
      <c r="R373" s="9" t="s">
        <v>3778</v>
      </c>
      <c r="S373" s="9" t="s">
        <v>3782</v>
      </c>
      <c r="T373" s="19" t="s">
        <v>3777</v>
      </c>
      <c r="U373" s="9" t="s">
        <v>3778</v>
      </c>
      <c r="V373" s="35"/>
      <c r="W373" s="86"/>
      <c r="X373" s="86"/>
      <c r="Y373" s="81">
        <v>45448.0</v>
      </c>
      <c r="Z373" s="82">
        <v>2.0</v>
      </c>
      <c r="AA373" s="84" t="s">
        <v>3787</v>
      </c>
    </row>
    <row r="374" outlineLevel="1">
      <c r="A374" s="77" t="s">
        <v>4181</v>
      </c>
      <c r="B374" s="85" t="s">
        <v>3423</v>
      </c>
      <c r="C374" s="78">
        <v>1.0</v>
      </c>
      <c r="D374" s="79">
        <v>45450.0</v>
      </c>
      <c r="E374" s="80" t="s">
        <v>3781</v>
      </c>
      <c r="F374" s="9" t="s">
        <v>3778</v>
      </c>
      <c r="G374" s="9" t="s">
        <v>3778</v>
      </c>
      <c r="H374" s="9" t="s">
        <v>3778</v>
      </c>
      <c r="I374" s="9" t="s">
        <v>3778</v>
      </c>
      <c r="J374" s="9" t="s">
        <v>3778</v>
      </c>
      <c r="K374" s="9" t="s">
        <v>3778</v>
      </c>
      <c r="L374" s="9" t="s">
        <v>3778</v>
      </c>
      <c r="M374" s="9" t="s">
        <v>3778</v>
      </c>
      <c r="N374" s="9" t="s">
        <v>3778</v>
      </c>
      <c r="O374" s="9" t="s">
        <v>3778</v>
      </c>
      <c r="P374" s="9" t="s">
        <v>3778</v>
      </c>
      <c r="Q374" s="9" t="s">
        <v>3782</v>
      </c>
      <c r="R374" s="9" t="s">
        <v>3778</v>
      </c>
      <c r="S374" s="9" t="s">
        <v>3782</v>
      </c>
      <c r="T374" s="19" t="s">
        <v>3777</v>
      </c>
      <c r="U374" s="9" t="s">
        <v>3778</v>
      </c>
      <c r="V374" s="35"/>
      <c r="W374" s="86"/>
      <c r="X374" s="86"/>
      <c r="Y374" s="81">
        <v>45447.0</v>
      </c>
      <c r="Z374" s="82">
        <v>3.0</v>
      </c>
      <c r="AA374" s="84" t="s">
        <v>3787</v>
      </c>
    </row>
    <row r="375" outlineLevel="1">
      <c r="A375" s="77" t="s">
        <v>4182</v>
      </c>
      <c r="B375" s="85" t="s">
        <v>3113</v>
      </c>
      <c r="C375" s="78">
        <v>2.0</v>
      </c>
      <c r="D375" s="79">
        <v>45451.0</v>
      </c>
      <c r="E375" s="80" t="s">
        <v>3781</v>
      </c>
      <c r="F375" s="9" t="s">
        <v>3778</v>
      </c>
      <c r="G375" s="9" t="s">
        <v>3778</v>
      </c>
      <c r="H375" s="9" t="s">
        <v>3782</v>
      </c>
      <c r="I375" s="9" t="s">
        <v>3778</v>
      </c>
      <c r="J375" s="9" t="s">
        <v>3778</v>
      </c>
      <c r="K375" s="9" t="s">
        <v>3778</v>
      </c>
      <c r="L375" s="9" t="s">
        <v>3778</v>
      </c>
      <c r="M375" s="9" t="s">
        <v>3778</v>
      </c>
      <c r="N375" s="9" t="s">
        <v>3778</v>
      </c>
      <c r="O375" s="9" t="s">
        <v>3778</v>
      </c>
      <c r="P375" s="9" t="s">
        <v>3778</v>
      </c>
      <c r="Q375" s="9" t="s">
        <v>3778</v>
      </c>
      <c r="R375" s="9" t="s">
        <v>3778</v>
      </c>
      <c r="S375" s="9" t="s">
        <v>3782</v>
      </c>
      <c r="T375" s="19" t="s">
        <v>3777</v>
      </c>
      <c r="U375" s="9" t="s">
        <v>3778</v>
      </c>
      <c r="V375" s="35"/>
      <c r="W375" s="86"/>
      <c r="X375" s="86"/>
      <c r="Y375" s="81">
        <v>45450.0</v>
      </c>
      <c r="Z375" s="82">
        <v>1.0</v>
      </c>
      <c r="AA375" s="63"/>
    </row>
    <row r="376" outlineLevel="1">
      <c r="A376" s="77" t="s">
        <v>4183</v>
      </c>
      <c r="B376" s="85" t="s">
        <v>3523</v>
      </c>
      <c r="C376" s="78">
        <v>1.0</v>
      </c>
      <c r="D376" s="79">
        <v>45453.0</v>
      </c>
      <c r="E376" s="80"/>
      <c r="F376" s="9" t="s">
        <v>3782</v>
      </c>
      <c r="G376" s="9" t="s">
        <v>3782</v>
      </c>
      <c r="H376" s="9" t="s">
        <v>3778</v>
      </c>
      <c r="I376" s="9" t="s">
        <v>3778</v>
      </c>
      <c r="J376" s="9" t="s">
        <v>3778</v>
      </c>
      <c r="K376" s="9" t="s">
        <v>3778</v>
      </c>
      <c r="L376" s="9" t="s">
        <v>3778</v>
      </c>
      <c r="M376" s="9" t="s">
        <v>3778</v>
      </c>
      <c r="N376" s="9" t="s">
        <v>3782</v>
      </c>
      <c r="O376" s="9" t="s">
        <v>3782</v>
      </c>
      <c r="P376" s="9" t="s">
        <v>3782</v>
      </c>
      <c r="Q376" s="9" t="s">
        <v>3778</v>
      </c>
      <c r="R376" s="9" t="s">
        <v>3782</v>
      </c>
      <c r="S376" s="9" t="s">
        <v>3782</v>
      </c>
      <c r="T376" s="19" t="s">
        <v>3806</v>
      </c>
      <c r="U376" s="9" t="s">
        <v>3782</v>
      </c>
      <c r="V376" s="9" t="s">
        <v>3778</v>
      </c>
      <c r="W376" s="86"/>
      <c r="X376" s="86"/>
      <c r="Y376" s="81">
        <v>45450.0</v>
      </c>
      <c r="Z376" s="82" t="s">
        <v>42</v>
      </c>
      <c r="AA376" s="63"/>
    </row>
    <row r="377" outlineLevel="1">
      <c r="A377" s="77" t="s">
        <v>4184</v>
      </c>
      <c r="B377" s="85" t="s">
        <v>3628</v>
      </c>
      <c r="C377" s="78">
        <v>1.0</v>
      </c>
      <c r="D377" s="79">
        <v>45455.0</v>
      </c>
      <c r="E377" s="8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9" t="s">
        <v>3806</v>
      </c>
      <c r="U377" s="9" t="s">
        <v>3782</v>
      </c>
      <c r="V377" s="35"/>
      <c r="W377" s="86"/>
      <c r="X377" s="86"/>
      <c r="Y377" s="81">
        <v>45456.0</v>
      </c>
      <c r="Z377" s="82" t="s">
        <v>42</v>
      </c>
      <c r="AA377" s="84" t="s">
        <v>3787</v>
      </c>
    </row>
    <row r="378" outlineLevel="1">
      <c r="A378" s="77" t="s">
        <v>4185</v>
      </c>
      <c r="B378" s="85" t="s">
        <v>3628</v>
      </c>
      <c r="C378" s="78">
        <v>2.0</v>
      </c>
      <c r="D378" s="79">
        <v>45456.0</v>
      </c>
      <c r="E378" s="8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9" t="s">
        <v>3777</v>
      </c>
      <c r="U378" s="9" t="s">
        <v>3782</v>
      </c>
      <c r="V378" s="35"/>
      <c r="W378" s="86"/>
      <c r="X378" s="86"/>
      <c r="Y378" s="81">
        <v>45456.0</v>
      </c>
      <c r="Z378" s="82" t="s">
        <v>42</v>
      </c>
      <c r="AA378" s="63" t="s">
        <v>3779</v>
      </c>
    </row>
    <row r="379" outlineLevel="1">
      <c r="A379" s="77" t="s">
        <v>4186</v>
      </c>
      <c r="B379" s="85" t="s">
        <v>3500</v>
      </c>
      <c r="C379" s="78">
        <v>1.0</v>
      </c>
      <c r="D379" s="79">
        <v>45458.0</v>
      </c>
      <c r="E379" s="80" t="s">
        <v>3781</v>
      </c>
      <c r="F379" s="9" t="s">
        <v>3778</v>
      </c>
      <c r="G379" s="9" t="s">
        <v>3778</v>
      </c>
      <c r="H379" s="9" t="s">
        <v>3778</v>
      </c>
      <c r="I379" s="9" t="s">
        <v>3778</v>
      </c>
      <c r="J379" s="9" t="s">
        <v>3778</v>
      </c>
      <c r="K379" s="9" t="s">
        <v>3778</v>
      </c>
      <c r="L379" s="9" t="s">
        <v>3778</v>
      </c>
      <c r="M379" s="9" t="s">
        <v>3778</v>
      </c>
      <c r="N379" s="9" t="s">
        <v>3778</v>
      </c>
      <c r="O379" s="9" t="s">
        <v>3778</v>
      </c>
      <c r="P379" s="9" t="s">
        <v>3778</v>
      </c>
      <c r="Q379" s="9" t="s">
        <v>3782</v>
      </c>
      <c r="R379" s="9" t="s">
        <v>3778</v>
      </c>
      <c r="S379" s="9" t="s">
        <v>3782</v>
      </c>
      <c r="T379" s="19" t="s">
        <v>3777</v>
      </c>
      <c r="U379" s="9" t="s">
        <v>3782</v>
      </c>
      <c r="V379" s="9" t="s">
        <v>3778</v>
      </c>
      <c r="W379" s="86"/>
      <c r="X379" s="86"/>
      <c r="Y379" s="81">
        <v>45455.0</v>
      </c>
      <c r="Z379" s="82" t="s">
        <v>42</v>
      </c>
      <c r="AA379" s="83" t="s">
        <v>3779</v>
      </c>
    </row>
    <row r="380" outlineLevel="1">
      <c r="A380" s="77" t="s">
        <v>4187</v>
      </c>
      <c r="B380" s="85" t="s">
        <v>3501</v>
      </c>
      <c r="C380" s="78">
        <v>1.0</v>
      </c>
      <c r="D380" s="79">
        <v>45460.0</v>
      </c>
      <c r="E380" s="80" t="s">
        <v>3781</v>
      </c>
      <c r="F380" s="9" t="s">
        <v>3778</v>
      </c>
      <c r="G380" s="9" t="s">
        <v>3778</v>
      </c>
      <c r="H380" s="9" t="s">
        <v>3778</v>
      </c>
      <c r="I380" s="9" t="s">
        <v>3778</v>
      </c>
      <c r="J380" s="9" t="s">
        <v>3778</v>
      </c>
      <c r="K380" s="9" t="s">
        <v>3778</v>
      </c>
      <c r="L380" s="9" t="s">
        <v>3778</v>
      </c>
      <c r="M380" s="9" t="s">
        <v>3778</v>
      </c>
      <c r="N380" s="9" t="s">
        <v>3778</v>
      </c>
      <c r="O380" s="9" t="s">
        <v>3778</v>
      </c>
      <c r="P380" s="9" t="s">
        <v>3778</v>
      </c>
      <c r="Q380" s="9" t="s">
        <v>3782</v>
      </c>
      <c r="R380" s="9" t="s">
        <v>3778</v>
      </c>
      <c r="S380" s="9" t="s">
        <v>3782</v>
      </c>
      <c r="T380" s="19" t="s">
        <v>3777</v>
      </c>
      <c r="U380" s="9" t="s">
        <v>3778</v>
      </c>
      <c r="V380" s="35"/>
      <c r="W380" s="86"/>
      <c r="X380" s="86"/>
      <c r="Y380" s="81">
        <v>45455.0</v>
      </c>
      <c r="Z380" s="82">
        <v>5.0</v>
      </c>
      <c r="AA380" s="63" t="s">
        <v>3779</v>
      </c>
    </row>
    <row r="381" outlineLevel="1">
      <c r="A381" s="77" t="s">
        <v>4188</v>
      </c>
      <c r="B381" s="85" t="s">
        <v>3500</v>
      </c>
      <c r="C381" s="78">
        <v>2.0</v>
      </c>
      <c r="D381" s="79">
        <v>45460.0</v>
      </c>
      <c r="E381" s="80" t="s">
        <v>3781</v>
      </c>
      <c r="F381" s="9" t="s">
        <v>3778</v>
      </c>
      <c r="G381" s="9" t="s">
        <v>3778</v>
      </c>
      <c r="H381" s="9" t="s">
        <v>3778</v>
      </c>
      <c r="I381" s="9" t="s">
        <v>3778</v>
      </c>
      <c r="J381" s="9" t="s">
        <v>3778</v>
      </c>
      <c r="K381" s="9" t="s">
        <v>3782</v>
      </c>
      <c r="L381" s="9" t="s">
        <v>3778</v>
      </c>
      <c r="M381" s="9" t="s">
        <v>3778</v>
      </c>
      <c r="N381" s="9" t="s">
        <v>3778</v>
      </c>
      <c r="O381" s="9" t="s">
        <v>3778</v>
      </c>
      <c r="P381" s="9" t="s">
        <v>3778</v>
      </c>
      <c r="Q381" s="9" t="s">
        <v>3782</v>
      </c>
      <c r="R381" s="9" t="s">
        <v>3778</v>
      </c>
      <c r="S381" s="9" t="s">
        <v>3782</v>
      </c>
      <c r="T381" s="19" t="s">
        <v>3777</v>
      </c>
      <c r="U381" s="9" t="s">
        <v>3778</v>
      </c>
      <c r="V381" s="9" t="s">
        <v>3782</v>
      </c>
      <c r="W381" s="86"/>
      <c r="X381" s="86"/>
      <c r="Y381" s="81">
        <v>45455.0</v>
      </c>
      <c r="Z381" s="82">
        <v>5.0</v>
      </c>
      <c r="AA381" s="63" t="s">
        <v>3779</v>
      </c>
    </row>
    <row r="382" outlineLevel="1">
      <c r="A382" s="77" t="s">
        <v>4189</v>
      </c>
      <c r="B382" s="85" t="s">
        <v>3473</v>
      </c>
      <c r="C382" s="78">
        <v>1.0</v>
      </c>
      <c r="D382" s="79">
        <v>45462.0</v>
      </c>
      <c r="E382" s="80" t="s">
        <v>3781</v>
      </c>
      <c r="F382" s="9" t="s">
        <v>3778</v>
      </c>
      <c r="G382" s="9" t="s">
        <v>3778</v>
      </c>
      <c r="H382" s="9" t="s">
        <v>3778</v>
      </c>
      <c r="I382" s="9" t="s">
        <v>3778</v>
      </c>
      <c r="J382" s="9" t="s">
        <v>3778</v>
      </c>
      <c r="K382" s="9" t="s">
        <v>3778</v>
      </c>
      <c r="L382" s="9" t="s">
        <v>3778</v>
      </c>
      <c r="M382" s="9" t="s">
        <v>3778</v>
      </c>
      <c r="N382" s="9" t="s">
        <v>3778</v>
      </c>
      <c r="O382" s="9" t="s">
        <v>3778</v>
      </c>
      <c r="P382" s="9" t="s">
        <v>3778</v>
      </c>
      <c r="Q382" s="9" t="s">
        <v>3782</v>
      </c>
      <c r="R382" s="9" t="s">
        <v>3778</v>
      </c>
      <c r="S382" s="9" t="s">
        <v>3782</v>
      </c>
      <c r="T382" s="19" t="s">
        <v>3777</v>
      </c>
      <c r="U382" s="9" t="s">
        <v>3778</v>
      </c>
      <c r="V382" s="35"/>
      <c r="W382" s="86"/>
      <c r="X382" s="86"/>
      <c r="Y382" s="81">
        <v>45458.0</v>
      </c>
      <c r="Z382" s="82">
        <v>4.0</v>
      </c>
      <c r="AA382" s="84" t="s">
        <v>3787</v>
      </c>
    </row>
    <row r="383" outlineLevel="1">
      <c r="A383" s="77" t="s">
        <v>4190</v>
      </c>
      <c r="B383" s="85" t="s">
        <v>3649</v>
      </c>
      <c r="C383" s="78">
        <v>1.0</v>
      </c>
      <c r="D383" s="79">
        <v>45462.0</v>
      </c>
      <c r="E383" s="80" t="s">
        <v>3781</v>
      </c>
      <c r="F383" s="9" t="s">
        <v>3778</v>
      </c>
      <c r="G383" s="9" t="s">
        <v>3778</v>
      </c>
      <c r="H383" s="9" t="s">
        <v>3778</v>
      </c>
      <c r="I383" s="9" t="s">
        <v>3778</v>
      </c>
      <c r="J383" s="9" t="s">
        <v>3778</v>
      </c>
      <c r="K383" s="9" t="s">
        <v>3778</v>
      </c>
      <c r="L383" s="9" t="s">
        <v>3778</v>
      </c>
      <c r="M383" s="9" t="s">
        <v>3778</v>
      </c>
      <c r="N383" s="9" t="s">
        <v>3778</v>
      </c>
      <c r="O383" s="9" t="s">
        <v>3778</v>
      </c>
      <c r="P383" s="9" t="s">
        <v>3778</v>
      </c>
      <c r="Q383" s="9" t="s">
        <v>3782</v>
      </c>
      <c r="R383" s="9" t="s">
        <v>3778</v>
      </c>
      <c r="S383" s="9" t="s">
        <v>3782</v>
      </c>
      <c r="T383" s="19" t="s">
        <v>3777</v>
      </c>
      <c r="U383" s="9" t="s">
        <v>3782</v>
      </c>
      <c r="V383" s="9" t="s">
        <v>3778</v>
      </c>
      <c r="W383" s="19" t="s">
        <v>3799</v>
      </c>
      <c r="X383" s="86"/>
      <c r="Y383" s="81">
        <v>45455.0</v>
      </c>
      <c r="Z383" s="82" t="s">
        <v>42</v>
      </c>
      <c r="AA383" s="63"/>
    </row>
    <row r="384" outlineLevel="1">
      <c r="A384" s="77" t="s">
        <v>4191</v>
      </c>
      <c r="B384" s="85" t="s">
        <v>3499</v>
      </c>
      <c r="C384" s="78">
        <v>1.0</v>
      </c>
      <c r="D384" s="79">
        <v>45463.0</v>
      </c>
      <c r="E384" s="80" t="s">
        <v>3808</v>
      </c>
      <c r="F384" s="9" t="s">
        <v>3778</v>
      </c>
      <c r="G384" s="9" t="s">
        <v>3778</v>
      </c>
      <c r="H384" s="9" t="s">
        <v>3778</v>
      </c>
      <c r="I384" s="9" t="s">
        <v>3778</v>
      </c>
      <c r="J384" s="9" t="s">
        <v>3778</v>
      </c>
      <c r="K384" s="9" t="s">
        <v>3778</v>
      </c>
      <c r="L384" s="9" t="s">
        <v>3778</v>
      </c>
      <c r="M384" s="9" t="s">
        <v>3778</v>
      </c>
      <c r="N384" s="9" t="s">
        <v>3778</v>
      </c>
      <c r="O384" s="9" t="s">
        <v>3778</v>
      </c>
      <c r="P384" s="9" t="s">
        <v>3778</v>
      </c>
      <c r="Q384" s="9" t="s">
        <v>3782</v>
      </c>
      <c r="R384" s="9" t="s">
        <v>3778</v>
      </c>
      <c r="S384" s="9" t="s">
        <v>3782</v>
      </c>
      <c r="T384" s="19" t="s">
        <v>3777</v>
      </c>
      <c r="U384" s="9" t="s">
        <v>3778</v>
      </c>
      <c r="V384" s="35"/>
      <c r="W384" s="86"/>
      <c r="X384" s="86"/>
      <c r="Y384" s="81">
        <v>45458.0</v>
      </c>
      <c r="Z384" s="82">
        <v>5.0</v>
      </c>
      <c r="AA384" s="63"/>
    </row>
    <row r="385" outlineLevel="1">
      <c r="A385" s="77" t="s">
        <v>4192</v>
      </c>
      <c r="B385" s="85" t="s">
        <v>3628</v>
      </c>
      <c r="C385" s="78">
        <v>3.0</v>
      </c>
      <c r="D385" s="79">
        <v>45464.0</v>
      </c>
      <c r="E385" s="80" t="s">
        <v>3781</v>
      </c>
      <c r="F385" s="9" t="s">
        <v>3778</v>
      </c>
      <c r="G385" s="9" t="s">
        <v>3778</v>
      </c>
      <c r="H385" s="9" t="s">
        <v>3778</v>
      </c>
      <c r="I385" s="9" t="s">
        <v>3778</v>
      </c>
      <c r="J385" s="9" t="s">
        <v>3778</v>
      </c>
      <c r="K385" s="9" t="s">
        <v>3778</v>
      </c>
      <c r="L385" s="9" t="s">
        <v>3778</v>
      </c>
      <c r="M385" s="9" t="s">
        <v>3778</v>
      </c>
      <c r="N385" s="9" t="s">
        <v>3782</v>
      </c>
      <c r="O385" s="9" t="s">
        <v>3778</v>
      </c>
      <c r="P385" s="9" t="s">
        <v>3778</v>
      </c>
      <c r="Q385" s="9" t="s">
        <v>3782</v>
      </c>
      <c r="R385" s="9" t="s">
        <v>3778</v>
      </c>
      <c r="S385" s="9" t="s">
        <v>3782</v>
      </c>
      <c r="T385" s="19" t="s">
        <v>3782</v>
      </c>
      <c r="U385" s="9"/>
      <c r="V385" s="35"/>
      <c r="W385" s="86"/>
      <c r="X385" s="86"/>
      <c r="Y385" s="81">
        <v>45456.0</v>
      </c>
      <c r="Z385" s="82" t="s">
        <v>42</v>
      </c>
      <c r="AA385" s="63"/>
    </row>
    <row r="386" outlineLevel="1">
      <c r="A386" s="77" t="s">
        <v>4193</v>
      </c>
      <c r="B386" s="85" t="s">
        <v>3612</v>
      </c>
      <c r="C386" s="78">
        <v>1.0</v>
      </c>
      <c r="D386" s="79">
        <v>45467.0</v>
      </c>
      <c r="E386" s="80" t="s">
        <v>3781</v>
      </c>
      <c r="F386" s="9" t="s">
        <v>3778</v>
      </c>
      <c r="G386" s="9" t="s">
        <v>3778</v>
      </c>
      <c r="H386" s="9" t="s">
        <v>3778</v>
      </c>
      <c r="I386" s="9" t="s">
        <v>3778</v>
      </c>
      <c r="J386" s="9" t="s">
        <v>3778</v>
      </c>
      <c r="K386" s="9" t="s">
        <v>3778</v>
      </c>
      <c r="L386" s="9" t="s">
        <v>3778</v>
      </c>
      <c r="M386" s="9" t="s">
        <v>3778</v>
      </c>
      <c r="N386" s="9" t="s">
        <v>3778</v>
      </c>
      <c r="O386" s="9" t="s">
        <v>3778</v>
      </c>
      <c r="P386" s="9" t="s">
        <v>3778</v>
      </c>
      <c r="Q386" s="9" t="s">
        <v>3782</v>
      </c>
      <c r="R386" s="9" t="s">
        <v>3778</v>
      </c>
      <c r="S386" s="9" t="s">
        <v>3782</v>
      </c>
      <c r="T386" s="19" t="s">
        <v>3777</v>
      </c>
      <c r="U386" s="9" t="s">
        <v>3782</v>
      </c>
      <c r="V386" s="9" t="s">
        <v>3778</v>
      </c>
      <c r="W386" s="86"/>
      <c r="X386" s="86"/>
      <c r="Y386" s="81">
        <v>45463.0</v>
      </c>
      <c r="Z386" s="82" t="s">
        <v>42</v>
      </c>
      <c r="AA386" s="63" t="s">
        <v>3779</v>
      </c>
    </row>
    <row r="387" outlineLevel="1">
      <c r="A387" s="77" t="s">
        <v>4194</v>
      </c>
      <c r="B387" s="85" t="s">
        <v>3649</v>
      </c>
      <c r="C387" s="78">
        <v>2.0</v>
      </c>
      <c r="D387" s="79">
        <v>45469.0</v>
      </c>
      <c r="E387" s="80" t="s">
        <v>3781</v>
      </c>
      <c r="F387" s="9" t="s">
        <v>3778</v>
      </c>
      <c r="G387" s="9" t="s">
        <v>3778</v>
      </c>
      <c r="H387" s="9" t="s">
        <v>3778</v>
      </c>
      <c r="I387" s="9" t="s">
        <v>3778</v>
      </c>
      <c r="J387" s="9" t="s">
        <v>3778</v>
      </c>
      <c r="K387" s="9" t="s">
        <v>3778</v>
      </c>
      <c r="L387" s="9" t="s">
        <v>3778</v>
      </c>
      <c r="M387" s="9" t="s">
        <v>3778</v>
      </c>
      <c r="N387" s="9" t="s">
        <v>3778</v>
      </c>
      <c r="O387" s="9" t="s">
        <v>3778</v>
      </c>
      <c r="P387" s="9" t="s">
        <v>3778</v>
      </c>
      <c r="Q387" s="9" t="s">
        <v>3782</v>
      </c>
      <c r="R387" s="9" t="s">
        <v>3778</v>
      </c>
      <c r="S387" s="9" t="s">
        <v>3782</v>
      </c>
      <c r="T387" s="19" t="s">
        <v>3777</v>
      </c>
      <c r="U387" s="9" t="s">
        <v>3778</v>
      </c>
      <c r="V387" s="9" t="s">
        <v>3782</v>
      </c>
      <c r="W387" s="86"/>
      <c r="X387" s="86"/>
      <c r="Y387" s="81">
        <v>45455.0</v>
      </c>
      <c r="Z387" s="82">
        <v>14.0</v>
      </c>
      <c r="AA387" s="63" t="s">
        <v>3779</v>
      </c>
    </row>
    <row r="388" outlineLevel="1">
      <c r="A388" s="77" t="s">
        <v>4195</v>
      </c>
      <c r="B388" s="85" t="s">
        <v>3499</v>
      </c>
      <c r="C388" s="78">
        <v>2.0</v>
      </c>
      <c r="D388" s="79">
        <v>45470.0</v>
      </c>
      <c r="E388" s="80" t="s">
        <v>3781</v>
      </c>
      <c r="F388" s="9" t="s">
        <v>3778</v>
      </c>
      <c r="G388" s="9" t="s">
        <v>3778</v>
      </c>
      <c r="H388" s="9" t="s">
        <v>3778</v>
      </c>
      <c r="I388" s="9" t="s">
        <v>3778</v>
      </c>
      <c r="J388" s="9" t="s">
        <v>3778</v>
      </c>
      <c r="K388" s="9" t="s">
        <v>3778</v>
      </c>
      <c r="L388" s="9" t="s">
        <v>3778</v>
      </c>
      <c r="M388" s="9" t="s">
        <v>3778</v>
      </c>
      <c r="N388" s="9" t="s">
        <v>3778</v>
      </c>
      <c r="O388" s="9" t="s">
        <v>3778</v>
      </c>
      <c r="P388" s="9" t="s">
        <v>3778</v>
      </c>
      <c r="Q388" s="9" t="s">
        <v>3782</v>
      </c>
      <c r="R388" s="9" t="s">
        <v>3778</v>
      </c>
      <c r="S388" s="9" t="s">
        <v>3782</v>
      </c>
      <c r="T388" s="19" t="s">
        <v>3777</v>
      </c>
      <c r="U388" s="9" t="s">
        <v>3778</v>
      </c>
      <c r="V388" s="35"/>
      <c r="W388" s="86"/>
      <c r="X388" s="86"/>
      <c r="Y388" s="81">
        <v>45458.0</v>
      </c>
      <c r="Z388" s="82">
        <v>12.0</v>
      </c>
      <c r="AA388" s="63" t="s">
        <v>3779</v>
      </c>
    </row>
    <row r="389" outlineLevel="1">
      <c r="A389" s="77" t="s">
        <v>4196</v>
      </c>
      <c r="B389" s="85" t="s">
        <v>3502</v>
      </c>
      <c r="C389" s="78">
        <v>1.0</v>
      </c>
      <c r="D389" s="79">
        <v>45471.0</v>
      </c>
      <c r="E389" s="80" t="s">
        <v>3781</v>
      </c>
      <c r="F389" s="9" t="s">
        <v>3778</v>
      </c>
      <c r="G389" s="9" t="s">
        <v>3778</v>
      </c>
      <c r="H389" s="9" t="s">
        <v>3778</v>
      </c>
      <c r="I389" s="9" t="s">
        <v>3778</v>
      </c>
      <c r="J389" s="9" t="s">
        <v>3778</v>
      </c>
      <c r="K389" s="9" t="s">
        <v>3778</v>
      </c>
      <c r="L389" s="9" t="s">
        <v>3778</v>
      </c>
      <c r="M389" s="9" t="s">
        <v>3778</v>
      </c>
      <c r="N389" s="9" t="s">
        <v>3778</v>
      </c>
      <c r="O389" s="9" t="s">
        <v>3778</v>
      </c>
      <c r="P389" s="9" t="s">
        <v>3778</v>
      </c>
      <c r="Q389" s="9" t="s">
        <v>3782</v>
      </c>
      <c r="R389" s="9" t="s">
        <v>3778</v>
      </c>
      <c r="S389" s="9" t="s">
        <v>3782</v>
      </c>
      <c r="T389" s="19" t="s">
        <v>3777</v>
      </c>
      <c r="U389" s="9" t="s">
        <v>3778</v>
      </c>
      <c r="V389" s="9" t="s">
        <v>3782</v>
      </c>
      <c r="W389" s="86"/>
      <c r="X389" s="86"/>
      <c r="Y389" s="81">
        <v>45466.0</v>
      </c>
      <c r="Z389" s="82">
        <v>5.0</v>
      </c>
      <c r="AA389" s="63" t="s">
        <v>3779</v>
      </c>
    </row>
    <row r="390" outlineLevel="1">
      <c r="A390" s="77" t="s">
        <v>4197</v>
      </c>
      <c r="B390" s="85" t="s">
        <v>3500</v>
      </c>
      <c r="C390" s="78">
        <v>3.0</v>
      </c>
      <c r="D390" s="79">
        <v>45471.0</v>
      </c>
      <c r="E390" s="80"/>
      <c r="F390" s="9" t="s">
        <v>3778</v>
      </c>
      <c r="G390" s="9" t="s">
        <v>3778</v>
      </c>
      <c r="H390" s="9" t="s">
        <v>3778</v>
      </c>
      <c r="I390" s="9" t="s">
        <v>3778</v>
      </c>
      <c r="J390" s="9" t="s">
        <v>3778</v>
      </c>
      <c r="K390" s="9" t="s">
        <v>3778</v>
      </c>
      <c r="L390" s="9" t="s">
        <v>3778</v>
      </c>
      <c r="M390" s="9" t="s">
        <v>3778</v>
      </c>
      <c r="N390" s="9" t="s">
        <v>3778</v>
      </c>
      <c r="O390" s="9" t="s">
        <v>3778</v>
      </c>
      <c r="P390" s="9" t="s">
        <v>3778</v>
      </c>
      <c r="Q390" s="9" t="s">
        <v>3782</v>
      </c>
      <c r="R390" s="9" t="s">
        <v>3782</v>
      </c>
      <c r="S390" s="9" t="s">
        <v>3782</v>
      </c>
      <c r="T390" s="19" t="s">
        <v>3777</v>
      </c>
      <c r="U390" s="9" t="s">
        <v>3782</v>
      </c>
      <c r="V390" s="35"/>
      <c r="W390" s="86"/>
      <c r="X390" s="86"/>
      <c r="Y390" s="81">
        <v>45455.0</v>
      </c>
      <c r="Z390" s="82" t="s">
        <v>42</v>
      </c>
      <c r="AA390" s="83" t="s">
        <v>3779</v>
      </c>
    </row>
    <row r="391" outlineLevel="1">
      <c r="A391" s="77" t="s">
        <v>4198</v>
      </c>
      <c r="B391" s="85" t="s">
        <v>3612</v>
      </c>
      <c r="C391" s="78">
        <v>2.0</v>
      </c>
      <c r="D391" s="79">
        <v>45472.0</v>
      </c>
      <c r="E391" s="80" t="s">
        <v>3781</v>
      </c>
      <c r="F391" s="9" t="s">
        <v>3778</v>
      </c>
      <c r="G391" s="9" t="s">
        <v>3778</v>
      </c>
      <c r="H391" s="9" t="s">
        <v>3778</v>
      </c>
      <c r="I391" s="9" t="s">
        <v>3778</v>
      </c>
      <c r="J391" s="9" t="s">
        <v>3778</v>
      </c>
      <c r="K391" s="9" t="s">
        <v>3778</v>
      </c>
      <c r="L391" s="9" t="s">
        <v>3778</v>
      </c>
      <c r="M391" s="9" t="s">
        <v>3778</v>
      </c>
      <c r="N391" s="9" t="s">
        <v>3778</v>
      </c>
      <c r="O391" s="9" t="s">
        <v>3778</v>
      </c>
      <c r="P391" s="9" t="s">
        <v>3778</v>
      </c>
      <c r="Q391" s="9" t="s">
        <v>3782</v>
      </c>
      <c r="R391" s="9" t="s">
        <v>3778</v>
      </c>
      <c r="S391" s="9" t="s">
        <v>3782</v>
      </c>
      <c r="T391" s="19" t="s">
        <v>3777</v>
      </c>
      <c r="U391" s="9" t="s">
        <v>3782</v>
      </c>
      <c r="V391" s="35"/>
      <c r="W391" s="86"/>
      <c r="X391" s="86"/>
      <c r="Y391" s="81">
        <v>45463.0</v>
      </c>
      <c r="Z391" s="82" t="s">
        <v>42</v>
      </c>
      <c r="AA391" s="84" t="s">
        <v>3787</v>
      </c>
    </row>
    <row r="392" outlineLevel="1">
      <c r="A392" s="77" t="s">
        <v>4199</v>
      </c>
      <c r="B392" s="85" t="s">
        <v>3362</v>
      </c>
      <c r="C392" s="78">
        <v>1.0</v>
      </c>
      <c r="D392" s="79">
        <v>45474.0</v>
      </c>
      <c r="E392" s="80" t="s">
        <v>3781</v>
      </c>
      <c r="F392" s="9" t="s">
        <v>3778</v>
      </c>
      <c r="G392" s="9" t="s">
        <v>3778</v>
      </c>
      <c r="H392" s="9" t="s">
        <v>3778</v>
      </c>
      <c r="I392" s="9" t="s">
        <v>3778</v>
      </c>
      <c r="J392" s="9" t="s">
        <v>3778</v>
      </c>
      <c r="K392" s="9" t="s">
        <v>3778</v>
      </c>
      <c r="L392" s="9" t="s">
        <v>3778</v>
      </c>
      <c r="M392" s="9" t="s">
        <v>3778</v>
      </c>
      <c r="N392" s="9" t="s">
        <v>3778</v>
      </c>
      <c r="O392" s="9" t="s">
        <v>3778</v>
      </c>
      <c r="P392" s="9" t="s">
        <v>3778</v>
      </c>
      <c r="Q392" s="9" t="s">
        <v>3782</v>
      </c>
      <c r="R392" s="9" t="s">
        <v>3778</v>
      </c>
      <c r="S392" s="9" t="s">
        <v>3782</v>
      </c>
      <c r="T392" s="19" t="s">
        <v>3777</v>
      </c>
      <c r="U392" s="9" t="s">
        <v>3778</v>
      </c>
      <c r="V392" s="35"/>
      <c r="W392" s="86"/>
      <c r="X392" s="86"/>
      <c r="Y392" s="81">
        <v>45472.0</v>
      </c>
      <c r="Z392" s="82">
        <v>2.0</v>
      </c>
      <c r="AA392" s="84" t="s">
        <v>3787</v>
      </c>
    </row>
    <row r="393" outlineLevel="1">
      <c r="A393" s="77" t="s">
        <v>4200</v>
      </c>
      <c r="B393" s="85" t="s">
        <v>3360</v>
      </c>
      <c r="C393" s="78">
        <v>1.0</v>
      </c>
      <c r="D393" s="79">
        <v>45475.0</v>
      </c>
      <c r="E393" s="80" t="s">
        <v>3781</v>
      </c>
      <c r="F393" s="9" t="s">
        <v>3778</v>
      </c>
      <c r="G393" s="9" t="s">
        <v>3778</v>
      </c>
      <c r="H393" s="9" t="s">
        <v>3778</v>
      </c>
      <c r="I393" s="9" t="s">
        <v>3778</v>
      </c>
      <c r="J393" s="9" t="s">
        <v>3778</v>
      </c>
      <c r="K393" s="9" t="s">
        <v>3778</v>
      </c>
      <c r="L393" s="9" t="s">
        <v>3778</v>
      </c>
      <c r="M393" s="9" t="s">
        <v>3778</v>
      </c>
      <c r="N393" s="9" t="s">
        <v>3778</v>
      </c>
      <c r="O393" s="9" t="s">
        <v>3778</v>
      </c>
      <c r="P393" s="9" t="s">
        <v>3778</v>
      </c>
      <c r="Q393" s="9" t="s">
        <v>3782</v>
      </c>
      <c r="R393" s="9" t="s">
        <v>3778</v>
      </c>
      <c r="S393" s="9" t="s">
        <v>3782</v>
      </c>
      <c r="T393" s="19" t="s">
        <v>3777</v>
      </c>
      <c r="U393" s="9" t="s">
        <v>3778</v>
      </c>
      <c r="V393" s="35"/>
      <c r="W393" s="86"/>
      <c r="X393" s="86"/>
      <c r="Y393" s="81">
        <v>45473.0</v>
      </c>
      <c r="Z393" s="82">
        <v>2.0</v>
      </c>
      <c r="AA393" s="84" t="s">
        <v>3785</v>
      </c>
    </row>
    <row r="394" outlineLevel="1">
      <c r="A394" s="77" t="s">
        <v>4201</v>
      </c>
      <c r="B394" s="85" t="s">
        <v>3279</v>
      </c>
      <c r="C394" s="78">
        <v>1.0</v>
      </c>
      <c r="D394" s="79">
        <v>45476.0</v>
      </c>
      <c r="E394" s="80" t="s">
        <v>3781</v>
      </c>
      <c r="F394" s="9" t="s">
        <v>3778</v>
      </c>
      <c r="G394" s="9" t="s">
        <v>3778</v>
      </c>
      <c r="H394" s="9" t="s">
        <v>3778</v>
      </c>
      <c r="I394" s="9" t="s">
        <v>3778</v>
      </c>
      <c r="J394" s="9" t="s">
        <v>3778</v>
      </c>
      <c r="K394" s="9" t="s">
        <v>3778</v>
      </c>
      <c r="L394" s="9" t="s">
        <v>3778</v>
      </c>
      <c r="M394" s="9" t="s">
        <v>3778</v>
      </c>
      <c r="N394" s="9" t="s">
        <v>3778</v>
      </c>
      <c r="O394" s="9" t="s">
        <v>3778</v>
      </c>
      <c r="P394" s="9" t="s">
        <v>3778</v>
      </c>
      <c r="Q394" s="9" t="s">
        <v>3782</v>
      </c>
      <c r="R394" s="9" t="s">
        <v>3778</v>
      </c>
      <c r="S394" s="9" t="s">
        <v>3782</v>
      </c>
      <c r="T394" s="19" t="s">
        <v>3777</v>
      </c>
      <c r="U394" s="9" t="s">
        <v>3778</v>
      </c>
      <c r="V394" s="35"/>
      <c r="W394" s="86"/>
      <c r="X394" s="86"/>
      <c r="Y394" s="81">
        <v>45475.0</v>
      </c>
      <c r="Z394" s="82">
        <v>1.0</v>
      </c>
      <c r="AA394" s="84" t="s">
        <v>3787</v>
      </c>
    </row>
    <row r="395" outlineLevel="1">
      <c r="A395" s="77" t="s">
        <v>4202</v>
      </c>
      <c r="B395" s="85" t="s">
        <v>3575</v>
      </c>
      <c r="C395" s="78">
        <v>1.0</v>
      </c>
      <c r="D395" s="79">
        <v>45477.0</v>
      </c>
      <c r="E395" s="80" t="s">
        <v>3781</v>
      </c>
      <c r="F395" s="9" t="s">
        <v>3778</v>
      </c>
      <c r="G395" s="9" t="s">
        <v>3778</v>
      </c>
      <c r="H395" s="9" t="s">
        <v>3778</v>
      </c>
      <c r="I395" s="9" t="s">
        <v>3778</v>
      </c>
      <c r="J395" s="9" t="s">
        <v>3778</v>
      </c>
      <c r="K395" s="9" t="s">
        <v>3778</v>
      </c>
      <c r="L395" s="9" t="s">
        <v>3778</v>
      </c>
      <c r="M395" s="9" t="s">
        <v>3778</v>
      </c>
      <c r="N395" s="9" t="s">
        <v>3778</v>
      </c>
      <c r="O395" s="9" t="s">
        <v>3778</v>
      </c>
      <c r="P395" s="9" t="s">
        <v>3778</v>
      </c>
      <c r="Q395" s="9" t="s">
        <v>3782</v>
      </c>
      <c r="R395" s="9" t="s">
        <v>3778</v>
      </c>
      <c r="S395" s="9" t="s">
        <v>3782</v>
      </c>
      <c r="T395" s="19" t="s">
        <v>3777</v>
      </c>
      <c r="U395" s="9" t="s">
        <v>3778</v>
      </c>
      <c r="V395" s="35"/>
      <c r="W395" s="86"/>
      <c r="X395" s="86"/>
      <c r="Y395" s="81">
        <v>45469.0</v>
      </c>
      <c r="Z395" s="82">
        <v>8.0</v>
      </c>
      <c r="AA395" s="84" t="s">
        <v>3787</v>
      </c>
    </row>
    <row r="396" outlineLevel="1">
      <c r="A396" s="77" t="s">
        <v>4203</v>
      </c>
      <c r="B396" s="85" t="s">
        <v>3576</v>
      </c>
      <c r="C396" s="78">
        <v>1.0</v>
      </c>
      <c r="D396" s="79">
        <v>45478.0</v>
      </c>
      <c r="E396" s="80" t="s">
        <v>3781</v>
      </c>
      <c r="F396" s="9" t="s">
        <v>3778</v>
      </c>
      <c r="G396" s="9" t="s">
        <v>3782</v>
      </c>
      <c r="H396" s="9" t="s">
        <v>3778</v>
      </c>
      <c r="I396" s="9" t="s">
        <v>3778</v>
      </c>
      <c r="J396" s="9" t="s">
        <v>3778</v>
      </c>
      <c r="K396" s="9" t="s">
        <v>3778</v>
      </c>
      <c r="L396" s="9" t="s">
        <v>3778</v>
      </c>
      <c r="M396" s="9" t="s">
        <v>3778</v>
      </c>
      <c r="N396" s="9" t="s">
        <v>3778</v>
      </c>
      <c r="O396" s="9" t="s">
        <v>3778</v>
      </c>
      <c r="P396" s="9" t="s">
        <v>3778</v>
      </c>
      <c r="Q396" s="9" t="s">
        <v>3782</v>
      </c>
      <c r="R396" s="9" t="s">
        <v>3778</v>
      </c>
      <c r="S396" s="9" t="s">
        <v>3782</v>
      </c>
      <c r="T396" s="19" t="s">
        <v>3777</v>
      </c>
      <c r="U396" s="9" t="s">
        <v>3778</v>
      </c>
      <c r="V396" s="35"/>
      <c r="W396" s="86"/>
      <c r="X396" s="86"/>
      <c r="Y396" s="81">
        <v>45470.0</v>
      </c>
      <c r="Z396" s="82">
        <v>8.0</v>
      </c>
      <c r="AA396" s="83" t="s">
        <v>3779</v>
      </c>
    </row>
    <row r="397" outlineLevel="1">
      <c r="A397" s="77" t="s">
        <v>4204</v>
      </c>
      <c r="B397" s="85" t="s">
        <v>3426</v>
      </c>
      <c r="C397" s="78">
        <v>1.0</v>
      </c>
      <c r="D397" s="79">
        <v>45479.0</v>
      </c>
      <c r="E397" s="80" t="s">
        <v>3781</v>
      </c>
      <c r="F397" s="9" t="s">
        <v>3778</v>
      </c>
      <c r="G397" s="9" t="s">
        <v>3778</v>
      </c>
      <c r="H397" s="9" t="s">
        <v>3778</v>
      </c>
      <c r="I397" s="9" t="s">
        <v>3778</v>
      </c>
      <c r="J397" s="9" t="s">
        <v>3778</v>
      </c>
      <c r="K397" s="9" t="s">
        <v>3778</v>
      </c>
      <c r="L397" s="9" t="s">
        <v>3778</v>
      </c>
      <c r="M397" s="9" t="s">
        <v>3778</v>
      </c>
      <c r="N397" s="9" t="s">
        <v>3778</v>
      </c>
      <c r="O397" s="9" t="s">
        <v>3778</v>
      </c>
      <c r="P397" s="9" t="s">
        <v>3778</v>
      </c>
      <c r="Q397" s="9" t="s">
        <v>3782</v>
      </c>
      <c r="R397" s="9" t="s">
        <v>3778</v>
      </c>
      <c r="S397" s="9" t="s">
        <v>3782</v>
      </c>
      <c r="T397" s="19" t="s">
        <v>3777</v>
      </c>
      <c r="U397" s="9" t="s">
        <v>3778</v>
      </c>
      <c r="V397" s="9" t="s">
        <v>3782</v>
      </c>
      <c r="W397" s="86"/>
      <c r="X397" s="86"/>
      <c r="Y397" s="81">
        <v>45476.0</v>
      </c>
      <c r="Z397" s="82">
        <v>3.0</v>
      </c>
      <c r="AA397" s="83" t="s">
        <v>3779</v>
      </c>
    </row>
    <row r="398" outlineLevel="1">
      <c r="A398" s="77" t="s">
        <v>4205</v>
      </c>
      <c r="B398" s="85" t="s">
        <v>3280</v>
      </c>
      <c r="C398" s="78">
        <v>1.0</v>
      </c>
      <c r="D398" s="79">
        <v>45481.0</v>
      </c>
      <c r="E398" s="80" t="s">
        <v>3781</v>
      </c>
      <c r="F398" s="9" t="s">
        <v>3778</v>
      </c>
      <c r="G398" s="9" t="s">
        <v>3778</v>
      </c>
      <c r="H398" s="9" t="s">
        <v>3778</v>
      </c>
      <c r="I398" s="9" t="s">
        <v>3778</v>
      </c>
      <c r="J398" s="9" t="s">
        <v>3778</v>
      </c>
      <c r="K398" s="9" t="s">
        <v>3778</v>
      </c>
      <c r="L398" s="9" t="s">
        <v>3778</v>
      </c>
      <c r="M398" s="9" t="s">
        <v>3778</v>
      </c>
      <c r="N398" s="9" t="s">
        <v>3778</v>
      </c>
      <c r="O398" s="9" t="s">
        <v>3778</v>
      </c>
      <c r="P398" s="9" t="s">
        <v>3778</v>
      </c>
      <c r="Q398" s="9" t="s">
        <v>3782</v>
      </c>
      <c r="R398" s="9" t="s">
        <v>3778</v>
      </c>
      <c r="S398" s="9" t="s">
        <v>3782</v>
      </c>
      <c r="T398" s="19" t="s">
        <v>3777</v>
      </c>
      <c r="U398" s="9" t="s">
        <v>3778</v>
      </c>
      <c r="V398" s="35"/>
      <c r="W398" s="86"/>
      <c r="X398" s="86"/>
      <c r="Y398" s="81">
        <v>45480.0</v>
      </c>
      <c r="Z398" s="82">
        <v>1.0</v>
      </c>
      <c r="AA398" s="83" t="s">
        <v>3779</v>
      </c>
    </row>
    <row r="399" outlineLevel="1">
      <c r="A399" s="77" t="s">
        <v>4206</v>
      </c>
      <c r="B399" s="85" t="s">
        <v>3363</v>
      </c>
      <c r="C399" s="78">
        <v>1.0</v>
      </c>
      <c r="D399" s="79">
        <v>45482.0</v>
      </c>
      <c r="E399" s="80" t="s">
        <v>3781</v>
      </c>
      <c r="F399" s="9" t="s">
        <v>3778</v>
      </c>
      <c r="G399" s="9" t="s">
        <v>3778</v>
      </c>
      <c r="H399" s="9" t="s">
        <v>3778</v>
      </c>
      <c r="I399" s="9" t="s">
        <v>3778</v>
      </c>
      <c r="J399" s="9" t="s">
        <v>3778</v>
      </c>
      <c r="K399" s="9" t="s">
        <v>3778</v>
      </c>
      <c r="L399" s="9" t="s">
        <v>3778</v>
      </c>
      <c r="M399" s="9" t="s">
        <v>3778</v>
      </c>
      <c r="N399" s="9" t="s">
        <v>3778</v>
      </c>
      <c r="O399" s="9" t="s">
        <v>3778</v>
      </c>
      <c r="P399" s="9" t="s">
        <v>3778</v>
      </c>
      <c r="Q399" s="9" t="s">
        <v>3782</v>
      </c>
      <c r="R399" s="9" t="s">
        <v>3778</v>
      </c>
      <c r="S399" s="9" t="s">
        <v>3782</v>
      </c>
      <c r="T399" s="19" t="s">
        <v>3777</v>
      </c>
      <c r="U399" s="9" t="s">
        <v>3778</v>
      </c>
      <c r="V399" s="35"/>
      <c r="W399" s="86"/>
      <c r="X399" s="86"/>
      <c r="Y399" s="81">
        <v>45480.0</v>
      </c>
      <c r="Z399" s="82">
        <v>2.0</v>
      </c>
      <c r="AA399" s="84" t="s">
        <v>4207</v>
      </c>
    </row>
    <row r="400" outlineLevel="1">
      <c r="A400" s="77" t="s">
        <v>4208</v>
      </c>
      <c r="B400" s="85" t="s">
        <v>3503</v>
      </c>
      <c r="C400" s="78">
        <v>1.0</v>
      </c>
      <c r="D400" s="79">
        <v>45483.0</v>
      </c>
      <c r="E400" s="80" t="s">
        <v>3781</v>
      </c>
      <c r="F400" s="9" t="s">
        <v>3778</v>
      </c>
      <c r="G400" s="9" t="s">
        <v>3778</v>
      </c>
      <c r="H400" s="9" t="s">
        <v>3778</v>
      </c>
      <c r="I400" s="9" t="s">
        <v>3778</v>
      </c>
      <c r="J400" s="9" t="s">
        <v>3778</v>
      </c>
      <c r="K400" s="9" t="s">
        <v>3778</v>
      </c>
      <c r="L400" s="9" t="s">
        <v>3778</v>
      </c>
      <c r="M400" s="9" t="s">
        <v>3778</v>
      </c>
      <c r="N400" s="9" t="s">
        <v>3782</v>
      </c>
      <c r="O400" s="9" t="s">
        <v>3778</v>
      </c>
      <c r="P400" s="9" t="s">
        <v>3778</v>
      </c>
      <c r="Q400" s="9" t="s">
        <v>3782</v>
      </c>
      <c r="R400" s="9" t="s">
        <v>3778</v>
      </c>
      <c r="S400" s="9" t="s">
        <v>3782</v>
      </c>
      <c r="T400" s="19" t="s">
        <v>3777</v>
      </c>
      <c r="U400" s="9" t="s">
        <v>3778</v>
      </c>
      <c r="V400" s="35"/>
      <c r="W400" s="86"/>
      <c r="X400" s="86"/>
      <c r="Y400" s="81">
        <v>45478.0</v>
      </c>
      <c r="Z400" s="82">
        <v>5.0</v>
      </c>
      <c r="AA400" s="84" t="s">
        <v>3787</v>
      </c>
    </row>
    <row r="401" outlineLevel="1">
      <c r="A401" s="77" t="s">
        <v>4209</v>
      </c>
      <c r="B401" s="72" t="s">
        <v>3425</v>
      </c>
      <c r="C401" s="78">
        <v>1.0</v>
      </c>
      <c r="D401" s="79">
        <v>45484.0</v>
      </c>
      <c r="E401" s="80" t="s">
        <v>3781</v>
      </c>
      <c r="F401" s="9" t="s">
        <v>3778</v>
      </c>
      <c r="G401" s="9" t="s">
        <v>3778</v>
      </c>
      <c r="H401" s="9" t="s">
        <v>3778</v>
      </c>
      <c r="I401" s="9" t="s">
        <v>3778</v>
      </c>
      <c r="J401" s="9" t="s">
        <v>3778</v>
      </c>
      <c r="K401" s="9" t="s">
        <v>3778</v>
      </c>
      <c r="L401" s="9" t="s">
        <v>3778</v>
      </c>
      <c r="M401" s="9" t="s">
        <v>3778</v>
      </c>
      <c r="N401" s="9" t="s">
        <v>3778</v>
      </c>
      <c r="O401" s="9" t="s">
        <v>3778</v>
      </c>
      <c r="P401" s="9" t="s">
        <v>3778</v>
      </c>
      <c r="Q401" s="9" t="s">
        <v>3782</v>
      </c>
      <c r="R401" s="9" t="s">
        <v>3778</v>
      </c>
      <c r="S401" s="9" t="s">
        <v>3782</v>
      </c>
      <c r="T401" s="19" t="s">
        <v>3777</v>
      </c>
      <c r="U401" s="9" t="s">
        <v>3778</v>
      </c>
      <c r="V401" s="35"/>
      <c r="W401" s="86"/>
      <c r="X401" s="86"/>
      <c r="Y401" s="81">
        <v>45481.0</v>
      </c>
      <c r="Z401" s="82">
        <v>3.0</v>
      </c>
      <c r="AA401" s="63" t="s">
        <v>3779</v>
      </c>
    </row>
    <row r="402" outlineLevel="1">
      <c r="A402" s="77" t="s">
        <v>4210</v>
      </c>
      <c r="B402" s="85" t="s">
        <v>4211</v>
      </c>
      <c r="C402" s="78">
        <v>1.0</v>
      </c>
      <c r="D402" s="79">
        <v>45485.0</v>
      </c>
      <c r="E402" s="80" t="s">
        <v>3781</v>
      </c>
      <c r="F402" s="9" t="s">
        <v>3778</v>
      </c>
      <c r="G402" s="9" t="s">
        <v>3778</v>
      </c>
      <c r="H402" s="9" t="s">
        <v>3778</v>
      </c>
      <c r="I402" s="9" t="s">
        <v>3778</v>
      </c>
      <c r="J402" s="9" t="s">
        <v>3778</v>
      </c>
      <c r="K402" s="9" t="s">
        <v>3778</v>
      </c>
      <c r="L402" s="9" t="s">
        <v>3778</v>
      </c>
      <c r="M402" s="9" t="s">
        <v>3778</v>
      </c>
      <c r="N402" s="9" t="s">
        <v>3778</v>
      </c>
      <c r="O402" s="9" t="s">
        <v>3778</v>
      </c>
      <c r="P402" s="9" t="s">
        <v>3778</v>
      </c>
      <c r="Q402" s="9" t="s">
        <v>3782</v>
      </c>
      <c r="R402" s="9" t="s">
        <v>3778</v>
      </c>
      <c r="S402" s="9" t="s">
        <v>3782</v>
      </c>
      <c r="T402" s="19" t="s">
        <v>3777</v>
      </c>
      <c r="U402" s="9" t="s">
        <v>3778</v>
      </c>
      <c r="V402" s="35"/>
      <c r="W402" s="86"/>
      <c r="X402" s="86"/>
      <c r="Y402" s="81"/>
      <c r="Z402" s="82">
        <v>45485.0</v>
      </c>
      <c r="AA402" s="63" t="s">
        <v>3779</v>
      </c>
    </row>
  </sheetData>
  <autoFilter ref="$A$1:$AA$402"/>
  <conditionalFormatting sqref="F2:M402 N22:P22 N25:P25 R25 N41:P42 R41:R42 Q42 N54:P54 R54 O67">
    <cfRule type="containsText" dxfId="0" priority="1" operator="containsText" text="si">
      <formula>NOT(ISERROR(SEARCH(("si"),(F2))))</formula>
    </cfRule>
  </conditionalFormatting>
  <conditionalFormatting sqref="N2:P402">
    <cfRule type="containsText" dxfId="0" priority="2" operator="containsText" text="si">
      <formula>NOT(ISERROR(SEARCH(("si"),(N2))))</formula>
    </cfRule>
  </conditionalFormatting>
  <conditionalFormatting sqref="N2:P402">
    <cfRule type="containsText" dxfId="5" priority="3" operator="containsText" text="no">
      <formula>NOT(ISERROR(SEARCH(("no"),(N2))))</formula>
    </cfRule>
  </conditionalFormatting>
  <conditionalFormatting sqref="Q2:Q402">
    <cfRule type="containsText" dxfId="0" priority="4" operator="containsText" text="no">
      <formula>NOT(ISERROR(SEARCH(("no"),(Q2))))</formula>
    </cfRule>
  </conditionalFormatting>
  <conditionalFormatting sqref="Q2:Q402">
    <cfRule type="containsText" dxfId="5" priority="5" operator="containsText" text="si">
      <formula>NOT(ISERROR(SEARCH(("si"),(Q2))))</formula>
    </cfRule>
  </conditionalFormatting>
  <conditionalFormatting sqref="S2:S402">
    <cfRule type="containsText" dxfId="0" priority="6" operator="containsText" text="no">
      <formula>NOT(ISERROR(SEARCH(("no"),(S2))))</formula>
    </cfRule>
  </conditionalFormatting>
  <conditionalFormatting sqref="S2:S402">
    <cfRule type="containsText" dxfId="5" priority="7" operator="containsText" text="si">
      <formula>NOT(ISERROR(SEARCH(("si"),(S2))))</formula>
    </cfRule>
  </conditionalFormatting>
  <conditionalFormatting sqref="R2:R402">
    <cfRule type="containsText" dxfId="0" priority="8" operator="containsText" text="si">
      <formula>NOT(ISERROR(SEARCH(("si"),(R2))))</formula>
    </cfRule>
  </conditionalFormatting>
  <conditionalFormatting sqref="R2:R402">
    <cfRule type="containsText" dxfId="5" priority="9" operator="containsText" text="no">
      <formula>NOT(ISERROR(SEARCH(("no"),(R2))))</formula>
    </cfRule>
  </conditionalFormatting>
  <conditionalFormatting sqref="T1:T402">
    <cfRule type="containsText" dxfId="0" priority="10" operator="containsText" text="si">
      <formula>NOT(ISERROR(SEARCH(("si"),(T1))))</formula>
    </cfRule>
  </conditionalFormatting>
  <conditionalFormatting sqref="U1:U402">
    <cfRule type="containsText" dxfId="0" priority="11" operator="containsText" text="si">
      <formula>NOT(ISERROR(SEARCH(("si"),(U1))))</formula>
    </cfRule>
  </conditionalFormatting>
  <conditionalFormatting sqref="U1:U402">
    <cfRule type="containsText" dxfId="5" priority="12" operator="containsText" text="no">
      <formula>NOT(ISERROR(SEARCH(("no"),(U1))))</formula>
    </cfRule>
  </conditionalFormatting>
  <conditionalFormatting sqref="T2:T402">
    <cfRule type="containsText" dxfId="0" priority="13" operator="containsText" text="autoextubacion / extubacion accidental">
      <formula>NOT(ISERROR(SEARCH(("autoextubacion / extubacion accidental"),(T2))))</formula>
    </cfRule>
  </conditionalFormatting>
  <conditionalFormatting sqref="F2:M402 N41:P42 R41:R42 Q42 N54:P54 R54 O67">
    <cfRule type="containsText" dxfId="5" priority="14" operator="containsText" text="no">
      <formula>NOT(ISERROR(SEARCH(("no"),(F2))))</formula>
    </cfRule>
  </conditionalFormatting>
  <dataValidations>
    <dataValidation type="list" allowBlank="1" sqref="E2:E402">
      <formula1>"PS ≤ 8,TT"</formula1>
    </dataValidation>
    <dataValidation type="list" allowBlank="1" sqref="W2:W402">
      <formula1>"Relacionado con la VA,No relacionado con la VA"</formula1>
    </dataValidation>
    <dataValidation type="list" allowBlank="1" showErrorMessage="1" sqref="T2:T402">
      <formula1>"Extubacion con PVE,autoextubacion / extubacion accidental,no"</formula1>
    </dataValidation>
    <dataValidation type="custom" allowBlank="1" showDropDown="1" sqref="D2:D402">
      <formula1>OR(NOT(ISERROR(DATEVALUE(D2))), AND(ISNUMBER(D2), LEFT(CELL("format", D2))="D"))</formula1>
    </dataValidation>
    <dataValidation type="list" allowBlank="1" sqref="F2:S402 U2:V402">
      <formula1>"si,no"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2" width="15.63"/>
    <col customWidth="1" min="3" max="3" width="12.0"/>
    <col customWidth="1" min="4" max="4" width="14.0"/>
    <col customWidth="1" min="5" max="6" width="9.75"/>
    <col customWidth="1" min="7" max="7" width="13.75"/>
    <col customWidth="1" min="8" max="8" width="14.0"/>
    <col customWidth="1" min="9" max="10" width="13.38"/>
    <col customWidth="1" min="12" max="12" width="13.88"/>
    <col customWidth="1" min="13" max="13" width="32.88"/>
    <col customWidth="1" min="14" max="14" width="31.88"/>
    <col customWidth="1" min="15" max="15" width="12.38"/>
    <col customWidth="1" min="16" max="18" width="12.5"/>
    <col customWidth="1" min="19" max="19" width="13.88"/>
  </cols>
  <sheetData>
    <row r="1">
      <c r="A1" s="59" t="s">
        <v>4212</v>
      </c>
      <c r="B1" s="72" t="s">
        <v>3027</v>
      </c>
      <c r="C1" s="59" t="s">
        <v>4213</v>
      </c>
      <c r="D1" s="19" t="s">
        <v>4214</v>
      </c>
      <c r="E1" s="19" t="s">
        <v>4215</v>
      </c>
      <c r="F1" s="19" t="s">
        <v>4216</v>
      </c>
      <c r="G1" s="19" t="s">
        <v>4217</v>
      </c>
      <c r="H1" s="19" t="s">
        <v>4218</v>
      </c>
      <c r="I1" s="19" t="s">
        <v>4219</v>
      </c>
      <c r="J1" s="19" t="s">
        <v>4220</v>
      </c>
      <c r="K1" s="19" t="s">
        <v>4221</v>
      </c>
      <c r="L1" s="19" t="s">
        <v>4222</v>
      </c>
      <c r="M1" s="19" t="s">
        <v>4223</v>
      </c>
      <c r="N1" s="19" t="s">
        <v>4224</v>
      </c>
      <c r="O1" s="19" t="s">
        <v>4225</v>
      </c>
      <c r="P1" s="98" t="s">
        <v>4226</v>
      </c>
      <c r="Q1" s="98" t="s">
        <v>2294</v>
      </c>
      <c r="R1" s="98" t="s">
        <v>22</v>
      </c>
      <c r="S1" s="73" t="s">
        <v>4227</v>
      </c>
    </row>
    <row r="2" outlineLevel="1">
      <c r="A2" s="58" t="s">
        <v>4228</v>
      </c>
      <c r="B2" s="54" t="s">
        <v>3733</v>
      </c>
      <c r="C2" s="58" t="s">
        <v>2620</v>
      </c>
      <c r="D2" s="99">
        <v>44848.0</v>
      </c>
      <c r="E2" s="9" t="s">
        <v>3782</v>
      </c>
      <c r="F2" s="9" t="s">
        <v>3782</v>
      </c>
      <c r="G2" s="9" t="s">
        <v>3778</v>
      </c>
      <c r="H2" s="9" t="s">
        <v>3782</v>
      </c>
      <c r="I2" s="9" t="s">
        <v>3782</v>
      </c>
      <c r="J2" s="9" t="s">
        <v>3782</v>
      </c>
      <c r="K2" s="9" t="s">
        <v>3778</v>
      </c>
      <c r="L2" s="19" t="s">
        <v>4229</v>
      </c>
      <c r="M2" s="100" t="s">
        <v>3779</v>
      </c>
      <c r="N2" s="100" t="s">
        <v>3779</v>
      </c>
      <c r="O2" s="86"/>
      <c r="P2" s="63"/>
      <c r="Q2" s="63"/>
      <c r="R2" s="63"/>
      <c r="S2" s="90">
        <v>1.0</v>
      </c>
    </row>
    <row r="3" outlineLevel="1">
      <c r="A3" s="58" t="s">
        <v>4230</v>
      </c>
      <c r="B3" s="54" t="s">
        <v>3593</v>
      </c>
      <c r="C3" s="58" t="s">
        <v>2297</v>
      </c>
      <c r="D3" s="99">
        <v>45371.0</v>
      </c>
      <c r="E3" s="9" t="s">
        <v>3782</v>
      </c>
      <c r="F3" s="9" t="s">
        <v>3778</v>
      </c>
      <c r="G3" s="9" t="s">
        <v>3778</v>
      </c>
      <c r="H3" s="9" t="s">
        <v>3782</v>
      </c>
      <c r="I3" s="9" t="s">
        <v>3778</v>
      </c>
      <c r="J3" s="9" t="s">
        <v>3778</v>
      </c>
      <c r="K3" s="9" t="s">
        <v>3778</v>
      </c>
      <c r="L3" s="19" t="s">
        <v>4229</v>
      </c>
      <c r="M3" s="100" t="s">
        <v>3779</v>
      </c>
      <c r="N3" s="100" t="s">
        <v>3779</v>
      </c>
      <c r="O3" s="86"/>
      <c r="P3" s="63"/>
      <c r="Q3" s="63"/>
      <c r="R3" s="63"/>
      <c r="S3" s="90"/>
    </row>
    <row r="4" outlineLevel="1">
      <c r="A4" s="58" t="s">
        <v>4231</v>
      </c>
      <c r="B4" s="54" t="s">
        <v>3707</v>
      </c>
      <c r="C4" s="58" t="s">
        <v>2297</v>
      </c>
      <c r="D4" s="99">
        <v>45382.0</v>
      </c>
      <c r="E4" s="9" t="s">
        <v>3782</v>
      </c>
      <c r="F4" s="9" t="s">
        <v>3778</v>
      </c>
      <c r="G4" s="9" t="s">
        <v>3782</v>
      </c>
      <c r="H4" s="9" t="s">
        <v>3778</v>
      </c>
      <c r="I4" s="9" t="s">
        <v>3778</v>
      </c>
      <c r="J4" s="9" t="s">
        <v>3778</v>
      </c>
      <c r="K4" s="9" t="s">
        <v>3778</v>
      </c>
      <c r="L4" s="19" t="s">
        <v>4229</v>
      </c>
      <c r="M4" s="100" t="s">
        <v>3779</v>
      </c>
      <c r="N4" s="100" t="s">
        <v>3779</v>
      </c>
      <c r="O4" s="86"/>
      <c r="P4" s="63"/>
      <c r="Q4" s="63"/>
      <c r="R4" s="63"/>
      <c r="S4" s="90"/>
    </row>
    <row r="5" outlineLevel="1">
      <c r="A5" s="58" t="s">
        <v>4232</v>
      </c>
      <c r="B5" s="54" t="s">
        <v>3547</v>
      </c>
      <c r="C5" s="58" t="s">
        <v>2297</v>
      </c>
      <c r="D5" s="99">
        <v>45400.0</v>
      </c>
      <c r="E5" s="9" t="s">
        <v>3782</v>
      </c>
      <c r="F5" s="9" t="s">
        <v>3778</v>
      </c>
      <c r="G5" s="9" t="s">
        <v>3782</v>
      </c>
      <c r="H5" s="9" t="s">
        <v>3782</v>
      </c>
      <c r="I5" s="9" t="s">
        <v>3778</v>
      </c>
      <c r="J5" s="9" t="s">
        <v>3778</v>
      </c>
      <c r="K5" s="9" t="s">
        <v>3778</v>
      </c>
      <c r="L5" s="19" t="s">
        <v>4229</v>
      </c>
      <c r="M5" s="100" t="s">
        <v>3779</v>
      </c>
      <c r="N5" s="100" t="s">
        <v>3779</v>
      </c>
      <c r="O5" s="86"/>
      <c r="P5" s="63"/>
      <c r="Q5" s="63"/>
      <c r="R5" s="63"/>
      <c r="S5" s="90"/>
    </row>
    <row r="6" outlineLevel="1">
      <c r="A6" s="58" t="s">
        <v>4233</v>
      </c>
      <c r="B6" s="54" t="s">
        <v>3744</v>
      </c>
      <c r="C6" s="58" t="s">
        <v>3387</v>
      </c>
      <c r="D6" s="99">
        <v>45416.0</v>
      </c>
      <c r="E6" s="9" t="s">
        <v>3782</v>
      </c>
      <c r="F6" s="9" t="s">
        <v>3778</v>
      </c>
      <c r="G6" s="9" t="s">
        <v>3778</v>
      </c>
      <c r="H6" s="9" t="s">
        <v>3782</v>
      </c>
      <c r="I6" s="9" t="s">
        <v>3782</v>
      </c>
      <c r="J6" s="9" t="s">
        <v>3782</v>
      </c>
      <c r="K6" s="9" t="s">
        <v>3782</v>
      </c>
      <c r="L6" s="19" t="s">
        <v>4229</v>
      </c>
      <c r="M6" s="100" t="s">
        <v>3779</v>
      </c>
      <c r="N6" s="100" t="s">
        <v>3779</v>
      </c>
      <c r="O6" s="86"/>
      <c r="P6" s="63"/>
      <c r="Q6" s="63"/>
      <c r="R6" s="63"/>
      <c r="S6" s="90"/>
    </row>
    <row r="7" outlineLevel="1">
      <c r="A7" s="58" t="s">
        <v>4156</v>
      </c>
      <c r="B7" s="54" t="s">
        <v>3349</v>
      </c>
      <c r="C7" s="58" t="s">
        <v>2297</v>
      </c>
      <c r="D7" s="99">
        <v>45419.0</v>
      </c>
      <c r="E7" s="9" t="s">
        <v>3782</v>
      </c>
      <c r="F7" s="9" t="s">
        <v>3782</v>
      </c>
      <c r="G7" s="9" t="s">
        <v>3782</v>
      </c>
      <c r="H7" s="9" t="s">
        <v>3778</v>
      </c>
      <c r="I7" s="9" t="s">
        <v>3782</v>
      </c>
      <c r="J7" s="9" t="s">
        <v>3778</v>
      </c>
      <c r="K7" s="9" t="s">
        <v>3778</v>
      </c>
      <c r="L7" s="19" t="s">
        <v>4229</v>
      </c>
      <c r="M7" s="100" t="s">
        <v>3779</v>
      </c>
      <c r="N7" s="100" t="s">
        <v>3779</v>
      </c>
      <c r="O7" s="86"/>
      <c r="P7" s="63"/>
      <c r="Q7" s="63"/>
      <c r="R7" s="63"/>
      <c r="S7" s="90"/>
    </row>
    <row r="8" outlineLevel="1">
      <c r="A8" s="58" t="s">
        <v>4234</v>
      </c>
      <c r="B8" s="54" t="s">
        <v>3679</v>
      </c>
      <c r="C8" s="58" t="s">
        <v>2297</v>
      </c>
      <c r="D8" s="99">
        <v>45429.0</v>
      </c>
      <c r="E8" s="9" t="s">
        <v>3782</v>
      </c>
      <c r="F8" s="9" t="s">
        <v>3782</v>
      </c>
      <c r="G8" s="9" t="s">
        <v>3782</v>
      </c>
      <c r="H8" s="9" t="s">
        <v>3778</v>
      </c>
      <c r="I8" s="9" t="s">
        <v>3778</v>
      </c>
      <c r="J8" s="9" t="s">
        <v>3778</v>
      </c>
      <c r="K8" s="9" t="s">
        <v>3782</v>
      </c>
      <c r="L8" s="19" t="s">
        <v>4229</v>
      </c>
      <c r="M8" s="100" t="s">
        <v>3779</v>
      </c>
      <c r="N8" s="100" t="s">
        <v>3779</v>
      </c>
      <c r="O8" s="86"/>
      <c r="P8" s="63"/>
      <c r="Q8" s="63"/>
      <c r="R8" s="63"/>
      <c r="S8" s="90"/>
    </row>
    <row r="9" outlineLevel="1">
      <c r="A9" s="58" t="s">
        <v>4235</v>
      </c>
      <c r="B9" s="54" t="s">
        <v>3744</v>
      </c>
      <c r="C9" s="58" t="s">
        <v>4236</v>
      </c>
      <c r="D9" s="99">
        <v>45464.0</v>
      </c>
      <c r="E9" s="9" t="s">
        <v>3782</v>
      </c>
      <c r="F9" s="9" t="s">
        <v>3778</v>
      </c>
      <c r="G9" s="9" t="s">
        <v>3778</v>
      </c>
      <c r="H9" s="9" t="s">
        <v>3782</v>
      </c>
      <c r="I9" s="9" t="s">
        <v>3782</v>
      </c>
      <c r="J9" s="9" t="s">
        <v>3782</v>
      </c>
      <c r="K9" s="9" t="s">
        <v>3778</v>
      </c>
      <c r="L9" s="19" t="s">
        <v>4229</v>
      </c>
      <c r="M9" s="100" t="s">
        <v>3779</v>
      </c>
      <c r="N9" s="100" t="s">
        <v>3779</v>
      </c>
      <c r="O9" s="86"/>
      <c r="P9" s="63"/>
      <c r="Q9" s="63"/>
      <c r="R9" s="63"/>
      <c r="S9" s="90"/>
    </row>
    <row r="10" outlineLevel="1">
      <c r="A10" s="58" t="s">
        <v>4237</v>
      </c>
      <c r="B10" s="54" t="s">
        <v>3667</v>
      </c>
      <c r="C10" s="58" t="s">
        <v>2297</v>
      </c>
      <c r="D10" s="99">
        <v>45471.0</v>
      </c>
      <c r="E10" s="9" t="s">
        <v>3782</v>
      </c>
      <c r="F10" s="9" t="s">
        <v>3782</v>
      </c>
      <c r="G10" s="9" t="s">
        <v>3778</v>
      </c>
      <c r="H10" s="9" t="s">
        <v>3778</v>
      </c>
      <c r="I10" s="9" t="s">
        <v>3782</v>
      </c>
      <c r="J10" s="9" t="s">
        <v>3778</v>
      </c>
      <c r="K10" s="9" t="s">
        <v>3778</v>
      </c>
      <c r="L10" s="19" t="s">
        <v>4229</v>
      </c>
      <c r="M10" s="100" t="s">
        <v>3779</v>
      </c>
      <c r="N10" s="100" t="s">
        <v>3779</v>
      </c>
      <c r="O10" s="86"/>
      <c r="P10" s="63"/>
      <c r="Q10" s="63"/>
      <c r="R10" s="63"/>
      <c r="S10" s="90"/>
    </row>
    <row r="11" outlineLevel="1">
      <c r="A11" s="58" t="s">
        <v>4203</v>
      </c>
      <c r="B11" s="54" t="s">
        <v>3576</v>
      </c>
      <c r="C11" s="58" t="s">
        <v>2297</v>
      </c>
      <c r="D11" s="99">
        <v>45474.0</v>
      </c>
      <c r="E11" s="9" t="s">
        <v>3782</v>
      </c>
      <c r="F11" s="9" t="s">
        <v>3778</v>
      </c>
      <c r="G11" s="9" t="s">
        <v>3782</v>
      </c>
      <c r="H11" s="9" t="s">
        <v>3778</v>
      </c>
      <c r="I11" s="9" t="s">
        <v>3782</v>
      </c>
      <c r="J11" s="9" t="s">
        <v>3778</v>
      </c>
      <c r="K11" s="9" t="s">
        <v>3778</v>
      </c>
      <c r="L11" s="19" t="s">
        <v>4229</v>
      </c>
      <c r="M11" s="100" t="s">
        <v>3779</v>
      </c>
      <c r="N11" s="100" t="s">
        <v>3779</v>
      </c>
      <c r="O11" s="86"/>
      <c r="P11" s="63"/>
      <c r="Q11" s="63"/>
      <c r="R11" s="63"/>
      <c r="S11" s="90"/>
    </row>
    <row r="12" outlineLevel="1">
      <c r="A12" s="58" t="s">
        <v>4238</v>
      </c>
      <c r="B12" s="54" t="s">
        <v>4239</v>
      </c>
      <c r="C12" s="58" t="s">
        <v>2297</v>
      </c>
      <c r="D12" s="99">
        <v>45490.0</v>
      </c>
      <c r="E12" s="9" t="s">
        <v>3782</v>
      </c>
      <c r="F12" s="9" t="s">
        <v>3782</v>
      </c>
      <c r="G12" s="9" t="s">
        <v>3778</v>
      </c>
      <c r="H12" s="9" t="s">
        <v>3782</v>
      </c>
      <c r="I12" s="9" t="s">
        <v>3778</v>
      </c>
      <c r="J12" s="9" t="s">
        <v>3778</v>
      </c>
      <c r="K12" s="9" t="s">
        <v>3778</v>
      </c>
      <c r="L12" s="19" t="s">
        <v>4229</v>
      </c>
      <c r="M12" s="100" t="s">
        <v>3779</v>
      </c>
      <c r="N12" s="100" t="s">
        <v>3779</v>
      </c>
      <c r="O12" s="86"/>
      <c r="P12" s="63"/>
      <c r="Q12" s="63"/>
      <c r="R12" s="63"/>
      <c r="S12" s="90"/>
    </row>
    <row r="13" outlineLevel="1">
      <c r="A13" s="58" t="s">
        <v>4240</v>
      </c>
      <c r="B13" s="54" t="s">
        <v>3736</v>
      </c>
      <c r="C13" s="58" t="s">
        <v>2310</v>
      </c>
      <c r="D13" s="99"/>
      <c r="E13" s="9" t="s">
        <v>3782</v>
      </c>
      <c r="F13" s="9" t="s">
        <v>3778</v>
      </c>
      <c r="G13" s="9" t="s">
        <v>3778</v>
      </c>
      <c r="H13" s="9" t="s">
        <v>3778</v>
      </c>
      <c r="I13" s="9" t="s">
        <v>3778</v>
      </c>
      <c r="J13" s="9" t="s">
        <v>3778</v>
      </c>
      <c r="K13" s="9" t="s">
        <v>3778</v>
      </c>
      <c r="L13" s="19" t="s">
        <v>4241</v>
      </c>
      <c r="M13" s="100" t="s">
        <v>3779</v>
      </c>
      <c r="N13" s="100" t="s">
        <v>3779</v>
      </c>
      <c r="O13" s="86"/>
      <c r="P13" s="63"/>
      <c r="Q13" s="63"/>
      <c r="R13" s="63"/>
      <c r="S13" s="90">
        <v>5.0</v>
      </c>
    </row>
    <row r="14" outlineLevel="1">
      <c r="A14" s="58" t="s">
        <v>3795</v>
      </c>
      <c r="B14" s="54" t="s">
        <v>3629</v>
      </c>
      <c r="C14" s="58" t="s">
        <v>2297</v>
      </c>
      <c r="D14" s="99">
        <v>44818.0</v>
      </c>
      <c r="E14" s="9" t="s">
        <v>3782</v>
      </c>
      <c r="F14" s="9" t="s">
        <v>3782</v>
      </c>
      <c r="G14" s="9" t="s">
        <v>3778</v>
      </c>
      <c r="H14" s="9" t="s">
        <v>3782</v>
      </c>
      <c r="I14" s="9" t="s">
        <v>3778</v>
      </c>
      <c r="J14" s="9" t="s">
        <v>3778</v>
      </c>
      <c r="K14" s="9" t="s">
        <v>3778</v>
      </c>
      <c r="L14" s="19" t="s">
        <v>4241</v>
      </c>
      <c r="M14" s="100" t="s">
        <v>3779</v>
      </c>
      <c r="N14" s="100" t="s">
        <v>3779</v>
      </c>
      <c r="O14" s="86"/>
      <c r="P14" s="63"/>
      <c r="Q14" s="63"/>
      <c r="R14" s="63"/>
      <c r="S14" s="90">
        <v>3.0</v>
      </c>
    </row>
    <row r="15" outlineLevel="1">
      <c r="A15" s="58" t="s">
        <v>4242</v>
      </c>
      <c r="B15" s="54" t="s">
        <v>3732</v>
      </c>
      <c r="C15" s="58" t="s">
        <v>2297</v>
      </c>
      <c r="D15" s="99">
        <v>44822.0</v>
      </c>
      <c r="E15" s="9" t="s">
        <v>3782</v>
      </c>
      <c r="F15" s="9" t="s">
        <v>3778</v>
      </c>
      <c r="G15" s="9" t="s">
        <v>3782</v>
      </c>
      <c r="H15" s="9" t="s">
        <v>3778</v>
      </c>
      <c r="I15" s="9" t="s">
        <v>3782</v>
      </c>
      <c r="J15" s="9" t="s">
        <v>3782</v>
      </c>
      <c r="K15" s="9" t="s">
        <v>3778</v>
      </c>
      <c r="L15" s="19" t="s">
        <v>4241</v>
      </c>
      <c r="M15" s="100" t="s">
        <v>3779</v>
      </c>
      <c r="N15" s="100" t="s">
        <v>3779</v>
      </c>
      <c r="O15" s="86"/>
      <c r="P15" s="63"/>
      <c r="Q15" s="63"/>
      <c r="R15" s="63"/>
      <c r="S15" s="90">
        <v>2.0</v>
      </c>
    </row>
    <row r="16" outlineLevel="1">
      <c r="A16" s="58" t="s">
        <v>3810</v>
      </c>
      <c r="B16" s="54" t="s">
        <v>3526</v>
      </c>
      <c r="C16" s="58" t="s">
        <v>2297</v>
      </c>
      <c r="D16" s="99">
        <v>44824.0</v>
      </c>
      <c r="E16" s="9" t="s">
        <v>3782</v>
      </c>
      <c r="F16" s="9" t="s">
        <v>3782</v>
      </c>
      <c r="G16" s="9" t="s">
        <v>3778</v>
      </c>
      <c r="H16" s="9" t="s">
        <v>3782</v>
      </c>
      <c r="I16" s="9" t="s">
        <v>3782</v>
      </c>
      <c r="J16" s="9" t="s">
        <v>3782</v>
      </c>
      <c r="K16" s="35"/>
      <c r="L16" s="19" t="s">
        <v>4241</v>
      </c>
      <c r="M16" s="100" t="s">
        <v>3779</v>
      </c>
      <c r="N16" s="100" t="s">
        <v>3779</v>
      </c>
      <c r="O16" s="86"/>
      <c r="P16" s="63"/>
      <c r="Q16" s="63"/>
      <c r="R16" s="63"/>
      <c r="S16" s="90">
        <v>1.0</v>
      </c>
    </row>
    <row r="17" outlineLevel="1">
      <c r="A17" s="58" t="s">
        <v>3824</v>
      </c>
      <c r="B17" s="54" t="s">
        <v>3598</v>
      </c>
      <c r="C17" s="58" t="s">
        <v>2297</v>
      </c>
      <c r="D17" s="99">
        <v>44844.0</v>
      </c>
      <c r="E17" s="9"/>
      <c r="F17" s="9"/>
      <c r="G17" s="9"/>
      <c r="H17" s="9"/>
      <c r="I17" s="9"/>
      <c r="J17" s="9"/>
      <c r="K17" s="9"/>
      <c r="L17" s="19" t="s">
        <v>4241</v>
      </c>
      <c r="M17" s="100" t="s">
        <v>3779</v>
      </c>
      <c r="N17" s="100" t="s">
        <v>3779</v>
      </c>
      <c r="O17" s="86"/>
      <c r="P17" s="63"/>
      <c r="Q17" s="63"/>
      <c r="R17" s="63"/>
      <c r="S17" s="90">
        <v>0.0</v>
      </c>
    </row>
    <row r="18" outlineLevel="1">
      <c r="A18" s="58" t="s">
        <v>4243</v>
      </c>
      <c r="B18" s="54" t="s">
        <v>3432</v>
      </c>
      <c r="C18" s="58" t="s">
        <v>2297</v>
      </c>
      <c r="D18" s="99">
        <v>44844.0</v>
      </c>
      <c r="E18" s="9"/>
      <c r="F18" s="9"/>
      <c r="G18" s="9"/>
      <c r="H18" s="9"/>
      <c r="I18" s="9"/>
      <c r="J18" s="9"/>
      <c r="K18" s="9"/>
      <c r="L18" s="19" t="s">
        <v>4241</v>
      </c>
      <c r="M18" s="100" t="s">
        <v>3779</v>
      </c>
      <c r="N18" s="100" t="s">
        <v>3779</v>
      </c>
      <c r="O18" s="86"/>
      <c r="P18" s="63"/>
      <c r="Q18" s="63"/>
      <c r="R18" s="63"/>
      <c r="S18" s="90">
        <v>0.0</v>
      </c>
    </row>
    <row r="19" outlineLevel="1">
      <c r="A19" s="58" t="s">
        <v>4244</v>
      </c>
      <c r="B19" s="54" t="s">
        <v>3685</v>
      </c>
      <c r="C19" s="58" t="s">
        <v>2297</v>
      </c>
      <c r="D19" s="99">
        <v>44845.0</v>
      </c>
      <c r="E19" s="9" t="s">
        <v>3782</v>
      </c>
      <c r="F19" s="9" t="s">
        <v>3778</v>
      </c>
      <c r="G19" s="9" t="s">
        <v>3778</v>
      </c>
      <c r="H19" s="9" t="s">
        <v>3778</v>
      </c>
      <c r="I19" s="9" t="s">
        <v>3782</v>
      </c>
      <c r="J19" s="9" t="s">
        <v>3782</v>
      </c>
      <c r="K19" s="9" t="s">
        <v>3778</v>
      </c>
      <c r="L19" s="19" t="s">
        <v>4241</v>
      </c>
      <c r="M19" s="100" t="s">
        <v>3779</v>
      </c>
      <c r="N19" s="100" t="s">
        <v>3779</v>
      </c>
      <c r="O19" s="86"/>
      <c r="P19" s="63"/>
      <c r="Q19" s="63"/>
      <c r="R19" s="63"/>
      <c r="S19" s="90">
        <v>3.0</v>
      </c>
    </row>
    <row r="20" outlineLevel="1">
      <c r="A20" s="58" t="s">
        <v>4245</v>
      </c>
      <c r="B20" s="54" t="s">
        <v>3714</v>
      </c>
      <c r="C20" s="58" t="s">
        <v>2310</v>
      </c>
      <c r="D20" s="99">
        <v>44849.0</v>
      </c>
      <c r="E20" s="9" t="s">
        <v>3782</v>
      </c>
      <c r="F20" s="9" t="s">
        <v>3778</v>
      </c>
      <c r="G20" s="9" t="s">
        <v>3778</v>
      </c>
      <c r="H20" s="9" t="s">
        <v>3778</v>
      </c>
      <c r="I20" s="9" t="s">
        <v>3778</v>
      </c>
      <c r="J20" s="9" t="s">
        <v>3782</v>
      </c>
      <c r="K20" s="9" t="s">
        <v>3778</v>
      </c>
      <c r="L20" s="19" t="s">
        <v>4241</v>
      </c>
      <c r="M20" s="100" t="s">
        <v>3779</v>
      </c>
      <c r="N20" s="100" t="s">
        <v>3779</v>
      </c>
      <c r="O20" s="86"/>
      <c r="P20" s="63"/>
      <c r="Q20" s="63"/>
      <c r="R20" s="63"/>
      <c r="S20" s="90">
        <v>4.0</v>
      </c>
    </row>
    <row r="21" outlineLevel="1">
      <c r="A21" s="58" t="s">
        <v>3827</v>
      </c>
      <c r="B21" s="54" t="s">
        <v>3553</v>
      </c>
      <c r="C21" s="58" t="s">
        <v>2297</v>
      </c>
      <c r="D21" s="99">
        <v>44849.0</v>
      </c>
      <c r="E21" s="9"/>
      <c r="F21" s="9"/>
      <c r="G21" s="9"/>
      <c r="H21" s="9"/>
      <c r="I21" s="9"/>
      <c r="J21" s="9"/>
      <c r="K21" s="9"/>
      <c r="L21" s="19" t="s">
        <v>4241</v>
      </c>
      <c r="M21" s="100" t="s">
        <v>3779</v>
      </c>
      <c r="N21" s="100" t="s">
        <v>3779</v>
      </c>
      <c r="O21" s="86"/>
      <c r="P21" s="63"/>
      <c r="Q21" s="63"/>
      <c r="R21" s="63"/>
      <c r="S21" s="90">
        <v>0.0</v>
      </c>
    </row>
    <row r="22" outlineLevel="1">
      <c r="A22" s="58" t="s">
        <v>3829</v>
      </c>
      <c r="B22" s="54" t="s">
        <v>3434</v>
      </c>
      <c r="C22" s="58" t="s">
        <v>2297</v>
      </c>
      <c r="D22" s="99">
        <v>44855.0</v>
      </c>
      <c r="E22" s="9" t="s">
        <v>3782</v>
      </c>
      <c r="F22" s="9" t="s">
        <v>3778</v>
      </c>
      <c r="G22" s="9" t="s">
        <v>3778</v>
      </c>
      <c r="H22" s="9" t="s">
        <v>3782</v>
      </c>
      <c r="I22" s="9" t="s">
        <v>3782</v>
      </c>
      <c r="J22" s="9" t="s">
        <v>3782</v>
      </c>
      <c r="K22" s="9" t="s">
        <v>3778</v>
      </c>
      <c r="L22" s="19" t="s">
        <v>4241</v>
      </c>
      <c r="M22" s="100" t="s">
        <v>3779</v>
      </c>
      <c r="N22" s="100" t="s">
        <v>3779</v>
      </c>
      <c r="O22" s="86"/>
      <c r="P22" s="63"/>
      <c r="Q22" s="63"/>
      <c r="R22" s="63"/>
      <c r="S22" s="90">
        <v>2.0</v>
      </c>
    </row>
    <row r="23" outlineLevel="1">
      <c r="A23" s="58" t="s">
        <v>4246</v>
      </c>
      <c r="B23" s="54" t="s">
        <v>3577</v>
      </c>
      <c r="C23" s="58" t="s">
        <v>2620</v>
      </c>
      <c r="D23" s="99">
        <v>44855.0</v>
      </c>
      <c r="E23" s="9"/>
      <c r="F23" s="9"/>
      <c r="G23" s="9"/>
      <c r="H23" s="9"/>
      <c r="I23" s="9"/>
      <c r="J23" s="9"/>
      <c r="K23" s="9"/>
      <c r="L23" s="19" t="s">
        <v>4241</v>
      </c>
      <c r="M23" s="100" t="s">
        <v>3779</v>
      </c>
      <c r="N23" s="100" t="s">
        <v>3779</v>
      </c>
      <c r="O23" s="86"/>
      <c r="P23" s="63"/>
      <c r="Q23" s="63"/>
      <c r="R23" s="63"/>
      <c r="S23" s="90">
        <v>0.0</v>
      </c>
    </row>
    <row r="24" outlineLevel="1">
      <c r="A24" s="58" t="s">
        <v>4247</v>
      </c>
      <c r="B24" s="54" t="s">
        <v>3681</v>
      </c>
      <c r="C24" s="58" t="s">
        <v>2310</v>
      </c>
      <c r="D24" s="99">
        <v>44857.0</v>
      </c>
      <c r="E24" s="9" t="s">
        <v>3782</v>
      </c>
      <c r="F24" s="9" t="s">
        <v>3778</v>
      </c>
      <c r="G24" s="9"/>
      <c r="H24" s="9" t="s">
        <v>3778</v>
      </c>
      <c r="I24" s="9" t="s">
        <v>3778</v>
      </c>
      <c r="J24" s="9" t="s">
        <v>3778</v>
      </c>
      <c r="K24" s="9" t="s">
        <v>3778</v>
      </c>
      <c r="L24" s="19" t="s">
        <v>4241</v>
      </c>
      <c r="M24" s="100" t="s">
        <v>3779</v>
      </c>
      <c r="N24" s="100" t="s">
        <v>3779</v>
      </c>
      <c r="O24" s="86"/>
      <c r="P24" s="63"/>
      <c r="Q24" s="63"/>
      <c r="R24" s="63"/>
      <c r="S24" s="90">
        <v>4.0</v>
      </c>
    </row>
    <row r="25" outlineLevel="1">
      <c r="A25" s="58" t="s">
        <v>4248</v>
      </c>
      <c r="B25" s="54" t="s">
        <v>3685</v>
      </c>
      <c r="C25" s="58" t="s">
        <v>2310</v>
      </c>
      <c r="D25" s="99">
        <v>44857.0</v>
      </c>
      <c r="E25" s="9" t="s">
        <v>3782</v>
      </c>
      <c r="F25" s="9" t="s">
        <v>3782</v>
      </c>
      <c r="G25" s="9" t="s">
        <v>3778</v>
      </c>
      <c r="H25" s="9" t="s">
        <v>3778</v>
      </c>
      <c r="I25" s="9" t="s">
        <v>3778</v>
      </c>
      <c r="J25" s="9" t="s">
        <v>3778</v>
      </c>
      <c r="K25" s="9" t="s">
        <v>3778</v>
      </c>
      <c r="L25" s="19" t="s">
        <v>4241</v>
      </c>
      <c r="M25" s="100" t="s">
        <v>3779</v>
      </c>
      <c r="N25" s="100" t="s">
        <v>3779</v>
      </c>
      <c r="O25" s="86"/>
      <c r="P25" s="63"/>
      <c r="Q25" s="63"/>
      <c r="R25" s="63"/>
      <c r="S25" s="90">
        <v>4.0</v>
      </c>
    </row>
    <row r="26" outlineLevel="1">
      <c r="A26" s="58" t="s">
        <v>4249</v>
      </c>
      <c r="B26" s="54" t="s">
        <v>3674</v>
      </c>
      <c r="C26" s="58" t="s">
        <v>2297</v>
      </c>
      <c r="D26" s="99">
        <v>44859.0</v>
      </c>
      <c r="E26" s="9" t="s">
        <v>3782</v>
      </c>
      <c r="F26" s="9" t="s">
        <v>3782</v>
      </c>
      <c r="G26" s="9" t="s">
        <v>3778</v>
      </c>
      <c r="H26" s="9" t="s">
        <v>3778</v>
      </c>
      <c r="I26" s="9" t="s">
        <v>3778</v>
      </c>
      <c r="J26" s="9" t="s">
        <v>3782</v>
      </c>
      <c r="K26" s="9" t="s">
        <v>3778</v>
      </c>
      <c r="L26" s="19" t="s">
        <v>4241</v>
      </c>
      <c r="M26" s="100" t="s">
        <v>3779</v>
      </c>
      <c r="N26" s="100" t="s">
        <v>3779</v>
      </c>
      <c r="O26" s="86"/>
      <c r="P26" s="63"/>
      <c r="Q26" s="63"/>
      <c r="R26" s="63"/>
      <c r="S26" s="90">
        <v>3.0</v>
      </c>
    </row>
    <row r="27" outlineLevel="1">
      <c r="A27" s="58" t="s">
        <v>3841</v>
      </c>
      <c r="B27" s="54" t="s">
        <v>3641</v>
      </c>
      <c r="C27" s="58" t="s">
        <v>2297</v>
      </c>
      <c r="D27" s="99">
        <v>44863.0</v>
      </c>
      <c r="E27" s="9" t="s">
        <v>3782</v>
      </c>
      <c r="F27" s="9" t="s">
        <v>3778</v>
      </c>
      <c r="G27" s="9" t="s">
        <v>3778</v>
      </c>
      <c r="H27" s="9" t="s">
        <v>3778</v>
      </c>
      <c r="I27" s="9" t="s">
        <v>3778</v>
      </c>
      <c r="J27" s="9" t="s">
        <v>3778</v>
      </c>
      <c r="K27" s="9" t="s">
        <v>3782</v>
      </c>
      <c r="L27" s="19" t="s">
        <v>4241</v>
      </c>
      <c r="M27" s="100" t="s">
        <v>3779</v>
      </c>
      <c r="N27" s="100" t="s">
        <v>3779</v>
      </c>
      <c r="O27" s="86"/>
      <c r="P27" s="63"/>
      <c r="Q27" s="63"/>
      <c r="R27" s="63"/>
      <c r="S27" s="90">
        <v>5.0</v>
      </c>
    </row>
    <row r="28" outlineLevel="1">
      <c r="A28" s="58" t="s">
        <v>4250</v>
      </c>
      <c r="B28" s="54" t="s">
        <v>3293</v>
      </c>
      <c r="C28" s="58" t="s">
        <v>2297</v>
      </c>
      <c r="D28" s="99">
        <v>44865.0</v>
      </c>
      <c r="E28" s="9" t="s">
        <v>3782</v>
      </c>
      <c r="F28" s="9" t="s">
        <v>3782</v>
      </c>
      <c r="G28" s="9" t="s">
        <v>3778</v>
      </c>
      <c r="H28" s="9" t="s">
        <v>3778</v>
      </c>
      <c r="I28" s="9" t="s">
        <v>3782</v>
      </c>
      <c r="J28" s="9" t="s">
        <v>3778</v>
      </c>
      <c r="K28" s="9" t="s">
        <v>3778</v>
      </c>
      <c r="L28" s="19" t="s">
        <v>4241</v>
      </c>
      <c r="M28" s="100" t="s">
        <v>3779</v>
      </c>
      <c r="N28" s="100" t="s">
        <v>3779</v>
      </c>
      <c r="O28" s="86"/>
      <c r="P28" s="63"/>
      <c r="Q28" s="63"/>
      <c r="R28" s="63"/>
      <c r="S28" s="90">
        <v>3.0</v>
      </c>
    </row>
    <row r="29" outlineLevel="1">
      <c r="A29" s="58" t="s">
        <v>4251</v>
      </c>
      <c r="B29" s="54" t="s">
        <v>3722</v>
      </c>
      <c r="C29" s="58" t="s">
        <v>2297</v>
      </c>
      <c r="D29" s="99">
        <v>44866.0</v>
      </c>
      <c r="E29" s="9" t="s">
        <v>3782</v>
      </c>
      <c r="F29" s="9" t="s">
        <v>3778</v>
      </c>
      <c r="G29" s="9" t="s">
        <v>3778</v>
      </c>
      <c r="H29" s="9" t="s">
        <v>3782</v>
      </c>
      <c r="I29" s="9" t="s">
        <v>3782</v>
      </c>
      <c r="J29" s="9" t="s">
        <v>3778</v>
      </c>
      <c r="K29" s="9" t="s">
        <v>3778</v>
      </c>
      <c r="L29" s="19" t="s">
        <v>4241</v>
      </c>
      <c r="M29" s="100" t="s">
        <v>3779</v>
      </c>
      <c r="N29" s="100" t="s">
        <v>3779</v>
      </c>
      <c r="O29" s="86"/>
      <c r="P29" s="63"/>
      <c r="Q29" s="63"/>
      <c r="R29" s="63"/>
      <c r="S29" s="90">
        <v>3.0</v>
      </c>
    </row>
    <row r="30" outlineLevel="1">
      <c r="A30" s="58" t="s">
        <v>4252</v>
      </c>
      <c r="B30" s="54" t="s">
        <v>3722</v>
      </c>
      <c r="C30" s="58" t="s">
        <v>2310</v>
      </c>
      <c r="D30" s="99">
        <v>44869.0</v>
      </c>
      <c r="E30" s="9" t="s">
        <v>3782</v>
      </c>
      <c r="F30" s="9"/>
      <c r="G30" s="9"/>
      <c r="H30" s="9"/>
      <c r="I30" s="9"/>
      <c r="J30" s="9"/>
      <c r="K30" s="9"/>
      <c r="L30" s="19" t="s">
        <v>4241</v>
      </c>
      <c r="M30" s="100" t="s">
        <v>3779</v>
      </c>
      <c r="N30" s="100" t="s">
        <v>3779</v>
      </c>
      <c r="O30" s="86"/>
      <c r="P30" s="63"/>
      <c r="Q30" s="63"/>
      <c r="R30" s="63"/>
      <c r="S30" s="90">
        <v>0.0</v>
      </c>
    </row>
    <row r="31" outlineLevel="1">
      <c r="A31" s="58" t="s">
        <v>3844</v>
      </c>
      <c r="B31" s="54" t="s">
        <v>3641</v>
      </c>
      <c r="C31" s="58" t="s">
        <v>2310</v>
      </c>
      <c r="D31" s="99">
        <v>44872.0</v>
      </c>
      <c r="E31" s="9" t="s">
        <v>3782</v>
      </c>
      <c r="F31" s="9" t="s">
        <v>3778</v>
      </c>
      <c r="G31" s="9" t="s">
        <v>3782</v>
      </c>
      <c r="H31" s="9" t="s">
        <v>3782</v>
      </c>
      <c r="I31" s="9" t="s">
        <v>3778</v>
      </c>
      <c r="J31" s="9" t="s">
        <v>3778</v>
      </c>
      <c r="K31" s="9" t="s">
        <v>3778</v>
      </c>
      <c r="L31" s="19" t="s">
        <v>4241</v>
      </c>
      <c r="M31" s="100" t="s">
        <v>3779</v>
      </c>
      <c r="N31" s="100" t="s">
        <v>3779</v>
      </c>
      <c r="O31" s="86"/>
      <c r="P31" s="63"/>
      <c r="Q31" s="63"/>
      <c r="R31" s="63"/>
      <c r="S31" s="90">
        <v>3.0</v>
      </c>
    </row>
    <row r="32" outlineLevel="1">
      <c r="A32" s="58" t="s">
        <v>4253</v>
      </c>
      <c r="B32" s="54" t="s">
        <v>3722</v>
      </c>
      <c r="C32" s="58" t="s">
        <v>2620</v>
      </c>
      <c r="D32" s="24">
        <v>44875.0</v>
      </c>
      <c r="E32" s="9" t="s">
        <v>3782</v>
      </c>
      <c r="F32" s="9" t="s">
        <v>3782</v>
      </c>
      <c r="G32" s="9" t="s">
        <v>3782</v>
      </c>
      <c r="H32" s="9" t="s">
        <v>3782</v>
      </c>
      <c r="I32" s="9" t="s">
        <v>3778</v>
      </c>
      <c r="J32" s="9" t="s">
        <v>3778</v>
      </c>
      <c r="K32" s="9" t="s">
        <v>3778</v>
      </c>
      <c r="L32" s="19" t="s">
        <v>4241</v>
      </c>
      <c r="M32" s="100" t="s">
        <v>3779</v>
      </c>
      <c r="N32" s="100" t="s">
        <v>3779</v>
      </c>
      <c r="O32" s="86"/>
      <c r="P32" s="63"/>
      <c r="Q32" s="63"/>
      <c r="R32" s="63"/>
      <c r="S32" s="90">
        <v>2.0</v>
      </c>
    </row>
    <row r="33" outlineLevel="1">
      <c r="A33" s="101" t="s">
        <v>4254</v>
      </c>
      <c r="B33" s="102" t="s">
        <v>3739</v>
      </c>
      <c r="C33" s="101" t="s">
        <v>2297</v>
      </c>
      <c r="D33" s="103">
        <v>44880.0</v>
      </c>
      <c r="E33" s="95"/>
      <c r="F33" s="95"/>
      <c r="G33" s="95"/>
      <c r="H33" s="95"/>
      <c r="I33" s="95"/>
      <c r="J33" s="95"/>
      <c r="K33" s="104"/>
      <c r="L33" s="94" t="s">
        <v>4241</v>
      </c>
      <c r="M33" s="100" t="s">
        <v>3779</v>
      </c>
      <c r="N33" s="100" t="s">
        <v>3779</v>
      </c>
      <c r="O33" s="100"/>
      <c r="P33" s="84">
        <v>0.0</v>
      </c>
      <c r="Q33" s="84">
        <v>0.0</v>
      </c>
      <c r="R33" s="84">
        <v>0.0</v>
      </c>
      <c r="S33" s="105"/>
    </row>
    <row r="34" outlineLevel="1">
      <c r="A34" s="101" t="s">
        <v>4255</v>
      </c>
      <c r="B34" s="102" t="s">
        <v>3739</v>
      </c>
      <c r="C34" s="101" t="s">
        <v>2310</v>
      </c>
      <c r="D34" s="103">
        <v>44881.0</v>
      </c>
      <c r="E34" s="95"/>
      <c r="F34" s="95"/>
      <c r="G34" s="95"/>
      <c r="H34" s="95"/>
      <c r="I34" s="95"/>
      <c r="J34" s="95"/>
      <c r="K34" s="95"/>
      <c r="L34" s="94" t="s">
        <v>4241</v>
      </c>
      <c r="M34" s="100" t="s">
        <v>3779</v>
      </c>
      <c r="N34" s="100" t="s">
        <v>3779</v>
      </c>
      <c r="O34" s="100"/>
      <c r="P34" s="84">
        <v>1.0</v>
      </c>
      <c r="Q34" s="84">
        <v>1.0</v>
      </c>
      <c r="R34" s="84">
        <v>1.0</v>
      </c>
      <c r="S34" s="106"/>
    </row>
    <row r="35" outlineLevel="1">
      <c r="A35" s="58" t="s">
        <v>4256</v>
      </c>
      <c r="B35" s="54" t="s">
        <v>3724</v>
      </c>
      <c r="C35" s="58" t="s">
        <v>2310</v>
      </c>
      <c r="D35" s="99">
        <v>44882.0</v>
      </c>
      <c r="E35" s="9" t="s">
        <v>3782</v>
      </c>
      <c r="F35" s="9" t="s">
        <v>3782</v>
      </c>
      <c r="G35" s="9" t="s">
        <v>3782</v>
      </c>
      <c r="H35" s="9" t="s">
        <v>3778</v>
      </c>
      <c r="I35" s="9" t="s">
        <v>3778</v>
      </c>
      <c r="J35" s="9" t="s">
        <v>3778</v>
      </c>
      <c r="K35" s="9" t="s">
        <v>3778</v>
      </c>
      <c r="L35" s="19" t="s">
        <v>4241</v>
      </c>
      <c r="M35" s="100" t="s">
        <v>3779</v>
      </c>
      <c r="N35" s="100" t="s">
        <v>3779</v>
      </c>
      <c r="O35" s="86"/>
      <c r="P35" s="63"/>
      <c r="Q35" s="63"/>
      <c r="R35" s="63"/>
      <c r="S35" s="90">
        <v>3.0</v>
      </c>
    </row>
    <row r="36" outlineLevel="1">
      <c r="A36" s="101" t="s">
        <v>4257</v>
      </c>
      <c r="B36" s="102" t="s">
        <v>3739</v>
      </c>
      <c r="C36" s="101" t="s">
        <v>2620</v>
      </c>
      <c r="D36" s="103">
        <v>44883.0</v>
      </c>
      <c r="E36" s="95"/>
      <c r="F36" s="95"/>
      <c r="G36" s="95"/>
      <c r="H36" s="95"/>
      <c r="I36" s="95"/>
      <c r="J36" s="95"/>
      <c r="K36" s="95"/>
      <c r="L36" s="94" t="s">
        <v>4241</v>
      </c>
      <c r="M36" s="100" t="s">
        <v>3779</v>
      </c>
      <c r="N36" s="100" t="s">
        <v>3779</v>
      </c>
      <c r="O36" s="100"/>
      <c r="P36" s="84">
        <v>3.0</v>
      </c>
      <c r="Q36" s="84">
        <v>3.0</v>
      </c>
      <c r="R36" s="84">
        <v>3.0</v>
      </c>
      <c r="S36" s="106"/>
    </row>
    <row r="37" outlineLevel="1">
      <c r="A37" s="58" t="s">
        <v>4258</v>
      </c>
      <c r="B37" s="54" t="s">
        <v>3479</v>
      </c>
      <c r="C37" s="58" t="s">
        <v>2297</v>
      </c>
      <c r="D37" s="99">
        <v>44892.0</v>
      </c>
      <c r="E37" s="9" t="s">
        <v>3782</v>
      </c>
      <c r="F37" s="9" t="s">
        <v>3778</v>
      </c>
      <c r="G37" s="9" t="s">
        <v>3782</v>
      </c>
      <c r="H37" s="9" t="s">
        <v>3778</v>
      </c>
      <c r="I37" s="9" t="s">
        <v>3778</v>
      </c>
      <c r="J37" s="9" t="s">
        <v>3782</v>
      </c>
      <c r="K37" s="9" t="s">
        <v>3778</v>
      </c>
      <c r="L37" s="19" t="s">
        <v>4241</v>
      </c>
      <c r="M37" s="100" t="s">
        <v>3779</v>
      </c>
      <c r="N37" s="100" t="s">
        <v>3779</v>
      </c>
      <c r="O37" s="86"/>
      <c r="P37" s="63"/>
      <c r="Q37" s="63"/>
      <c r="R37" s="63"/>
      <c r="S37" s="90">
        <v>3.0</v>
      </c>
    </row>
    <row r="38" outlineLevel="1">
      <c r="A38" s="58" t="s">
        <v>4259</v>
      </c>
      <c r="B38" s="54" t="s">
        <v>3725</v>
      </c>
      <c r="C38" s="58" t="s">
        <v>2310</v>
      </c>
      <c r="D38" s="99">
        <v>44893.0</v>
      </c>
      <c r="E38" s="9" t="s">
        <v>3782</v>
      </c>
      <c r="F38" s="9" t="s">
        <v>3782</v>
      </c>
      <c r="G38" s="9"/>
      <c r="H38" s="9" t="s">
        <v>3778</v>
      </c>
      <c r="I38" s="9" t="s">
        <v>3778</v>
      </c>
      <c r="J38" s="9" t="s">
        <v>3778</v>
      </c>
      <c r="K38" s="9" t="s">
        <v>3778</v>
      </c>
      <c r="L38" s="19" t="s">
        <v>4241</v>
      </c>
      <c r="M38" s="100" t="s">
        <v>3779</v>
      </c>
      <c r="N38" s="100" t="s">
        <v>3779</v>
      </c>
      <c r="O38" s="86"/>
      <c r="P38" s="63"/>
      <c r="Q38" s="63"/>
      <c r="R38" s="63"/>
      <c r="S38" s="90">
        <v>3.0</v>
      </c>
    </row>
    <row r="39" outlineLevel="1">
      <c r="A39" s="58" t="s">
        <v>4260</v>
      </c>
      <c r="B39" s="54" t="s">
        <v>3136</v>
      </c>
      <c r="C39" s="58" t="s">
        <v>2297</v>
      </c>
      <c r="D39" s="99">
        <v>44894.0</v>
      </c>
      <c r="E39" s="9" t="s">
        <v>3782</v>
      </c>
      <c r="F39" s="9" t="s">
        <v>3782</v>
      </c>
      <c r="G39" s="9" t="s">
        <v>3782</v>
      </c>
      <c r="H39" s="9" t="s">
        <v>3782</v>
      </c>
      <c r="I39" s="9" t="s">
        <v>3778</v>
      </c>
      <c r="J39" s="9" t="s">
        <v>3782</v>
      </c>
      <c r="K39" s="9" t="s">
        <v>3778</v>
      </c>
      <c r="L39" s="19" t="s">
        <v>4241</v>
      </c>
      <c r="M39" s="100" t="s">
        <v>3779</v>
      </c>
      <c r="N39" s="100" t="s">
        <v>3779</v>
      </c>
      <c r="O39" s="86"/>
      <c r="P39" s="63"/>
      <c r="Q39" s="63"/>
      <c r="R39" s="63"/>
      <c r="S39" s="90">
        <v>1.0</v>
      </c>
    </row>
    <row r="40" outlineLevel="1">
      <c r="A40" s="58" t="s">
        <v>4261</v>
      </c>
      <c r="B40" s="54" t="s">
        <v>3138</v>
      </c>
      <c r="C40" s="58" t="s">
        <v>2297</v>
      </c>
      <c r="D40" s="99">
        <v>44899.0</v>
      </c>
      <c r="E40" s="9" t="s">
        <v>3782</v>
      </c>
      <c r="F40" s="9" t="s">
        <v>3782</v>
      </c>
      <c r="G40" s="9" t="s">
        <v>3782</v>
      </c>
      <c r="H40" s="9" t="s">
        <v>3782</v>
      </c>
      <c r="I40" s="9" t="s">
        <v>3778</v>
      </c>
      <c r="J40" s="9" t="s">
        <v>3778</v>
      </c>
      <c r="K40" s="9" t="s">
        <v>3778</v>
      </c>
      <c r="L40" s="19" t="s">
        <v>4241</v>
      </c>
      <c r="M40" s="100" t="s">
        <v>3779</v>
      </c>
      <c r="N40" s="100" t="s">
        <v>3779</v>
      </c>
      <c r="O40" s="86"/>
      <c r="P40" s="63"/>
      <c r="Q40" s="63"/>
      <c r="R40" s="63"/>
      <c r="S40" s="90">
        <v>2.0</v>
      </c>
    </row>
    <row r="41" outlineLevel="1">
      <c r="A41" s="58" t="s">
        <v>3862</v>
      </c>
      <c r="B41" s="54" t="s">
        <v>3600</v>
      </c>
      <c r="C41" s="58" t="s">
        <v>2297</v>
      </c>
      <c r="D41" s="99">
        <v>44901.0</v>
      </c>
      <c r="E41" s="9" t="s">
        <v>3782</v>
      </c>
      <c r="F41" s="9"/>
      <c r="G41" s="9"/>
      <c r="H41" s="9"/>
      <c r="I41" s="9"/>
      <c r="J41" s="9"/>
      <c r="K41" s="9" t="s">
        <v>3778</v>
      </c>
      <c r="L41" s="19" t="s">
        <v>4241</v>
      </c>
      <c r="M41" s="100" t="s">
        <v>3779</v>
      </c>
      <c r="N41" s="100" t="s">
        <v>3779</v>
      </c>
      <c r="O41" s="86"/>
      <c r="P41" s="63"/>
      <c r="Q41" s="63"/>
      <c r="R41" s="63"/>
      <c r="S41" s="90">
        <v>0.0</v>
      </c>
    </row>
    <row r="42" outlineLevel="1">
      <c r="A42" s="58" t="s">
        <v>4262</v>
      </c>
      <c r="B42" s="54" t="s">
        <v>3725</v>
      </c>
      <c r="C42" s="58" t="s">
        <v>2620</v>
      </c>
      <c r="D42" s="99">
        <v>44901.0</v>
      </c>
      <c r="E42" s="9" t="s">
        <v>3782</v>
      </c>
      <c r="F42" s="9" t="s">
        <v>3782</v>
      </c>
      <c r="G42" s="9" t="s">
        <v>3778</v>
      </c>
      <c r="H42" s="9" t="s">
        <v>3782</v>
      </c>
      <c r="I42" s="9" t="s">
        <v>3782</v>
      </c>
      <c r="J42" s="9" t="s">
        <v>3782</v>
      </c>
      <c r="K42" s="9" t="s">
        <v>3778</v>
      </c>
      <c r="L42" s="19" t="s">
        <v>4241</v>
      </c>
      <c r="M42" s="100" t="s">
        <v>3779</v>
      </c>
      <c r="N42" s="100" t="s">
        <v>3779</v>
      </c>
      <c r="O42" s="86"/>
      <c r="P42" s="63"/>
      <c r="Q42" s="63"/>
      <c r="R42" s="63"/>
      <c r="S42" s="90">
        <v>1.0</v>
      </c>
    </row>
    <row r="43" outlineLevel="1">
      <c r="A43" s="58" t="s">
        <v>4263</v>
      </c>
      <c r="B43" s="54" t="s">
        <v>3722</v>
      </c>
      <c r="C43" s="58" t="s">
        <v>4264</v>
      </c>
      <c r="D43" s="99">
        <v>44901.0</v>
      </c>
      <c r="E43" s="9" t="s">
        <v>3782</v>
      </c>
      <c r="F43" s="9" t="s">
        <v>3778</v>
      </c>
      <c r="G43" s="9" t="s">
        <v>3782</v>
      </c>
      <c r="H43" s="9" t="s">
        <v>3782</v>
      </c>
      <c r="I43" s="9" t="s">
        <v>3782</v>
      </c>
      <c r="J43" s="9" t="s">
        <v>3782</v>
      </c>
      <c r="K43" s="9" t="s">
        <v>3778</v>
      </c>
      <c r="L43" s="19" t="s">
        <v>4241</v>
      </c>
      <c r="M43" s="100" t="s">
        <v>3779</v>
      </c>
      <c r="N43" s="100" t="s">
        <v>3779</v>
      </c>
      <c r="O43" s="86"/>
      <c r="P43" s="63"/>
      <c r="Q43" s="63"/>
      <c r="R43" s="63"/>
      <c r="S43" s="90">
        <v>1.0</v>
      </c>
    </row>
    <row r="44" outlineLevel="1">
      <c r="A44" s="101" t="s">
        <v>4265</v>
      </c>
      <c r="B44" s="102" t="s">
        <v>3697</v>
      </c>
      <c r="C44" s="101" t="s">
        <v>2310</v>
      </c>
      <c r="D44" s="103">
        <v>44907.0</v>
      </c>
      <c r="E44" s="93" t="s">
        <v>3782</v>
      </c>
      <c r="F44" s="93" t="s">
        <v>3782</v>
      </c>
      <c r="G44" s="93" t="s">
        <v>3778</v>
      </c>
      <c r="H44" s="93" t="s">
        <v>3778</v>
      </c>
      <c r="I44" s="93" t="s">
        <v>3778</v>
      </c>
      <c r="J44" s="93" t="s">
        <v>3778</v>
      </c>
      <c r="K44" s="93" t="s">
        <v>3778</v>
      </c>
      <c r="L44" s="94" t="s">
        <v>4241</v>
      </c>
      <c r="M44" s="100" t="s">
        <v>3779</v>
      </c>
      <c r="N44" s="100" t="s">
        <v>3779</v>
      </c>
      <c r="O44" s="100"/>
      <c r="P44" s="84">
        <v>11.0</v>
      </c>
      <c r="Q44" s="84">
        <v>9.0</v>
      </c>
      <c r="R44" s="84">
        <v>8.0</v>
      </c>
      <c r="S44" s="90">
        <v>4.0</v>
      </c>
    </row>
    <row r="45" outlineLevel="1">
      <c r="A45" s="58" t="s">
        <v>4266</v>
      </c>
      <c r="B45" s="54" t="s">
        <v>3505</v>
      </c>
      <c r="C45" s="58" t="s">
        <v>2297</v>
      </c>
      <c r="D45" s="99">
        <v>44912.0</v>
      </c>
      <c r="E45" s="9" t="s">
        <v>3782</v>
      </c>
      <c r="F45" s="9" t="s">
        <v>3782</v>
      </c>
      <c r="G45" s="9" t="s">
        <v>3782</v>
      </c>
      <c r="H45" s="9" t="s">
        <v>3778</v>
      </c>
      <c r="I45" s="9" t="s">
        <v>3782</v>
      </c>
      <c r="J45" s="9" t="s">
        <v>3778</v>
      </c>
      <c r="K45" s="9" t="s">
        <v>3778</v>
      </c>
      <c r="L45" s="19" t="s">
        <v>4241</v>
      </c>
      <c r="M45" s="100" t="s">
        <v>3779</v>
      </c>
      <c r="N45" s="100" t="s">
        <v>3779</v>
      </c>
      <c r="O45" s="86"/>
      <c r="P45" s="63"/>
      <c r="Q45" s="63"/>
      <c r="R45" s="63"/>
      <c r="S45" s="90">
        <v>2.0</v>
      </c>
    </row>
    <row r="46" outlineLevel="1">
      <c r="A46" s="101" t="s">
        <v>4267</v>
      </c>
      <c r="B46" s="102" t="s">
        <v>3693</v>
      </c>
      <c r="C46" s="101" t="s">
        <v>2297</v>
      </c>
      <c r="D46" s="103">
        <v>44914.0</v>
      </c>
      <c r="E46" s="93" t="s">
        <v>3782</v>
      </c>
      <c r="F46" s="93" t="s">
        <v>3778</v>
      </c>
      <c r="G46" s="93" t="s">
        <v>3778</v>
      </c>
      <c r="H46" s="93" t="s">
        <v>3778</v>
      </c>
      <c r="I46" s="93" t="s">
        <v>3778</v>
      </c>
      <c r="J46" s="93" t="s">
        <v>3778</v>
      </c>
      <c r="K46" s="93" t="s">
        <v>3778</v>
      </c>
      <c r="L46" s="94" t="s">
        <v>4241</v>
      </c>
      <c r="M46" s="100" t="s">
        <v>3779</v>
      </c>
      <c r="N46" s="100" t="s">
        <v>3779</v>
      </c>
      <c r="O46" s="100"/>
      <c r="P46" s="84">
        <v>1.0</v>
      </c>
      <c r="Q46" s="84">
        <v>1.0</v>
      </c>
      <c r="R46" s="84">
        <v>1.0</v>
      </c>
      <c r="S46" s="90">
        <v>5.0</v>
      </c>
    </row>
    <row r="47" outlineLevel="1">
      <c r="A47" s="107" t="s">
        <v>4268</v>
      </c>
      <c r="B47" s="102" t="s">
        <v>3747</v>
      </c>
      <c r="C47" s="101" t="s">
        <v>2620</v>
      </c>
      <c r="D47" s="103">
        <v>44921.0</v>
      </c>
      <c r="E47" s="93" t="s">
        <v>3782</v>
      </c>
      <c r="F47" s="93" t="s">
        <v>3782</v>
      </c>
      <c r="G47" s="93" t="s">
        <v>3782</v>
      </c>
      <c r="H47" s="93" t="s">
        <v>3782</v>
      </c>
      <c r="I47" s="93" t="s">
        <v>3778</v>
      </c>
      <c r="J47" s="93" t="s">
        <v>3778</v>
      </c>
      <c r="K47" s="93" t="s">
        <v>3782</v>
      </c>
      <c r="L47" s="94" t="s">
        <v>4241</v>
      </c>
      <c r="M47" s="100" t="s">
        <v>3779</v>
      </c>
      <c r="N47" s="100" t="s">
        <v>3779</v>
      </c>
      <c r="O47" s="100"/>
      <c r="P47" s="84">
        <v>43.0</v>
      </c>
      <c r="Q47" s="84">
        <v>34.0</v>
      </c>
      <c r="R47" s="84">
        <v>34.0</v>
      </c>
      <c r="S47" s="90">
        <v>2.0</v>
      </c>
    </row>
    <row r="48" outlineLevel="1">
      <c r="A48" s="107" t="s">
        <v>4269</v>
      </c>
      <c r="B48" s="102" t="s">
        <v>3747</v>
      </c>
      <c r="C48" s="101" t="s">
        <v>2310</v>
      </c>
      <c r="D48" s="103">
        <v>44921.0</v>
      </c>
      <c r="E48" s="95"/>
      <c r="F48" s="95"/>
      <c r="G48" s="95"/>
      <c r="H48" s="95"/>
      <c r="I48" s="95"/>
      <c r="J48" s="95"/>
      <c r="K48" s="95"/>
      <c r="L48" s="94" t="s">
        <v>4241</v>
      </c>
      <c r="M48" s="100" t="s">
        <v>3779</v>
      </c>
      <c r="N48" s="100" t="s">
        <v>3779</v>
      </c>
      <c r="O48" s="100"/>
      <c r="P48" s="84">
        <v>43.0</v>
      </c>
      <c r="Q48" s="84">
        <v>34.0</v>
      </c>
      <c r="R48" s="84">
        <v>34.0</v>
      </c>
      <c r="S48" s="106"/>
    </row>
    <row r="49" outlineLevel="1">
      <c r="A49" s="58" t="s">
        <v>4270</v>
      </c>
      <c r="B49" s="54" t="s">
        <v>3299</v>
      </c>
      <c r="C49" s="58" t="s">
        <v>2297</v>
      </c>
      <c r="D49" s="99">
        <v>44922.0</v>
      </c>
      <c r="E49" s="9" t="s">
        <v>3778</v>
      </c>
      <c r="F49" s="9"/>
      <c r="G49" s="9"/>
      <c r="H49" s="9"/>
      <c r="I49" s="9"/>
      <c r="J49" s="9"/>
      <c r="K49" s="9"/>
      <c r="L49" s="19" t="s">
        <v>4241</v>
      </c>
      <c r="M49" s="100" t="s">
        <v>3779</v>
      </c>
      <c r="N49" s="100" t="s">
        <v>3779</v>
      </c>
      <c r="O49" s="86"/>
      <c r="P49" s="63"/>
      <c r="Q49" s="63"/>
      <c r="R49" s="63"/>
      <c r="S49" s="90">
        <v>0.0</v>
      </c>
    </row>
    <row r="50" outlineLevel="1">
      <c r="A50" s="58" t="s">
        <v>3872</v>
      </c>
      <c r="B50" s="54" t="s">
        <v>3300</v>
      </c>
      <c r="C50" s="58" t="s">
        <v>2297</v>
      </c>
      <c r="D50" s="99">
        <v>44929.0</v>
      </c>
      <c r="E50" s="9" t="s">
        <v>3782</v>
      </c>
      <c r="F50" s="9" t="s">
        <v>3782</v>
      </c>
      <c r="G50" s="9" t="s">
        <v>3778</v>
      </c>
      <c r="H50" s="9" t="s">
        <v>3782</v>
      </c>
      <c r="I50" s="9" t="s">
        <v>3782</v>
      </c>
      <c r="J50" s="9" t="s">
        <v>3782</v>
      </c>
      <c r="K50" s="9" t="s">
        <v>3782</v>
      </c>
      <c r="L50" s="19" t="s">
        <v>4241</v>
      </c>
      <c r="M50" s="100" t="s">
        <v>3779</v>
      </c>
      <c r="N50" s="100" t="s">
        <v>3779</v>
      </c>
      <c r="O50" s="86"/>
      <c r="P50" s="63"/>
      <c r="Q50" s="63"/>
      <c r="R50" s="63"/>
      <c r="S50" s="90">
        <v>1.0</v>
      </c>
    </row>
    <row r="51" outlineLevel="1">
      <c r="A51" s="101" t="s">
        <v>4271</v>
      </c>
      <c r="B51" s="102" t="s">
        <v>3451</v>
      </c>
      <c r="C51" s="101" t="s">
        <v>2620</v>
      </c>
      <c r="D51" s="103">
        <v>45104.0</v>
      </c>
      <c r="E51" s="93" t="s">
        <v>3782</v>
      </c>
      <c r="F51" s="93" t="s">
        <v>3778</v>
      </c>
      <c r="G51" s="93" t="s">
        <v>3778</v>
      </c>
      <c r="H51" s="93" t="s">
        <v>3778</v>
      </c>
      <c r="I51" s="93" t="s">
        <v>3782</v>
      </c>
      <c r="J51" s="93" t="s">
        <v>3782</v>
      </c>
      <c r="K51" s="93" t="s">
        <v>3778</v>
      </c>
      <c r="L51" s="108" t="s">
        <v>4241</v>
      </c>
      <c r="M51" s="100" t="s">
        <v>3779</v>
      </c>
      <c r="N51" s="100" t="s">
        <v>3779</v>
      </c>
      <c r="O51" s="100"/>
      <c r="P51" s="84">
        <v>17.0</v>
      </c>
      <c r="Q51" s="84">
        <v>7.0</v>
      </c>
      <c r="R51" s="84">
        <v>7.0</v>
      </c>
      <c r="S51" s="90">
        <v>3.0</v>
      </c>
    </row>
    <row r="52" outlineLevel="1">
      <c r="A52" s="101" t="s">
        <v>4272</v>
      </c>
      <c r="B52" s="102" t="s">
        <v>3622</v>
      </c>
      <c r="C52" s="101" t="s">
        <v>2310</v>
      </c>
      <c r="D52" s="103">
        <v>45107.0</v>
      </c>
      <c r="E52" s="93" t="s">
        <v>3782</v>
      </c>
      <c r="F52" s="93" t="s">
        <v>3778</v>
      </c>
      <c r="G52" s="93" t="s">
        <v>3778</v>
      </c>
      <c r="H52" s="93" t="s">
        <v>3778</v>
      </c>
      <c r="I52" s="93" t="s">
        <v>3778</v>
      </c>
      <c r="J52" s="93" t="s">
        <v>3778</v>
      </c>
      <c r="K52" s="93" t="s">
        <v>3778</v>
      </c>
      <c r="L52" s="108" t="s">
        <v>4241</v>
      </c>
      <c r="M52" s="100" t="s">
        <v>3779</v>
      </c>
      <c r="N52" s="100" t="s">
        <v>3779</v>
      </c>
      <c r="O52" s="100"/>
      <c r="P52" s="84">
        <v>9.0</v>
      </c>
      <c r="Q52" s="84">
        <v>8.0</v>
      </c>
      <c r="R52" s="84">
        <v>9.0</v>
      </c>
      <c r="S52" s="90">
        <v>5.0</v>
      </c>
    </row>
    <row r="53" outlineLevel="1">
      <c r="A53" s="101" t="s">
        <v>3960</v>
      </c>
      <c r="B53" s="102" t="s">
        <v>3456</v>
      </c>
      <c r="C53" s="101" t="s">
        <v>2297</v>
      </c>
      <c r="D53" s="103">
        <v>45110.0</v>
      </c>
      <c r="E53" s="93" t="s">
        <v>3782</v>
      </c>
      <c r="F53" s="93" t="s">
        <v>3782</v>
      </c>
      <c r="G53" s="93" t="s">
        <v>3778</v>
      </c>
      <c r="H53" s="93" t="s">
        <v>3782</v>
      </c>
      <c r="I53" s="93" t="s">
        <v>3782</v>
      </c>
      <c r="J53" s="93" t="s">
        <v>3782</v>
      </c>
      <c r="K53" s="93" t="s">
        <v>3778</v>
      </c>
      <c r="L53" s="94" t="s">
        <v>4241</v>
      </c>
      <c r="M53" s="100" t="s">
        <v>3779</v>
      </c>
      <c r="N53" s="100" t="s">
        <v>3779</v>
      </c>
      <c r="O53" s="100"/>
      <c r="P53" s="84">
        <v>3.0</v>
      </c>
      <c r="Q53" s="84">
        <v>3.0</v>
      </c>
      <c r="R53" s="84">
        <v>3.0</v>
      </c>
      <c r="S53" s="90">
        <v>1.0</v>
      </c>
    </row>
    <row r="54" outlineLevel="1">
      <c r="A54" s="101" t="s">
        <v>4273</v>
      </c>
      <c r="B54" s="102" t="s">
        <v>3386</v>
      </c>
      <c r="C54" s="101" t="s">
        <v>2310</v>
      </c>
      <c r="D54" s="103">
        <v>45111.0</v>
      </c>
      <c r="E54" s="93" t="s">
        <v>3782</v>
      </c>
      <c r="F54" s="93" t="s">
        <v>3782</v>
      </c>
      <c r="G54" s="93" t="s">
        <v>3782</v>
      </c>
      <c r="H54" s="93" t="s">
        <v>3782</v>
      </c>
      <c r="I54" s="93" t="s">
        <v>3782</v>
      </c>
      <c r="J54" s="93" t="s">
        <v>3782</v>
      </c>
      <c r="K54" s="93" t="s">
        <v>3778</v>
      </c>
      <c r="L54" s="109" t="s">
        <v>4241</v>
      </c>
      <c r="M54" s="100" t="s">
        <v>3779</v>
      </c>
      <c r="N54" s="100" t="s">
        <v>3779</v>
      </c>
      <c r="O54" s="100"/>
      <c r="P54" s="84">
        <v>32.0</v>
      </c>
      <c r="Q54" s="84">
        <v>0.0</v>
      </c>
      <c r="R54" s="84">
        <v>0.0</v>
      </c>
      <c r="S54" s="90">
        <v>0.0</v>
      </c>
    </row>
    <row r="55" outlineLevel="1">
      <c r="A55" s="101" t="s">
        <v>3963</v>
      </c>
      <c r="B55" s="102" t="s">
        <v>3635</v>
      </c>
      <c r="C55" s="101" t="s">
        <v>2297</v>
      </c>
      <c r="D55" s="103">
        <v>45117.0</v>
      </c>
      <c r="E55" s="93" t="s">
        <v>3782</v>
      </c>
      <c r="F55" s="93" t="s">
        <v>3782</v>
      </c>
      <c r="G55" s="93" t="s">
        <v>3778</v>
      </c>
      <c r="H55" s="93" t="s">
        <v>3782</v>
      </c>
      <c r="I55" s="93" t="s">
        <v>3782</v>
      </c>
      <c r="J55" s="93" t="s">
        <v>3778</v>
      </c>
      <c r="K55" s="93" t="s">
        <v>3778</v>
      </c>
      <c r="L55" s="94" t="s">
        <v>4241</v>
      </c>
      <c r="M55" s="100" t="s">
        <v>3779</v>
      </c>
      <c r="N55" s="100" t="s">
        <v>3779</v>
      </c>
      <c r="O55" s="100"/>
      <c r="P55" s="84">
        <v>10.0</v>
      </c>
      <c r="Q55" s="84">
        <v>10.0</v>
      </c>
      <c r="R55" s="84">
        <v>10.0</v>
      </c>
      <c r="S55" s="90">
        <v>2.0</v>
      </c>
    </row>
    <row r="56" outlineLevel="1">
      <c r="A56" s="101" t="s">
        <v>4274</v>
      </c>
      <c r="B56" s="102" t="s">
        <v>3076</v>
      </c>
      <c r="C56" s="101" t="s">
        <v>2297</v>
      </c>
      <c r="D56" s="103">
        <v>45118.0</v>
      </c>
      <c r="E56" s="93" t="s">
        <v>3782</v>
      </c>
      <c r="F56" s="93" t="s">
        <v>3782</v>
      </c>
      <c r="G56" s="93" t="s">
        <v>3782</v>
      </c>
      <c r="H56" s="93" t="s">
        <v>3782</v>
      </c>
      <c r="I56" s="93" t="s">
        <v>3782</v>
      </c>
      <c r="J56" s="93" t="s">
        <v>3778</v>
      </c>
      <c r="K56" s="93" t="s">
        <v>3778</v>
      </c>
      <c r="L56" s="94" t="s">
        <v>4241</v>
      </c>
      <c r="M56" s="100" t="s">
        <v>3779</v>
      </c>
      <c r="N56" s="100" t="s">
        <v>3779</v>
      </c>
      <c r="O56" s="100"/>
      <c r="P56" s="84">
        <v>7.0</v>
      </c>
      <c r="Q56" s="84">
        <v>1.0</v>
      </c>
      <c r="R56" s="84">
        <v>7.0</v>
      </c>
      <c r="S56" s="90">
        <v>1.0</v>
      </c>
    </row>
    <row r="57" outlineLevel="1">
      <c r="A57" s="101" t="s">
        <v>3972</v>
      </c>
      <c r="B57" s="102" t="s">
        <v>3391</v>
      </c>
      <c r="C57" s="101" t="s">
        <v>2297</v>
      </c>
      <c r="D57" s="103">
        <v>45122.0</v>
      </c>
      <c r="E57" s="93" t="s">
        <v>3782</v>
      </c>
      <c r="F57" s="93" t="s">
        <v>3778</v>
      </c>
      <c r="G57" s="93" t="s">
        <v>3782</v>
      </c>
      <c r="H57" s="93" t="s">
        <v>3778</v>
      </c>
      <c r="I57" s="93" t="s">
        <v>3782</v>
      </c>
      <c r="J57" s="93" t="s">
        <v>3778</v>
      </c>
      <c r="K57" s="93" t="s">
        <v>3778</v>
      </c>
      <c r="L57" s="94" t="s">
        <v>4241</v>
      </c>
      <c r="M57" s="100" t="s">
        <v>3779</v>
      </c>
      <c r="N57" s="100" t="s">
        <v>3779</v>
      </c>
      <c r="O57" s="100"/>
      <c r="P57" s="84">
        <v>1.0</v>
      </c>
      <c r="Q57" s="84">
        <v>1.0</v>
      </c>
      <c r="R57" s="84">
        <v>1.0</v>
      </c>
      <c r="S57" s="90">
        <v>3.0</v>
      </c>
    </row>
    <row r="58" outlineLevel="1">
      <c r="A58" s="101" t="s">
        <v>4275</v>
      </c>
      <c r="B58" s="102" t="s">
        <v>3564</v>
      </c>
      <c r="C58" s="101" t="s">
        <v>2297</v>
      </c>
      <c r="D58" s="103">
        <v>45123.0</v>
      </c>
      <c r="E58" s="93" t="s">
        <v>3782</v>
      </c>
      <c r="F58" s="93" t="s">
        <v>3782</v>
      </c>
      <c r="G58" s="93" t="s">
        <v>3782</v>
      </c>
      <c r="H58" s="93" t="s">
        <v>3778</v>
      </c>
      <c r="I58" s="93" t="s">
        <v>3778</v>
      </c>
      <c r="J58" s="93" t="s">
        <v>3778</v>
      </c>
      <c r="K58" s="93" t="s">
        <v>3778</v>
      </c>
      <c r="L58" s="94" t="s">
        <v>4241</v>
      </c>
      <c r="M58" s="100" t="s">
        <v>3779</v>
      </c>
      <c r="N58" s="100" t="s">
        <v>3779</v>
      </c>
      <c r="O58" s="100"/>
      <c r="P58" s="84">
        <v>3.0</v>
      </c>
      <c r="Q58" s="84">
        <v>3.0</v>
      </c>
      <c r="R58" s="84">
        <v>3.0</v>
      </c>
      <c r="S58" s="90">
        <v>3.0</v>
      </c>
    </row>
    <row r="59" outlineLevel="1">
      <c r="A59" s="101" t="s">
        <v>4276</v>
      </c>
      <c r="B59" s="102" t="s">
        <v>3723</v>
      </c>
      <c r="C59" s="101" t="s">
        <v>2310</v>
      </c>
      <c r="D59" s="103">
        <v>45124.0</v>
      </c>
      <c r="E59" s="93" t="s">
        <v>3782</v>
      </c>
      <c r="F59" s="93" t="s">
        <v>3782</v>
      </c>
      <c r="G59" s="93" t="s">
        <v>3782</v>
      </c>
      <c r="H59" s="93" t="s">
        <v>3778</v>
      </c>
      <c r="I59" s="93" t="s">
        <v>3778</v>
      </c>
      <c r="J59" s="93" t="s">
        <v>3778</v>
      </c>
      <c r="K59" s="93" t="s">
        <v>3778</v>
      </c>
      <c r="L59" s="94" t="s">
        <v>4241</v>
      </c>
      <c r="M59" s="100" t="s">
        <v>3779</v>
      </c>
      <c r="N59" s="100" t="s">
        <v>3779</v>
      </c>
      <c r="O59" s="100"/>
      <c r="P59" s="84">
        <v>10.0</v>
      </c>
      <c r="Q59" s="84">
        <v>8.0</v>
      </c>
      <c r="R59" s="84">
        <v>5.0</v>
      </c>
      <c r="S59" s="90">
        <v>3.0</v>
      </c>
    </row>
    <row r="60" outlineLevel="1">
      <c r="A60" s="101" t="s">
        <v>3973</v>
      </c>
      <c r="B60" s="102" t="s">
        <v>3196</v>
      </c>
      <c r="C60" s="101" t="s">
        <v>2297</v>
      </c>
      <c r="D60" s="103">
        <v>45124.0</v>
      </c>
      <c r="E60" s="93" t="s">
        <v>3782</v>
      </c>
      <c r="F60" s="93" t="s">
        <v>3782</v>
      </c>
      <c r="G60" s="93" t="s">
        <v>3782</v>
      </c>
      <c r="H60" s="93" t="s">
        <v>3782</v>
      </c>
      <c r="I60" s="93" t="s">
        <v>3778</v>
      </c>
      <c r="J60" s="93" t="s">
        <v>3778</v>
      </c>
      <c r="K60" s="93" t="s">
        <v>3778</v>
      </c>
      <c r="L60" s="94" t="s">
        <v>4241</v>
      </c>
      <c r="M60" s="100" t="s">
        <v>3779</v>
      </c>
      <c r="N60" s="100" t="s">
        <v>3779</v>
      </c>
      <c r="O60" s="100"/>
      <c r="P60" s="84">
        <v>0.0</v>
      </c>
      <c r="Q60" s="84">
        <v>0.0</v>
      </c>
      <c r="R60" s="84">
        <v>0.0</v>
      </c>
      <c r="S60" s="90">
        <v>2.0</v>
      </c>
    </row>
    <row r="61" outlineLevel="1">
      <c r="A61" s="101" t="s">
        <v>4277</v>
      </c>
      <c r="B61" s="102" t="s">
        <v>3741</v>
      </c>
      <c r="C61" s="101" t="s">
        <v>2310</v>
      </c>
      <c r="D61" s="103">
        <v>45125.0</v>
      </c>
      <c r="E61" s="93" t="s">
        <v>3782</v>
      </c>
      <c r="F61" s="93" t="s">
        <v>3782</v>
      </c>
      <c r="G61" s="93" t="s">
        <v>3782</v>
      </c>
      <c r="H61" s="93" t="s">
        <v>3778</v>
      </c>
      <c r="I61" s="93" t="s">
        <v>3782</v>
      </c>
      <c r="J61" s="93" t="s">
        <v>3782</v>
      </c>
      <c r="K61" s="93" t="s">
        <v>3778</v>
      </c>
      <c r="L61" s="94" t="s">
        <v>4241</v>
      </c>
      <c r="M61" s="100" t="s">
        <v>3779</v>
      </c>
      <c r="N61" s="100" t="s">
        <v>3779</v>
      </c>
      <c r="O61" s="100"/>
      <c r="P61" s="84">
        <v>26.0</v>
      </c>
      <c r="Q61" s="84">
        <v>25.0</v>
      </c>
      <c r="R61" s="84">
        <v>25.0</v>
      </c>
      <c r="S61" s="90">
        <v>1.0</v>
      </c>
    </row>
    <row r="62" outlineLevel="1">
      <c r="A62" s="101" t="s">
        <v>4276</v>
      </c>
      <c r="B62" s="102" t="s">
        <v>3723</v>
      </c>
      <c r="C62" s="101" t="s">
        <v>2620</v>
      </c>
      <c r="D62" s="103">
        <v>45127.0</v>
      </c>
      <c r="E62" s="93" t="s">
        <v>3782</v>
      </c>
      <c r="F62" s="93" t="s">
        <v>3782</v>
      </c>
      <c r="G62" s="93" t="s">
        <v>3782</v>
      </c>
      <c r="H62" s="93" t="s">
        <v>3782</v>
      </c>
      <c r="I62" s="93" t="s">
        <v>3782</v>
      </c>
      <c r="J62" s="93" t="s">
        <v>3782</v>
      </c>
      <c r="K62" s="93" t="s">
        <v>3778</v>
      </c>
      <c r="L62" s="94" t="s">
        <v>4241</v>
      </c>
      <c r="M62" s="100" t="s">
        <v>3779</v>
      </c>
      <c r="N62" s="100" t="s">
        <v>3779</v>
      </c>
      <c r="O62" s="100"/>
      <c r="P62" s="84">
        <v>13.0</v>
      </c>
      <c r="Q62" s="84">
        <v>11.0</v>
      </c>
      <c r="R62" s="84">
        <v>8.0</v>
      </c>
      <c r="S62" s="90">
        <v>0.0</v>
      </c>
    </row>
    <row r="63" outlineLevel="1">
      <c r="A63" s="101" t="s">
        <v>4278</v>
      </c>
      <c r="B63" s="102" t="s">
        <v>3536</v>
      </c>
      <c r="C63" s="101" t="s">
        <v>2297</v>
      </c>
      <c r="D63" s="103">
        <v>45131.0</v>
      </c>
      <c r="E63" s="93" t="s">
        <v>3782</v>
      </c>
      <c r="F63" s="93" t="s">
        <v>3782</v>
      </c>
      <c r="G63" s="93" t="s">
        <v>3778</v>
      </c>
      <c r="H63" s="93" t="s">
        <v>3778</v>
      </c>
      <c r="I63" s="93" t="s">
        <v>3778</v>
      </c>
      <c r="J63" s="93" t="s">
        <v>3778</v>
      </c>
      <c r="K63" s="93" t="s">
        <v>3778</v>
      </c>
      <c r="L63" s="94" t="s">
        <v>4241</v>
      </c>
      <c r="M63" s="100" t="s">
        <v>3779</v>
      </c>
      <c r="N63" s="100" t="s">
        <v>3779</v>
      </c>
      <c r="O63" s="100"/>
      <c r="P63" s="84">
        <v>0.0</v>
      </c>
      <c r="Q63" s="84">
        <v>0.0</v>
      </c>
      <c r="R63" s="84">
        <v>0.0</v>
      </c>
      <c r="S63" s="90">
        <v>4.0</v>
      </c>
    </row>
    <row r="64" outlineLevel="1">
      <c r="A64" s="101" t="s">
        <v>4279</v>
      </c>
      <c r="B64" s="102" t="s">
        <v>3729</v>
      </c>
      <c r="C64" s="101" t="s">
        <v>2297</v>
      </c>
      <c r="D64" s="103">
        <v>45134.0</v>
      </c>
      <c r="E64" s="93" t="s">
        <v>3782</v>
      </c>
      <c r="F64" s="93" t="s">
        <v>3782</v>
      </c>
      <c r="G64" s="93" t="s">
        <v>3782</v>
      </c>
      <c r="H64" s="93" t="s">
        <v>3782</v>
      </c>
      <c r="I64" s="93" t="s">
        <v>3782</v>
      </c>
      <c r="J64" s="93" t="s">
        <v>3782</v>
      </c>
      <c r="K64" s="93" t="s">
        <v>3778</v>
      </c>
      <c r="L64" s="94" t="s">
        <v>4241</v>
      </c>
      <c r="M64" s="100" t="s">
        <v>3779</v>
      </c>
      <c r="N64" s="100" t="s">
        <v>3779</v>
      </c>
      <c r="O64" s="100"/>
      <c r="P64" s="84">
        <v>2.0</v>
      </c>
      <c r="Q64" s="84">
        <v>1.0</v>
      </c>
      <c r="R64" s="84">
        <v>1.0</v>
      </c>
      <c r="S64" s="90">
        <v>0.0</v>
      </c>
    </row>
    <row r="65" outlineLevel="1">
      <c r="A65" s="101" t="s">
        <v>4280</v>
      </c>
      <c r="B65" s="102" t="s">
        <v>3659</v>
      </c>
      <c r="C65" s="101" t="s">
        <v>2297</v>
      </c>
      <c r="D65" s="103">
        <v>45140.0</v>
      </c>
      <c r="E65" s="93" t="s">
        <v>3782</v>
      </c>
      <c r="F65" s="93" t="s">
        <v>3778</v>
      </c>
      <c r="G65" s="93" t="s">
        <v>3778</v>
      </c>
      <c r="H65" s="93" t="s">
        <v>3782</v>
      </c>
      <c r="I65" s="93" t="s">
        <v>3778</v>
      </c>
      <c r="J65" s="93" t="s">
        <v>3778</v>
      </c>
      <c r="K65" s="93" t="s">
        <v>3778</v>
      </c>
      <c r="L65" s="94" t="s">
        <v>4241</v>
      </c>
      <c r="M65" s="100" t="s">
        <v>3779</v>
      </c>
      <c r="N65" s="100" t="s">
        <v>3779</v>
      </c>
      <c r="O65" s="100"/>
      <c r="P65" s="84">
        <v>8.0</v>
      </c>
      <c r="Q65" s="84">
        <v>4.0</v>
      </c>
      <c r="R65" s="84">
        <v>4.0</v>
      </c>
      <c r="S65" s="90">
        <v>4.0</v>
      </c>
    </row>
    <row r="66" outlineLevel="1">
      <c r="A66" s="58" t="s">
        <v>4280</v>
      </c>
      <c r="B66" s="54" t="s">
        <v>3659</v>
      </c>
      <c r="C66" s="58" t="s">
        <v>2297</v>
      </c>
      <c r="D66" s="99">
        <v>45140.0</v>
      </c>
      <c r="E66" s="9" t="s">
        <v>3782</v>
      </c>
      <c r="F66" s="9" t="s">
        <v>3778</v>
      </c>
      <c r="G66" s="9" t="s">
        <v>3778</v>
      </c>
      <c r="H66" s="9" t="s">
        <v>3782</v>
      </c>
      <c r="I66" s="9" t="s">
        <v>3778</v>
      </c>
      <c r="J66" s="9" t="s">
        <v>3778</v>
      </c>
      <c r="K66" s="9" t="s">
        <v>3778</v>
      </c>
      <c r="L66" s="19" t="s">
        <v>4241</v>
      </c>
      <c r="M66" s="100" t="s">
        <v>3779</v>
      </c>
      <c r="N66" s="100" t="s">
        <v>3779</v>
      </c>
      <c r="O66" s="86"/>
      <c r="P66" s="63"/>
      <c r="Q66" s="63"/>
      <c r="R66" s="63"/>
      <c r="S66" s="90">
        <v>4.0</v>
      </c>
    </row>
    <row r="67" outlineLevel="1">
      <c r="A67" s="101" t="s">
        <v>4281</v>
      </c>
      <c r="B67" s="102" t="s">
        <v>3651</v>
      </c>
      <c r="C67" s="101" t="s">
        <v>2297</v>
      </c>
      <c r="D67" s="103">
        <v>45140.0</v>
      </c>
      <c r="E67" s="93" t="s">
        <v>3782</v>
      </c>
      <c r="F67" s="93" t="s">
        <v>3782</v>
      </c>
      <c r="G67" s="93" t="s">
        <v>3782</v>
      </c>
      <c r="H67" s="93" t="s">
        <v>3778</v>
      </c>
      <c r="I67" s="93" t="s">
        <v>3778</v>
      </c>
      <c r="J67" s="93" t="s">
        <v>3778</v>
      </c>
      <c r="K67" s="93" t="s">
        <v>3778</v>
      </c>
      <c r="L67" s="94" t="s">
        <v>4241</v>
      </c>
      <c r="M67" s="100" t="s">
        <v>3779</v>
      </c>
      <c r="N67" s="100" t="s">
        <v>3779</v>
      </c>
      <c r="O67" s="100"/>
      <c r="P67" s="84">
        <v>4.0</v>
      </c>
      <c r="Q67" s="84">
        <v>3.0</v>
      </c>
      <c r="R67" s="84">
        <v>3.0</v>
      </c>
      <c r="S67" s="90">
        <v>3.0</v>
      </c>
    </row>
    <row r="68" outlineLevel="1">
      <c r="A68" s="101" t="s">
        <v>4282</v>
      </c>
      <c r="B68" s="102" t="s">
        <v>3729</v>
      </c>
      <c r="C68" s="101" t="s">
        <v>2310</v>
      </c>
      <c r="D68" s="103">
        <v>45140.0</v>
      </c>
      <c r="E68" s="93" t="s">
        <v>3782</v>
      </c>
      <c r="F68" s="93" t="s">
        <v>3782</v>
      </c>
      <c r="G68" s="93" t="s">
        <v>3778</v>
      </c>
      <c r="H68" s="93" t="s">
        <v>3782</v>
      </c>
      <c r="I68" s="93" t="s">
        <v>3782</v>
      </c>
      <c r="J68" s="93" t="s">
        <v>3778</v>
      </c>
      <c r="K68" s="93" t="s">
        <v>3778</v>
      </c>
      <c r="L68" s="94" t="s">
        <v>4241</v>
      </c>
      <c r="M68" s="100" t="s">
        <v>3779</v>
      </c>
      <c r="N68" s="100" t="s">
        <v>3779</v>
      </c>
      <c r="O68" s="100"/>
      <c r="P68" s="84">
        <v>8.0</v>
      </c>
      <c r="Q68" s="84">
        <v>7.0</v>
      </c>
      <c r="R68" s="84">
        <v>7.0</v>
      </c>
      <c r="S68" s="90">
        <v>2.0</v>
      </c>
    </row>
    <row r="69" outlineLevel="1">
      <c r="A69" s="101" t="s">
        <v>4283</v>
      </c>
      <c r="B69" s="102" t="s">
        <v>3741</v>
      </c>
      <c r="C69" s="101" t="s">
        <v>2620</v>
      </c>
      <c r="D69" s="103">
        <v>45141.0</v>
      </c>
      <c r="E69" s="93" t="s">
        <v>3782</v>
      </c>
      <c r="F69" s="93" t="s">
        <v>3778</v>
      </c>
      <c r="G69" s="93" t="s">
        <v>3778</v>
      </c>
      <c r="H69" s="93" t="s">
        <v>3782</v>
      </c>
      <c r="I69" s="93" t="s">
        <v>3782</v>
      </c>
      <c r="J69" s="93" t="s">
        <v>3782</v>
      </c>
      <c r="K69" s="93" t="s">
        <v>3778</v>
      </c>
      <c r="L69" s="94" t="s">
        <v>4241</v>
      </c>
      <c r="M69" s="100" t="s">
        <v>3779</v>
      </c>
      <c r="N69" s="100" t="s">
        <v>3779</v>
      </c>
      <c r="O69" s="100"/>
      <c r="P69" s="84">
        <v>42.0</v>
      </c>
      <c r="Q69" s="84">
        <v>41.0</v>
      </c>
      <c r="R69" s="84">
        <v>41.0</v>
      </c>
      <c r="S69" s="90">
        <v>2.0</v>
      </c>
    </row>
    <row r="70" outlineLevel="1">
      <c r="A70" s="58" t="s">
        <v>4284</v>
      </c>
      <c r="B70" s="54" t="s">
        <v>3623</v>
      </c>
      <c r="C70" s="58" t="s">
        <v>2310</v>
      </c>
      <c r="D70" s="99">
        <v>45141.0</v>
      </c>
      <c r="E70" s="9" t="s">
        <v>3782</v>
      </c>
      <c r="F70" s="9" t="s">
        <v>3778</v>
      </c>
      <c r="G70" s="9" t="s">
        <v>3778</v>
      </c>
      <c r="H70" s="9" t="s">
        <v>3778</v>
      </c>
      <c r="I70" s="9" t="s">
        <v>3778</v>
      </c>
      <c r="J70" s="9" t="s">
        <v>3778</v>
      </c>
      <c r="K70" s="9" t="s">
        <v>3782</v>
      </c>
      <c r="L70" s="19" t="s">
        <v>4241</v>
      </c>
      <c r="M70" s="100" t="s">
        <v>3779</v>
      </c>
      <c r="N70" s="100" t="s">
        <v>3779</v>
      </c>
      <c r="O70" s="86"/>
      <c r="P70" s="63"/>
      <c r="Q70" s="63"/>
      <c r="R70" s="63"/>
      <c r="S70" s="90">
        <v>5.0</v>
      </c>
    </row>
    <row r="71" outlineLevel="1">
      <c r="A71" s="101" t="s">
        <v>4285</v>
      </c>
      <c r="B71" s="102" t="s">
        <v>3513</v>
      </c>
      <c r="C71" s="101" t="s">
        <v>2297</v>
      </c>
      <c r="D71" s="103">
        <v>45142.0</v>
      </c>
      <c r="E71" s="93" t="s">
        <v>3782</v>
      </c>
      <c r="F71" s="93" t="s">
        <v>3782</v>
      </c>
      <c r="G71" s="93" t="s">
        <v>3782</v>
      </c>
      <c r="H71" s="93" t="s">
        <v>3782</v>
      </c>
      <c r="I71" s="93" t="s">
        <v>3778</v>
      </c>
      <c r="J71" s="93" t="s">
        <v>3778</v>
      </c>
      <c r="K71" s="93" t="s">
        <v>3782</v>
      </c>
      <c r="L71" s="94" t="s">
        <v>4241</v>
      </c>
      <c r="M71" s="100" t="s">
        <v>3779</v>
      </c>
      <c r="N71" s="100" t="s">
        <v>3779</v>
      </c>
      <c r="O71" s="100"/>
      <c r="P71" s="84">
        <v>7.0</v>
      </c>
      <c r="Q71" s="84">
        <v>1.0</v>
      </c>
      <c r="R71" s="84">
        <v>0.0</v>
      </c>
      <c r="S71" s="90">
        <v>2.0</v>
      </c>
    </row>
    <row r="72" outlineLevel="1">
      <c r="A72" s="101" t="s">
        <v>4286</v>
      </c>
      <c r="B72" s="102" t="s">
        <v>3392</v>
      </c>
      <c r="C72" s="101" t="s">
        <v>2297</v>
      </c>
      <c r="D72" s="103">
        <v>45143.0</v>
      </c>
      <c r="E72" s="93" t="s">
        <v>3782</v>
      </c>
      <c r="F72" s="93" t="s">
        <v>3782</v>
      </c>
      <c r="G72" s="93" t="s">
        <v>3778</v>
      </c>
      <c r="H72" s="93" t="s">
        <v>3782</v>
      </c>
      <c r="I72" s="93" t="s">
        <v>3778</v>
      </c>
      <c r="J72" s="93" t="s">
        <v>3778</v>
      </c>
      <c r="K72" s="93" t="s">
        <v>3778</v>
      </c>
      <c r="L72" s="94" t="s">
        <v>4241</v>
      </c>
      <c r="M72" s="100" t="s">
        <v>3779</v>
      </c>
      <c r="N72" s="100" t="s">
        <v>3779</v>
      </c>
      <c r="O72" s="100"/>
      <c r="P72" s="84">
        <v>1.0</v>
      </c>
      <c r="Q72" s="84">
        <v>1.0</v>
      </c>
      <c r="R72" s="84">
        <v>1.0</v>
      </c>
      <c r="S72" s="90">
        <v>3.0</v>
      </c>
    </row>
    <row r="73" outlineLevel="1">
      <c r="A73" s="101" t="s">
        <v>4287</v>
      </c>
      <c r="B73" s="102" t="s">
        <v>3729</v>
      </c>
      <c r="C73" s="101" t="s">
        <v>2620</v>
      </c>
      <c r="D73" s="103">
        <v>45146.0</v>
      </c>
      <c r="E73" s="95"/>
      <c r="F73" s="93" t="s">
        <v>3782</v>
      </c>
      <c r="G73" s="93" t="s">
        <v>3778</v>
      </c>
      <c r="H73" s="93" t="s">
        <v>3782</v>
      </c>
      <c r="I73" s="93" t="s">
        <v>3778</v>
      </c>
      <c r="J73" s="93" t="s">
        <v>3778</v>
      </c>
      <c r="K73" s="93" t="s">
        <v>3778</v>
      </c>
      <c r="L73" s="94" t="s">
        <v>4241</v>
      </c>
      <c r="M73" s="100" t="s">
        <v>3779</v>
      </c>
      <c r="N73" s="100" t="s">
        <v>3779</v>
      </c>
      <c r="O73" s="100"/>
      <c r="P73" s="84">
        <v>14.0</v>
      </c>
      <c r="Q73" s="84">
        <v>13.0</v>
      </c>
      <c r="R73" s="84">
        <v>13.0</v>
      </c>
      <c r="S73" s="90">
        <v>3.0</v>
      </c>
    </row>
    <row r="74" outlineLevel="1">
      <c r="A74" s="101" t="s">
        <v>4288</v>
      </c>
      <c r="B74" s="102" t="s">
        <v>3659</v>
      </c>
      <c r="C74" s="101" t="s">
        <v>2310</v>
      </c>
      <c r="D74" s="103">
        <v>45147.0</v>
      </c>
      <c r="E74" s="93" t="s">
        <v>3782</v>
      </c>
      <c r="F74" s="93" t="s">
        <v>3782</v>
      </c>
      <c r="G74" s="93" t="s">
        <v>3778</v>
      </c>
      <c r="H74" s="93" t="s">
        <v>3782</v>
      </c>
      <c r="I74" s="93" t="s">
        <v>3778</v>
      </c>
      <c r="J74" s="93" t="s">
        <v>3778</v>
      </c>
      <c r="K74" s="93" t="s">
        <v>3778</v>
      </c>
      <c r="L74" s="94" t="s">
        <v>4241</v>
      </c>
      <c r="M74" s="100" t="s">
        <v>3779</v>
      </c>
      <c r="N74" s="100" t="s">
        <v>3779</v>
      </c>
      <c r="O74" s="100"/>
      <c r="P74" s="84">
        <v>15.0</v>
      </c>
      <c r="Q74" s="84">
        <v>11.0</v>
      </c>
      <c r="R74" s="84">
        <v>11.0</v>
      </c>
      <c r="S74" s="90">
        <v>3.0</v>
      </c>
    </row>
    <row r="75" outlineLevel="1">
      <c r="A75" s="58" t="s">
        <v>4288</v>
      </c>
      <c r="B75" s="54" t="s">
        <v>3659</v>
      </c>
      <c r="C75" s="58" t="s">
        <v>2310</v>
      </c>
      <c r="D75" s="99">
        <v>45147.0</v>
      </c>
      <c r="E75" s="9" t="s">
        <v>3782</v>
      </c>
      <c r="F75" s="9" t="s">
        <v>3782</v>
      </c>
      <c r="G75" s="9" t="s">
        <v>3778</v>
      </c>
      <c r="H75" s="9" t="s">
        <v>3782</v>
      </c>
      <c r="I75" s="9" t="s">
        <v>3778</v>
      </c>
      <c r="J75" s="9" t="s">
        <v>3778</v>
      </c>
      <c r="K75" s="9" t="s">
        <v>3778</v>
      </c>
      <c r="L75" s="19" t="s">
        <v>4241</v>
      </c>
      <c r="M75" s="100" t="s">
        <v>3779</v>
      </c>
      <c r="N75" s="100" t="s">
        <v>3779</v>
      </c>
      <c r="O75" s="86"/>
      <c r="P75" s="63"/>
      <c r="Q75" s="63"/>
      <c r="R75" s="63"/>
      <c r="S75" s="90">
        <v>3.0</v>
      </c>
    </row>
    <row r="76" outlineLevel="1">
      <c r="A76" s="101" t="s">
        <v>4289</v>
      </c>
      <c r="B76" s="102" t="s">
        <v>3749</v>
      </c>
      <c r="C76" s="101" t="s">
        <v>2310</v>
      </c>
      <c r="D76" s="103">
        <v>45152.0</v>
      </c>
      <c r="E76" s="93" t="s">
        <v>3782</v>
      </c>
      <c r="F76" s="93" t="s">
        <v>3778</v>
      </c>
      <c r="G76" s="93" t="s">
        <v>3778</v>
      </c>
      <c r="H76" s="93" t="s">
        <v>3782</v>
      </c>
      <c r="I76" s="93" t="s">
        <v>3778</v>
      </c>
      <c r="J76" s="93" t="s">
        <v>3778</v>
      </c>
      <c r="K76" s="93" t="s">
        <v>3778</v>
      </c>
      <c r="L76" s="94" t="s">
        <v>4241</v>
      </c>
      <c r="M76" s="100" t="s">
        <v>3779</v>
      </c>
      <c r="N76" s="100" t="s">
        <v>3779</v>
      </c>
      <c r="O76" s="100"/>
      <c r="P76" s="84">
        <v>12.0</v>
      </c>
      <c r="Q76" s="84">
        <v>12.0</v>
      </c>
      <c r="R76" s="84">
        <v>12.0</v>
      </c>
      <c r="S76" s="90">
        <v>4.0</v>
      </c>
    </row>
    <row r="77" outlineLevel="1">
      <c r="A77" s="101" t="s">
        <v>3991</v>
      </c>
      <c r="B77" s="102" t="s">
        <v>3514</v>
      </c>
      <c r="C77" s="101" t="s">
        <v>2297</v>
      </c>
      <c r="D77" s="103">
        <v>45155.0</v>
      </c>
      <c r="E77" s="93" t="s">
        <v>3782</v>
      </c>
      <c r="F77" s="93" t="s">
        <v>3782</v>
      </c>
      <c r="G77" s="93" t="s">
        <v>3782</v>
      </c>
      <c r="H77" s="93" t="s">
        <v>3782</v>
      </c>
      <c r="I77" s="93" t="s">
        <v>3778</v>
      </c>
      <c r="J77" s="93" t="s">
        <v>3778</v>
      </c>
      <c r="K77" s="93" t="s">
        <v>3782</v>
      </c>
      <c r="L77" s="94" t="s">
        <v>4241</v>
      </c>
      <c r="M77" s="100" t="s">
        <v>3779</v>
      </c>
      <c r="N77" s="100" t="s">
        <v>3779</v>
      </c>
      <c r="O77" s="100"/>
      <c r="P77" s="84">
        <v>2.0</v>
      </c>
      <c r="Q77" s="84">
        <v>2.0</v>
      </c>
      <c r="R77" s="84">
        <v>2.0</v>
      </c>
      <c r="S77" s="90">
        <v>2.0</v>
      </c>
    </row>
    <row r="78" outlineLevel="1">
      <c r="A78" s="101" t="s">
        <v>4290</v>
      </c>
      <c r="B78" s="102" t="s">
        <v>3749</v>
      </c>
      <c r="C78" s="101" t="s">
        <v>2620</v>
      </c>
      <c r="D78" s="103">
        <v>45155.0</v>
      </c>
      <c r="E78" s="93" t="s">
        <v>3782</v>
      </c>
      <c r="F78" s="93" t="s">
        <v>3778</v>
      </c>
      <c r="G78" s="93" t="s">
        <v>3778</v>
      </c>
      <c r="H78" s="93" t="s">
        <v>3778</v>
      </c>
      <c r="I78" s="93" t="s">
        <v>3782</v>
      </c>
      <c r="J78" s="93" t="s">
        <v>3778</v>
      </c>
      <c r="K78" s="93" t="s">
        <v>3778</v>
      </c>
      <c r="L78" s="94" t="s">
        <v>4241</v>
      </c>
      <c r="M78" s="100" t="s">
        <v>3779</v>
      </c>
      <c r="N78" s="100" t="s">
        <v>3779</v>
      </c>
      <c r="O78" s="100"/>
      <c r="P78" s="84">
        <v>15.0</v>
      </c>
      <c r="Q78" s="84">
        <v>15.0</v>
      </c>
      <c r="R78" s="84">
        <v>15.0</v>
      </c>
      <c r="S78" s="90">
        <v>4.0</v>
      </c>
    </row>
    <row r="79" outlineLevel="1">
      <c r="A79" s="101" t="s">
        <v>4291</v>
      </c>
      <c r="B79" s="102" t="s">
        <v>3643</v>
      </c>
      <c r="C79" s="101" t="s">
        <v>2297</v>
      </c>
      <c r="D79" s="103">
        <v>45158.0</v>
      </c>
      <c r="E79" s="93" t="s">
        <v>3782</v>
      </c>
      <c r="F79" s="93" t="s">
        <v>3782</v>
      </c>
      <c r="G79" s="93" t="s">
        <v>3778</v>
      </c>
      <c r="H79" s="93" t="s">
        <v>3782</v>
      </c>
      <c r="I79" s="93" t="s">
        <v>3778</v>
      </c>
      <c r="J79" s="93" t="s">
        <v>3782</v>
      </c>
      <c r="K79" s="93" t="s">
        <v>3778</v>
      </c>
      <c r="L79" s="94" t="s">
        <v>4241</v>
      </c>
      <c r="M79" s="100" t="s">
        <v>3779</v>
      </c>
      <c r="N79" s="100" t="s">
        <v>3779</v>
      </c>
      <c r="O79" s="100"/>
      <c r="P79" s="84">
        <v>25.0</v>
      </c>
      <c r="Q79" s="84">
        <v>13.0</v>
      </c>
      <c r="R79" s="84">
        <v>13.0</v>
      </c>
      <c r="S79" s="90">
        <v>2.0</v>
      </c>
    </row>
    <row r="80" outlineLevel="1">
      <c r="A80" s="101" t="s">
        <v>3998</v>
      </c>
      <c r="B80" s="102" t="s">
        <v>3695</v>
      </c>
      <c r="C80" s="101" t="s">
        <v>2297</v>
      </c>
      <c r="D80" s="103">
        <v>45158.0</v>
      </c>
      <c r="E80" s="93" t="s">
        <v>3782</v>
      </c>
      <c r="F80" s="93" t="s">
        <v>3782</v>
      </c>
      <c r="G80" s="93" t="s">
        <v>3778</v>
      </c>
      <c r="H80" s="93" t="s">
        <v>3782</v>
      </c>
      <c r="I80" s="93" t="s">
        <v>3782</v>
      </c>
      <c r="J80" s="93" t="s">
        <v>3782</v>
      </c>
      <c r="K80" s="93" t="s">
        <v>3778</v>
      </c>
      <c r="L80" s="94" t="s">
        <v>4241</v>
      </c>
      <c r="M80" s="100" t="s">
        <v>3779</v>
      </c>
      <c r="N80" s="100" t="s">
        <v>3779</v>
      </c>
      <c r="O80" s="100"/>
      <c r="P80" s="84">
        <v>0.0</v>
      </c>
      <c r="Q80" s="84">
        <v>0.0</v>
      </c>
      <c r="R80" s="84">
        <v>0.0</v>
      </c>
      <c r="S80" s="90">
        <v>1.0</v>
      </c>
    </row>
    <row r="81" outlineLevel="1">
      <c r="A81" s="101" t="s">
        <v>4292</v>
      </c>
      <c r="B81" s="102" t="s">
        <v>3644</v>
      </c>
      <c r="C81" s="101" t="s">
        <v>2620</v>
      </c>
      <c r="D81" s="103">
        <v>45160.0</v>
      </c>
      <c r="E81" s="93" t="s">
        <v>3782</v>
      </c>
      <c r="F81" s="93" t="s">
        <v>3782</v>
      </c>
      <c r="G81" s="93" t="s">
        <v>3778</v>
      </c>
      <c r="H81" s="93" t="s">
        <v>3778</v>
      </c>
      <c r="I81" s="93" t="s">
        <v>3778</v>
      </c>
      <c r="J81" s="93" t="s">
        <v>3778</v>
      </c>
      <c r="K81" s="93" t="s">
        <v>3778</v>
      </c>
      <c r="L81" s="94" t="s">
        <v>4241</v>
      </c>
      <c r="M81" s="100" t="s">
        <v>3779</v>
      </c>
      <c r="N81" s="100" t="s">
        <v>3779</v>
      </c>
      <c r="O81" s="100"/>
      <c r="P81" s="84">
        <v>4.0</v>
      </c>
      <c r="Q81" s="84">
        <v>3.0</v>
      </c>
      <c r="R81" s="84">
        <v>3.0</v>
      </c>
      <c r="S81" s="90">
        <v>4.0</v>
      </c>
    </row>
    <row r="82" outlineLevel="1">
      <c r="A82" s="101" t="s">
        <v>4293</v>
      </c>
      <c r="B82" s="102" t="s">
        <v>3624</v>
      </c>
      <c r="C82" s="101" t="s">
        <v>2297</v>
      </c>
      <c r="D82" s="103">
        <v>45160.0</v>
      </c>
      <c r="E82" s="93" t="s">
        <v>3782</v>
      </c>
      <c r="F82" s="93" t="s">
        <v>3782</v>
      </c>
      <c r="G82" s="93" t="s">
        <v>3778</v>
      </c>
      <c r="H82" s="93" t="s">
        <v>3782</v>
      </c>
      <c r="I82" s="93" t="s">
        <v>3778</v>
      </c>
      <c r="J82" s="93" t="s">
        <v>3782</v>
      </c>
      <c r="K82" s="93" t="s">
        <v>3778</v>
      </c>
      <c r="L82" s="94" t="s">
        <v>4241</v>
      </c>
      <c r="M82" s="100" t="s">
        <v>3779</v>
      </c>
      <c r="N82" s="100" t="s">
        <v>3779</v>
      </c>
      <c r="O82" s="100"/>
      <c r="P82" s="84">
        <v>9.0</v>
      </c>
      <c r="Q82" s="84">
        <v>8.0</v>
      </c>
      <c r="R82" s="84">
        <v>8.0</v>
      </c>
      <c r="S82" s="90">
        <v>2.0</v>
      </c>
    </row>
    <row r="83" outlineLevel="1">
      <c r="A83" s="101" t="s">
        <v>4294</v>
      </c>
      <c r="B83" s="102" t="s">
        <v>3750</v>
      </c>
      <c r="C83" s="101" t="s">
        <v>4295</v>
      </c>
      <c r="D83" s="103">
        <v>45162.0</v>
      </c>
      <c r="E83" s="93" t="s">
        <v>3782</v>
      </c>
      <c r="F83" s="93" t="s">
        <v>3782</v>
      </c>
      <c r="G83" s="93" t="s">
        <v>3782</v>
      </c>
      <c r="H83" s="93" t="s">
        <v>3778</v>
      </c>
      <c r="I83" s="93" t="s">
        <v>3778</v>
      </c>
      <c r="J83" s="93" t="s">
        <v>3778</v>
      </c>
      <c r="K83" s="93" t="s">
        <v>3778</v>
      </c>
      <c r="L83" s="94" t="s">
        <v>4241</v>
      </c>
      <c r="M83" s="100" t="s">
        <v>3779</v>
      </c>
      <c r="N83" s="100" t="s">
        <v>3779</v>
      </c>
      <c r="O83" s="100"/>
      <c r="P83" s="84">
        <v>157.0</v>
      </c>
      <c r="Q83" s="84">
        <v>150.0</v>
      </c>
      <c r="R83" s="84">
        <v>157.0</v>
      </c>
      <c r="S83" s="90">
        <v>3.0</v>
      </c>
    </row>
    <row r="84" outlineLevel="1">
      <c r="A84" s="101" t="s">
        <v>4296</v>
      </c>
      <c r="B84" s="102" t="s">
        <v>3749</v>
      </c>
      <c r="C84" s="101" t="s">
        <v>4264</v>
      </c>
      <c r="D84" s="103">
        <v>45164.0</v>
      </c>
      <c r="E84" s="93" t="s">
        <v>3782</v>
      </c>
      <c r="F84" s="93" t="s">
        <v>3778</v>
      </c>
      <c r="G84" s="93" t="s">
        <v>3778</v>
      </c>
      <c r="H84" s="93" t="s">
        <v>3782</v>
      </c>
      <c r="I84" s="93" t="s">
        <v>3782</v>
      </c>
      <c r="J84" s="93" t="s">
        <v>3782</v>
      </c>
      <c r="K84" s="93" t="s">
        <v>3778</v>
      </c>
      <c r="L84" s="94" t="s">
        <v>4241</v>
      </c>
      <c r="M84" s="100" t="s">
        <v>3779</v>
      </c>
      <c r="N84" s="100" t="s">
        <v>3779</v>
      </c>
      <c r="O84" s="100"/>
      <c r="P84" s="84">
        <v>24.0</v>
      </c>
      <c r="Q84" s="84">
        <v>24.0</v>
      </c>
      <c r="R84" s="84">
        <v>24.0</v>
      </c>
      <c r="S84" s="90">
        <v>2.0</v>
      </c>
    </row>
    <row r="85" outlineLevel="1">
      <c r="A85" s="101" t="s">
        <v>4297</v>
      </c>
      <c r="B85" s="102" t="s">
        <v>3729</v>
      </c>
      <c r="C85" s="101" t="s">
        <v>3387</v>
      </c>
      <c r="D85" s="103">
        <v>45167.0</v>
      </c>
      <c r="E85" s="93" t="s">
        <v>3782</v>
      </c>
      <c r="F85" s="93" t="s">
        <v>3782</v>
      </c>
      <c r="G85" s="93" t="s">
        <v>3778</v>
      </c>
      <c r="H85" s="93" t="s">
        <v>3782</v>
      </c>
      <c r="I85" s="93" t="s">
        <v>3782</v>
      </c>
      <c r="J85" s="93" t="s">
        <v>3778</v>
      </c>
      <c r="K85" s="93" t="s">
        <v>3778</v>
      </c>
      <c r="L85" s="94" t="s">
        <v>4241</v>
      </c>
      <c r="M85" s="100" t="s">
        <v>3779</v>
      </c>
      <c r="N85" s="100" t="s">
        <v>3779</v>
      </c>
      <c r="O85" s="100"/>
      <c r="P85" s="84">
        <v>35.0</v>
      </c>
      <c r="Q85" s="84">
        <v>34.0</v>
      </c>
      <c r="R85" s="84">
        <v>34.0</v>
      </c>
      <c r="S85" s="90">
        <v>2.0</v>
      </c>
    </row>
    <row r="86" outlineLevel="1">
      <c r="A86" s="101" t="s">
        <v>4298</v>
      </c>
      <c r="B86" s="102" t="s">
        <v>3695</v>
      </c>
      <c r="C86" s="101" t="s">
        <v>2620</v>
      </c>
      <c r="D86" s="103">
        <v>45168.0</v>
      </c>
      <c r="E86" s="93" t="s">
        <v>3782</v>
      </c>
      <c r="F86" s="93" t="s">
        <v>3778</v>
      </c>
      <c r="G86" s="93" t="s">
        <v>3778</v>
      </c>
      <c r="H86" s="93" t="s">
        <v>3782</v>
      </c>
      <c r="I86" s="93" t="s">
        <v>3782</v>
      </c>
      <c r="J86" s="93" t="s">
        <v>3778</v>
      </c>
      <c r="K86" s="93" t="s">
        <v>3778</v>
      </c>
      <c r="L86" s="94" t="s">
        <v>4241</v>
      </c>
      <c r="M86" s="100" t="s">
        <v>3779</v>
      </c>
      <c r="N86" s="100" t="s">
        <v>3779</v>
      </c>
      <c r="O86" s="100"/>
      <c r="P86" s="84">
        <v>10.0</v>
      </c>
      <c r="Q86" s="84">
        <v>10.0</v>
      </c>
      <c r="R86" s="84">
        <v>10.0</v>
      </c>
      <c r="S86" s="90">
        <v>3.0</v>
      </c>
    </row>
    <row r="87" outlineLevel="1">
      <c r="A87" s="101" t="s">
        <v>4299</v>
      </c>
      <c r="B87" s="102" t="s">
        <v>3538</v>
      </c>
      <c r="C87" s="101" t="s">
        <v>2297</v>
      </c>
      <c r="D87" s="103">
        <v>45168.0</v>
      </c>
      <c r="E87" s="93" t="s">
        <v>3782</v>
      </c>
      <c r="F87" s="93" t="s">
        <v>3782</v>
      </c>
      <c r="G87" s="93" t="s">
        <v>3778</v>
      </c>
      <c r="H87" s="93" t="s">
        <v>3778</v>
      </c>
      <c r="I87" s="93" t="s">
        <v>3782</v>
      </c>
      <c r="J87" s="93" t="s">
        <v>3778</v>
      </c>
      <c r="K87" s="93" t="s">
        <v>3778</v>
      </c>
      <c r="L87" s="94" t="s">
        <v>4241</v>
      </c>
      <c r="M87" s="100" t="s">
        <v>3779</v>
      </c>
      <c r="N87" s="100" t="s">
        <v>3779</v>
      </c>
      <c r="O87" s="100"/>
      <c r="P87" s="84">
        <v>1.0</v>
      </c>
      <c r="Q87" s="84">
        <v>1.0</v>
      </c>
      <c r="R87" s="84">
        <v>1.0</v>
      </c>
      <c r="S87" s="90">
        <v>3.0</v>
      </c>
    </row>
    <row r="88" outlineLevel="1">
      <c r="A88" s="101" t="s">
        <v>4300</v>
      </c>
      <c r="B88" s="102" t="s">
        <v>3604</v>
      </c>
      <c r="C88" s="101" t="s">
        <v>2310</v>
      </c>
      <c r="D88" s="103">
        <v>45170.0</v>
      </c>
      <c r="E88" s="95"/>
      <c r="F88" s="95"/>
      <c r="G88" s="95"/>
      <c r="H88" s="95"/>
      <c r="I88" s="95"/>
      <c r="J88" s="95"/>
      <c r="K88" s="95"/>
      <c r="L88" s="94" t="s">
        <v>4241</v>
      </c>
      <c r="M88" s="100" t="s">
        <v>3779</v>
      </c>
      <c r="N88" s="100" t="s">
        <v>3779</v>
      </c>
      <c r="O88" s="100"/>
      <c r="P88" s="84">
        <v>7.0</v>
      </c>
      <c r="Q88" s="84">
        <v>7.0</v>
      </c>
      <c r="R88" s="84">
        <v>7.0</v>
      </c>
      <c r="S88" s="90">
        <v>0.0</v>
      </c>
    </row>
    <row r="89" outlineLevel="1">
      <c r="A89" s="101" t="s">
        <v>4301</v>
      </c>
      <c r="B89" s="102" t="s">
        <v>3206</v>
      </c>
      <c r="C89" s="101" t="s">
        <v>2297</v>
      </c>
      <c r="D89" s="103">
        <v>45170.0</v>
      </c>
      <c r="E89" s="95"/>
      <c r="F89" s="95"/>
      <c r="G89" s="95"/>
      <c r="H89" s="95"/>
      <c r="I89" s="95"/>
      <c r="J89" s="95"/>
      <c r="K89" s="95"/>
      <c r="L89" s="94" t="s">
        <v>4241</v>
      </c>
      <c r="M89" s="100" t="s">
        <v>3779</v>
      </c>
      <c r="N89" s="100" t="s">
        <v>3779</v>
      </c>
      <c r="O89" s="100"/>
      <c r="P89" s="84">
        <v>8.0</v>
      </c>
      <c r="Q89" s="84">
        <v>1.0</v>
      </c>
      <c r="R89" s="84">
        <v>0.0</v>
      </c>
      <c r="S89" s="90">
        <v>0.0</v>
      </c>
    </row>
    <row r="90" outlineLevel="1">
      <c r="A90" s="101" t="s">
        <v>4302</v>
      </c>
      <c r="B90" s="102" t="s">
        <v>3749</v>
      </c>
      <c r="C90" s="101" t="s">
        <v>4236</v>
      </c>
      <c r="D90" s="103">
        <v>45173.0</v>
      </c>
      <c r="E90" s="93" t="s">
        <v>3782</v>
      </c>
      <c r="F90" s="93" t="s">
        <v>3778</v>
      </c>
      <c r="G90" s="93" t="s">
        <v>3778</v>
      </c>
      <c r="H90" s="93" t="s">
        <v>3778</v>
      </c>
      <c r="I90" s="93" t="s">
        <v>3782</v>
      </c>
      <c r="J90" s="93" t="s">
        <v>3778</v>
      </c>
      <c r="K90" s="93" t="s">
        <v>3778</v>
      </c>
      <c r="L90" s="94" t="s">
        <v>4241</v>
      </c>
      <c r="M90" s="100" t="s">
        <v>3779</v>
      </c>
      <c r="N90" s="100" t="s">
        <v>3779</v>
      </c>
      <c r="O90" s="100"/>
      <c r="P90" s="84">
        <v>33.0</v>
      </c>
      <c r="Q90" s="84">
        <v>33.0</v>
      </c>
      <c r="R90" s="84">
        <v>33.0</v>
      </c>
      <c r="S90" s="90">
        <v>4.0</v>
      </c>
    </row>
    <row r="91" outlineLevel="1">
      <c r="A91" s="101" t="s">
        <v>4303</v>
      </c>
      <c r="B91" s="102" t="s">
        <v>3745</v>
      </c>
      <c r="C91" s="101" t="s">
        <v>2297</v>
      </c>
      <c r="D91" s="103">
        <v>45174.0</v>
      </c>
      <c r="E91" s="93" t="s">
        <v>3782</v>
      </c>
      <c r="F91" s="93" t="s">
        <v>3778</v>
      </c>
      <c r="G91" s="93" t="s">
        <v>3778</v>
      </c>
      <c r="H91" s="93" t="s">
        <v>3778</v>
      </c>
      <c r="I91" s="93" t="s">
        <v>3778</v>
      </c>
      <c r="J91" s="93" t="s">
        <v>3778</v>
      </c>
      <c r="K91" s="93" t="s">
        <v>3778</v>
      </c>
      <c r="L91" s="94" t="s">
        <v>4241</v>
      </c>
      <c r="M91" s="100" t="s">
        <v>3779</v>
      </c>
      <c r="N91" s="100" t="s">
        <v>3779</v>
      </c>
      <c r="O91" s="100"/>
      <c r="P91" s="84">
        <v>11.0</v>
      </c>
      <c r="Q91" s="84">
        <v>10.0</v>
      </c>
      <c r="R91" s="84">
        <v>10.0</v>
      </c>
      <c r="S91" s="90">
        <v>5.0</v>
      </c>
    </row>
    <row r="92" outlineLevel="1">
      <c r="A92" s="101" t="s">
        <v>4304</v>
      </c>
      <c r="B92" s="102" t="s">
        <v>3712</v>
      </c>
      <c r="C92" s="101" t="s">
        <v>2310</v>
      </c>
      <c r="D92" s="103">
        <v>45175.0</v>
      </c>
      <c r="E92" s="93" t="s">
        <v>3782</v>
      </c>
      <c r="F92" s="93" t="s">
        <v>3778</v>
      </c>
      <c r="G92" s="93" t="s">
        <v>3778</v>
      </c>
      <c r="H92" s="93" t="s">
        <v>3782</v>
      </c>
      <c r="I92" s="93" t="s">
        <v>3782</v>
      </c>
      <c r="J92" s="93" t="s">
        <v>3778</v>
      </c>
      <c r="K92" s="93" t="s">
        <v>3778</v>
      </c>
      <c r="L92" s="94" t="s">
        <v>4241</v>
      </c>
      <c r="M92" s="100" t="s">
        <v>3779</v>
      </c>
      <c r="N92" s="100" t="s">
        <v>3779</v>
      </c>
      <c r="O92" s="100"/>
      <c r="P92" s="84">
        <v>19.0</v>
      </c>
      <c r="Q92" s="84">
        <v>18.0</v>
      </c>
      <c r="R92" s="84">
        <v>2.0</v>
      </c>
      <c r="S92" s="90">
        <v>3.0</v>
      </c>
    </row>
    <row r="93" outlineLevel="1">
      <c r="A93" s="101" t="s">
        <v>4305</v>
      </c>
      <c r="B93" s="102" t="s">
        <v>3317</v>
      </c>
      <c r="C93" s="101" t="s">
        <v>2310</v>
      </c>
      <c r="D93" s="103">
        <v>45180.0</v>
      </c>
      <c r="E93" s="95"/>
      <c r="F93" s="95"/>
      <c r="G93" s="95"/>
      <c r="H93" s="95"/>
      <c r="I93" s="95"/>
      <c r="J93" s="95"/>
      <c r="K93" s="95"/>
      <c r="L93" s="94" t="s">
        <v>4241</v>
      </c>
      <c r="M93" s="100" t="s">
        <v>3779</v>
      </c>
      <c r="N93" s="100" t="s">
        <v>3779</v>
      </c>
      <c r="O93" s="100"/>
      <c r="P93" s="84">
        <v>9.0</v>
      </c>
      <c r="Q93" s="84">
        <v>8.0</v>
      </c>
      <c r="R93" s="84">
        <v>9.0</v>
      </c>
      <c r="S93" s="106"/>
    </row>
    <row r="94" outlineLevel="1">
      <c r="A94" s="58" t="s">
        <v>4306</v>
      </c>
      <c r="B94" s="54" t="s">
        <v>3704</v>
      </c>
      <c r="C94" s="58" t="s">
        <v>2297</v>
      </c>
      <c r="D94" s="99">
        <v>45180.0</v>
      </c>
      <c r="E94" s="9" t="s">
        <v>3782</v>
      </c>
      <c r="F94" s="9" t="s">
        <v>3778</v>
      </c>
      <c r="G94" s="9" t="s">
        <v>3778</v>
      </c>
      <c r="H94" s="9" t="s">
        <v>3782</v>
      </c>
      <c r="I94" s="9" t="s">
        <v>3782</v>
      </c>
      <c r="J94" s="9" t="s">
        <v>3782</v>
      </c>
      <c r="K94" s="9" t="s">
        <v>3778</v>
      </c>
      <c r="L94" s="19" t="s">
        <v>4241</v>
      </c>
      <c r="M94" s="100" t="s">
        <v>3779</v>
      </c>
      <c r="N94" s="100" t="s">
        <v>3779</v>
      </c>
      <c r="O94" s="86"/>
      <c r="P94" s="63"/>
      <c r="Q94" s="63"/>
      <c r="R94" s="63"/>
      <c r="S94" s="90">
        <v>2.0</v>
      </c>
    </row>
    <row r="95" outlineLevel="1">
      <c r="A95" s="101" t="s">
        <v>4307</v>
      </c>
      <c r="B95" s="102" t="s">
        <v>3644</v>
      </c>
      <c r="C95" s="101" t="s">
        <v>4236</v>
      </c>
      <c r="D95" s="103">
        <v>45182.0</v>
      </c>
      <c r="E95" s="93" t="s">
        <v>3782</v>
      </c>
      <c r="F95" s="93" t="s">
        <v>3778</v>
      </c>
      <c r="G95" s="93" t="s">
        <v>3782</v>
      </c>
      <c r="H95" s="93" t="s">
        <v>3778</v>
      </c>
      <c r="I95" s="93" t="s">
        <v>3782</v>
      </c>
      <c r="J95" s="93" t="s">
        <v>3782</v>
      </c>
      <c r="K95" s="93" t="s">
        <v>3778</v>
      </c>
      <c r="L95" s="94" t="s">
        <v>4241</v>
      </c>
      <c r="M95" s="100" t="s">
        <v>3779</v>
      </c>
      <c r="N95" s="100" t="s">
        <v>3779</v>
      </c>
      <c r="O95" s="100"/>
      <c r="P95" s="84">
        <v>26.0</v>
      </c>
      <c r="Q95" s="84">
        <v>25.0</v>
      </c>
      <c r="R95" s="84">
        <v>25.0</v>
      </c>
      <c r="S95" s="90">
        <v>2.0</v>
      </c>
    </row>
    <row r="96" outlineLevel="1">
      <c r="A96" s="101" t="s">
        <v>4308</v>
      </c>
      <c r="B96" s="102" t="s">
        <v>3539</v>
      </c>
      <c r="C96" s="101" t="s">
        <v>2297</v>
      </c>
      <c r="D96" s="103">
        <v>45182.0</v>
      </c>
      <c r="E96" s="93" t="s">
        <v>3782</v>
      </c>
      <c r="F96" s="93" t="s">
        <v>3778</v>
      </c>
      <c r="G96" s="93" t="s">
        <v>3778</v>
      </c>
      <c r="H96" s="93" t="s">
        <v>3778</v>
      </c>
      <c r="I96" s="93" t="s">
        <v>3778</v>
      </c>
      <c r="J96" s="93" t="s">
        <v>3778</v>
      </c>
      <c r="K96" s="93" t="s">
        <v>3778</v>
      </c>
      <c r="L96" s="94" t="s">
        <v>4241</v>
      </c>
      <c r="M96" s="100" t="s">
        <v>3779</v>
      </c>
      <c r="N96" s="100" t="s">
        <v>3779</v>
      </c>
      <c r="O96" s="100"/>
      <c r="P96" s="84">
        <v>6.0</v>
      </c>
      <c r="Q96" s="84">
        <v>4.0</v>
      </c>
      <c r="R96" s="84">
        <v>4.0</v>
      </c>
      <c r="S96" s="90">
        <v>5.0</v>
      </c>
    </row>
    <row r="97" outlineLevel="1">
      <c r="A97" s="101" t="s">
        <v>4309</v>
      </c>
      <c r="B97" s="102" t="s">
        <v>3745</v>
      </c>
      <c r="C97" s="101" t="s">
        <v>2620</v>
      </c>
      <c r="D97" s="103">
        <v>45188.0</v>
      </c>
      <c r="E97" s="93" t="s">
        <v>3782</v>
      </c>
      <c r="F97" s="93" t="s">
        <v>3782</v>
      </c>
      <c r="G97" s="93" t="s">
        <v>3782</v>
      </c>
      <c r="H97" s="93" t="s">
        <v>3782</v>
      </c>
      <c r="I97" s="93" t="s">
        <v>3782</v>
      </c>
      <c r="J97" s="93" t="s">
        <v>3782</v>
      </c>
      <c r="K97" s="93" t="s">
        <v>3778</v>
      </c>
      <c r="L97" s="94" t="s">
        <v>4241</v>
      </c>
      <c r="M97" s="100" t="s">
        <v>3779</v>
      </c>
      <c r="N97" s="100" t="s">
        <v>3779</v>
      </c>
      <c r="O97" s="100"/>
      <c r="P97" s="84">
        <v>25.0</v>
      </c>
      <c r="Q97" s="84">
        <v>24.0</v>
      </c>
      <c r="R97" s="84">
        <v>24.0</v>
      </c>
      <c r="S97" s="90">
        <v>0.0</v>
      </c>
    </row>
    <row r="98" outlineLevel="1">
      <c r="A98" s="101" t="s">
        <v>4310</v>
      </c>
      <c r="B98" s="102" t="s">
        <v>3317</v>
      </c>
      <c r="C98" s="101" t="s">
        <v>2620</v>
      </c>
      <c r="D98" s="103">
        <v>45198.0</v>
      </c>
      <c r="E98" s="93" t="s">
        <v>3782</v>
      </c>
      <c r="F98" s="93" t="s">
        <v>3782</v>
      </c>
      <c r="G98" s="93" t="s">
        <v>3778</v>
      </c>
      <c r="H98" s="93" t="s">
        <v>3782</v>
      </c>
      <c r="I98" s="93" t="s">
        <v>3782</v>
      </c>
      <c r="J98" s="93" t="s">
        <v>3778</v>
      </c>
      <c r="K98" s="93" t="s">
        <v>3778</v>
      </c>
      <c r="L98" s="94" t="s">
        <v>4241</v>
      </c>
      <c r="M98" s="100" t="s">
        <v>3779</v>
      </c>
      <c r="N98" s="100" t="s">
        <v>3779</v>
      </c>
      <c r="O98" s="100"/>
      <c r="P98" s="84">
        <v>27.0</v>
      </c>
      <c r="Q98" s="84">
        <v>26.0</v>
      </c>
      <c r="R98" s="84">
        <v>27.0</v>
      </c>
      <c r="S98" s="90">
        <v>2.0</v>
      </c>
    </row>
    <row r="99" outlineLevel="1">
      <c r="A99" s="101" t="s">
        <v>4311</v>
      </c>
      <c r="B99" s="102" t="s">
        <v>3749</v>
      </c>
      <c r="C99" s="101" t="s">
        <v>4312</v>
      </c>
      <c r="D99" s="103">
        <v>45198.0</v>
      </c>
      <c r="E99" s="93" t="s">
        <v>3782</v>
      </c>
      <c r="F99" s="93" t="s">
        <v>3778</v>
      </c>
      <c r="G99" s="93" t="s">
        <v>3782</v>
      </c>
      <c r="H99" s="93" t="s">
        <v>3778</v>
      </c>
      <c r="I99" s="93" t="s">
        <v>3782</v>
      </c>
      <c r="J99" s="93" t="s">
        <v>3782</v>
      </c>
      <c r="K99" s="93" t="s">
        <v>3778</v>
      </c>
      <c r="L99" s="94" t="s">
        <v>4241</v>
      </c>
      <c r="M99" s="100" t="s">
        <v>3779</v>
      </c>
      <c r="N99" s="100" t="s">
        <v>3779</v>
      </c>
      <c r="O99" s="100"/>
      <c r="P99" s="84">
        <v>58.0</v>
      </c>
      <c r="Q99" s="84">
        <v>58.0</v>
      </c>
      <c r="R99" s="84">
        <v>58.0</v>
      </c>
      <c r="S99" s="90">
        <v>2.0</v>
      </c>
    </row>
    <row r="100" outlineLevel="1">
      <c r="A100" s="58" t="s">
        <v>4313</v>
      </c>
      <c r="B100" s="54" t="s">
        <v>3620</v>
      </c>
      <c r="C100" s="58" t="s">
        <v>2297</v>
      </c>
      <c r="D100" s="99">
        <v>45287.0</v>
      </c>
      <c r="E100" s="9" t="s">
        <v>3782</v>
      </c>
      <c r="F100" s="9" t="s">
        <v>3782</v>
      </c>
      <c r="G100" s="9" t="s">
        <v>3782</v>
      </c>
      <c r="H100" s="9" t="s">
        <v>3778</v>
      </c>
      <c r="I100" s="9" t="s">
        <v>3782</v>
      </c>
      <c r="J100" s="9" t="s">
        <v>3778</v>
      </c>
      <c r="K100" s="9" t="s">
        <v>3778</v>
      </c>
      <c r="L100" s="19" t="s">
        <v>4241</v>
      </c>
      <c r="M100" s="100" t="s">
        <v>3779</v>
      </c>
      <c r="N100" s="100" t="s">
        <v>3779</v>
      </c>
      <c r="O100" s="86"/>
      <c r="P100" s="63"/>
      <c r="Q100" s="63"/>
      <c r="R100" s="63"/>
      <c r="S100" s="90">
        <v>2.0</v>
      </c>
    </row>
    <row r="101" outlineLevel="1">
      <c r="A101" s="58" t="s">
        <v>4314</v>
      </c>
      <c r="B101" s="54" t="s">
        <v>3684</v>
      </c>
      <c r="C101" s="58" t="s">
        <v>2297</v>
      </c>
      <c r="D101" s="99">
        <v>45289.0</v>
      </c>
      <c r="E101" s="9" t="s">
        <v>3782</v>
      </c>
      <c r="F101" s="9" t="s">
        <v>3782</v>
      </c>
      <c r="G101" s="9" t="s">
        <v>3782</v>
      </c>
      <c r="H101" s="9" t="s">
        <v>3778</v>
      </c>
      <c r="I101" s="9" t="s">
        <v>3778</v>
      </c>
      <c r="J101" s="9" t="s">
        <v>3782</v>
      </c>
      <c r="K101" s="9" t="s">
        <v>3778</v>
      </c>
      <c r="L101" s="19" t="s">
        <v>4241</v>
      </c>
      <c r="M101" s="100" t="s">
        <v>3779</v>
      </c>
      <c r="N101" s="100" t="s">
        <v>3779</v>
      </c>
      <c r="O101" s="86"/>
      <c r="P101" s="63"/>
      <c r="Q101" s="63"/>
      <c r="R101" s="63"/>
      <c r="S101" s="90">
        <v>2.0</v>
      </c>
    </row>
    <row r="102" outlineLevel="1">
      <c r="A102" s="58" t="s">
        <v>4315</v>
      </c>
      <c r="B102" s="54" t="s">
        <v>3740</v>
      </c>
      <c r="C102" s="58" t="s">
        <v>2310</v>
      </c>
      <c r="D102" s="99">
        <v>45290.0</v>
      </c>
      <c r="E102" s="9" t="s">
        <v>3782</v>
      </c>
      <c r="F102" s="9" t="s">
        <v>3782</v>
      </c>
      <c r="G102" s="9" t="s">
        <v>3782</v>
      </c>
      <c r="H102" s="9" t="s">
        <v>3778</v>
      </c>
      <c r="I102" s="9" t="s">
        <v>3782</v>
      </c>
      <c r="J102" s="9" t="s">
        <v>3782</v>
      </c>
      <c r="K102" s="9" t="s">
        <v>3778</v>
      </c>
      <c r="L102" s="19" t="s">
        <v>4241</v>
      </c>
      <c r="M102" s="100" t="s">
        <v>3779</v>
      </c>
      <c r="N102" s="100" t="s">
        <v>3779</v>
      </c>
      <c r="O102" s="86"/>
      <c r="P102" s="63"/>
      <c r="Q102" s="63"/>
      <c r="R102" s="63"/>
      <c r="S102" s="90">
        <v>1.0</v>
      </c>
    </row>
    <row r="103" outlineLevel="1">
      <c r="A103" s="58" t="s">
        <v>4082</v>
      </c>
      <c r="B103" s="54" t="s">
        <v>3591</v>
      </c>
      <c r="C103" s="58" t="s">
        <v>2297</v>
      </c>
      <c r="D103" s="99">
        <v>45290.0</v>
      </c>
      <c r="E103" s="9" t="s">
        <v>3782</v>
      </c>
      <c r="F103" s="9" t="s">
        <v>3778</v>
      </c>
      <c r="G103" s="9" t="s">
        <v>3782</v>
      </c>
      <c r="H103" s="9" t="s">
        <v>3778</v>
      </c>
      <c r="I103" s="9" t="s">
        <v>3782</v>
      </c>
      <c r="J103" s="9" t="s">
        <v>3778</v>
      </c>
      <c r="K103" s="9" t="s">
        <v>3778</v>
      </c>
      <c r="L103" s="19" t="s">
        <v>4241</v>
      </c>
      <c r="M103" s="100" t="s">
        <v>3779</v>
      </c>
      <c r="N103" s="100" t="s">
        <v>3779</v>
      </c>
      <c r="O103" s="86"/>
      <c r="P103" s="63"/>
      <c r="Q103" s="63"/>
      <c r="R103" s="63"/>
      <c r="S103" s="90">
        <v>3.0</v>
      </c>
    </row>
    <row r="104" outlineLevel="1">
      <c r="A104" s="58" t="s">
        <v>4081</v>
      </c>
      <c r="B104" s="54" t="s">
        <v>3688</v>
      </c>
      <c r="C104" s="58" t="s">
        <v>2297</v>
      </c>
      <c r="D104" s="99">
        <v>45291.0</v>
      </c>
      <c r="E104" s="9" t="s">
        <v>3782</v>
      </c>
      <c r="F104" s="9" t="s">
        <v>3778</v>
      </c>
      <c r="G104" s="9" t="s">
        <v>3782</v>
      </c>
      <c r="H104" s="9" t="s">
        <v>3782</v>
      </c>
      <c r="I104" s="9" t="s">
        <v>3778</v>
      </c>
      <c r="J104" s="9" t="s">
        <v>3778</v>
      </c>
      <c r="K104" s="9" t="s">
        <v>3778</v>
      </c>
      <c r="L104" s="19" t="s">
        <v>4241</v>
      </c>
      <c r="M104" s="100" t="s">
        <v>3779</v>
      </c>
      <c r="N104" s="100" t="s">
        <v>3779</v>
      </c>
      <c r="O104" s="86"/>
      <c r="P104" s="63"/>
      <c r="Q104" s="63"/>
      <c r="R104" s="63"/>
      <c r="S104" s="90">
        <v>3.0</v>
      </c>
    </row>
    <row r="105" outlineLevel="1">
      <c r="A105" s="58" t="s">
        <v>4316</v>
      </c>
      <c r="B105" s="54" t="s">
        <v>3684</v>
      </c>
      <c r="C105" s="58" t="s">
        <v>2310</v>
      </c>
      <c r="D105" s="99">
        <v>45295.0</v>
      </c>
      <c r="E105" s="9" t="s">
        <v>3782</v>
      </c>
      <c r="F105" s="9" t="s">
        <v>3782</v>
      </c>
      <c r="G105" s="9" t="s">
        <v>3778</v>
      </c>
      <c r="H105" s="9" t="s">
        <v>3782</v>
      </c>
      <c r="I105" s="9" t="s">
        <v>3778</v>
      </c>
      <c r="J105" s="9" t="s">
        <v>3782</v>
      </c>
      <c r="K105" s="9" t="s">
        <v>3778</v>
      </c>
      <c r="L105" s="19" t="s">
        <v>4241</v>
      </c>
      <c r="M105" s="100" t="s">
        <v>3779</v>
      </c>
      <c r="N105" s="100" t="s">
        <v>3779</v>
      </c>
      <c r="O105" s="86"/>
      <c r="P105" s="63"/>
      <c r="Q105" s="63"/>
      <c r="R105" s="63"/>
      <c r="S105" s="90">
        <v>2.0</v>
      </c>
    </row>
    <row r="106" outlineLevel="1">
      <c r="A106" s="58" t="s">
        <v>4317</v>
      </c>
      <c r="B106" s="54" t="s">
        <v>3592</v>
      </c>
      <c r="C106" s="58" t="s">
        <v>2620</v>
      </c>
      <c r="D106" s="99">
        <v>45302.0</v>
      </c>
      <c r="E106" s="9" t="s">
        <v>3782</v>
      </c>
      <c r="F106" s="9" t="s">
        <v>3778</v>
      </c>
      <c r="G106" s="9" t="s">
        <v>3778</v>
      </c>
      <c r="H106" s="9" t="s">
        <v>3778</v>
      </c>
      <c r="I106" s="9" t="s">
        <v>3778</v>
      </c>
      <c r="J106" s="9" t="s">
        <v>3778</v>
      </c>
      <c r="K106" s="9" t="s">
        <v>3778</v>
      </c>
      <c r="L106" s="19" t="s">
        <v>4241</v>
      </c>
      <c r="M106" s="100" t="s">
        <v>3779</v>
      </c>
      <c r="N106" s="100" t="s">
        <v>3779</v>
      </c>
      <c r="O106" s="86"/>
      <c r="P106" s="63"/>
      <c r="Q106" s="63"/>
      <c r="R106" s="63"/>
      <c r="S106" s="90">
        <v>5.0</v>
      </c>
    </row>
    <row r="107" outlineLevel="1">
      <c r="A107" s="58" t="s">
        <v>4318</v>
      </c>
      <c r="B107" s="54" t="s">
        <v>3625</v>
      </c>
      <c r="C107" s="58" t="s">
        <v>2297</v>
      </c>
      <c r="D107" s="99">
        <v>45302.0</v>
      </c>
      <c r="E107" s="9" t="s">
        <v>3782</v>
      </c>
      <c r="F107" s="9" t="s">
        <v>3778</v>
      </c>
      <c r="G107" s="9" t="s">
        <v>3782</v>
      </c>
      <c r="H107" s="9" t="s">
        <v>3778</v>
      </c>
      <c r="I107" s="9" t="s">
        <v>3782</v>
      </c>
      <c r="J107" s="9" t="s">
        <v>3778</v>
      </c>
      <c r="K107" s="9" t="s">
        <v>3778</v>
      </c>
      <c r="L107" s="19" t="s">
        <v>4241</v>
      </c>
      <c r="M107" s="100" t="s">
        <v>3779</v>
      </c>
      <c r="N107" s="100" t="s">
        <v>3779</v>
      </c>
      <c r="O107" s="86"/>
      <c r="P107" s="63"/>
      <c r="Q107" s="63"/>
      <c r="R107" s="63"/>
      <c r="S107" s="90">
        <v>3.0</v>
      </c>
    </row>
    <row r="108" outlineLevel="1">
      <c r="A108" s="58" t="s">
        <v>4319</v>
      </c>
      <c r="B108" s="54" t="s">
        <v>3665</v>
      </c>
      <c r="C108" s="58" t="s">
        <v>2310</v>
      </c>
      <c r="D108" s="99">
        <v>45303.0</v>
      </c>
      <c r="E108" s="9" t="s">
        <v>3782</v>
      </c>
      <c r="F108" s="9" t="s">
        <v>3778</v>
      </c>
      <c r="G108" s="9" t="s">
        <v>3778</v>
      </c>
      <c r="H108" s="9" t="s">
        <v>3778</v>
      </c>
      <c r="I108" s="9" t="s">
        <v>3778</v>
      </c>
      <c r="J108" s="9" t="s">
        <v>3778</v>
      </c>
      <c r="K108" s="9" t="s">
        <v>3778</v>
      </c>
      <c r="L108" s="19" t="s">
        <v>4241</v>
      </c>
      <c r="M108" s="100" t="s">
        <v>3779</v>
      </c>
      <c r="N108" s="100" t="s">
        <v>3779</v>
      </c>
      <c r="O108" s="86"/>
      <c r="P108" s="63"/>
      <c r="Q108" s="63"/>
      <c r="R108" s="63"/>
      <c r="S108" s="90">
        <v>5.0</v>
      </c>
    </row>
    <row r="109" outlineLevel="1">
      <c r="A109" s="58" t="s">
        <v>4083</v>
      </c>
      <c r="B109" s="54" t="s">
        <v>3711</v>
      </c>
      <c r="C109" s="58" t="s">
        <v>2297</v>
      </c>
      <c r="D109" s="99">
        <v>45307.0</v>
      </c>
      <c r="E109" s="9" t="s">
        <v>3782</v>
      </c>
      <c r="F109" s="9" t="s">
        <v>3782</v>
      </c>
      <c r="G109" s="9" t="s">
        <v>3782</v>
      </c>
      <c r="H109" s="9" t="s">
        <v>3778</v>
      </c>
      <c r="I109" s="9" t="s">
        <v>3778</v>
      </c>
      <c r="J109" s="9" t="s">
        <v>3782</v>
      </c>
      <c r="K109" s="9" t="s">
        <v>3778</v>
      </c>
      <c r="L109" s="19" t="s">
        <v>4241</v>
      </c>
      <c r="M109" s="100" t="s">
        <v>3779</v>
      </c>
      <c r="N109" s="100" t="s">
        <v>3779</v>
      </c>
      <c r="O109" s="86"/>
      <c r="P109" s="63"/>
      <c r="Q109" s="63"/>
      <c r="R109" s="63"/>
      <c r="S109" s="90">
        <v>2.0</v>
      </c>
    </row>
    <row r="110" outlineLevel="1">
      <c r="A110" s="58" t="s">
        <v>4092</v>
      </c>
      <c r="B110" s="54" t="s">
        <v>3543</v>
      </c>
      <c r="C110" s="58" t="s">
        <v>2297</v>
      </c>
      <c r="D110" s="99">
        <v>45309.0</v>
      </c>
      <c r="E110" s="9" t="s">
        <v>3782</v>
      </c>
      <c r="F110" s="9" t="s">
        <v>3778</v>
      </c>
      <c r="G110" s="9" t="s">
        <v>3782</v>
      </c>
      <c r="H110" s="9" t="s">
        <v>3778</v>
      </c>
      <c r="I110" s="9" t="s">
        <v>3778</v>
      </c>
      <c r="J110" s="9" t="s">
        <v>3782</v>
      </c>
      <c r="K110" s="9" t="s">
        <v>3778</v>
      </c>
      <c r="L110" s="19" t="s">
        <v>4241</v>
      </c>
      <c r="M110" s="100" t="s">
        <v>3779</v>
      </c>
      <c r="N110" s="100" t="s">
        <v>3779</v>
      </c>
      <c r="O110" s="86"/>
      <c r="P110" s="63"/>
      <c r="Q110" s="63"/>
      <c r="R110" s="63"/>
      <c r="S110" s="90">
        <v>3.0</v>
      </c>
    </row>
    <row r="111" outlineLevel="1">
      <c r="A111" s="58" t="s">
        <v>4099</v>
      </c>
      <c r="B111" s="54" t="s">
        <v>3095</v>
      </c>
      <c r="C111" s="58" t="s">
        <v>2297</v>
      </c>
      <c r="D111" s="99">
        <v>45327.0</v>
      </c>
      <c r="E111" s="9" t="s">
        <v>3782</v>
      </c>
      <c r="F111" s="9" t="s">
        <v>3782</v>
      </c>
      <c r="G111" s="9" t="s">
        <v>3782</v>
      </c>
      <c r="H111" s="9" t="s">
        <v>3778</v>
      </c>
      <c r="I111" s="9" t="s">
        <v>3782</v>
      </c>
      <c r="J111" s="9" t="s">
        <v>3778</v>
      </c>
      <c r="K111" s="9" t="s">
        <v>3778</v>
      </c>
      <c r="L111" s="19" t="s">
        <v>4241</v>
      </c>
      <c r="M111" s="100" t="s">
        <v>3779</v>
      </c>
      <c r="N111" s="100" t="s">
        <v>3779</v>
      </c>
      <c r="O111" s="86"/>
      <c r="P111" s="63"/>
      <c r="Q111" s="63"/>
      <c r="R111" s="63"/>
      <c r="S111" s="90">
        <v>2.0</v>
      </c>
    </row>
    <row r="112" outlineLevel="1">
      <c r="A112" s="58" t="s">
        <v>4320</v>
      </c>
      <c r="B112" s="54" t="s">
        <v>3672</v>
      </c>
      <c r="C112" s="58" t="s">
        <v>2310</v>
      </c>
      <c r="D112" s="99">
        <v>45330.0</v>
      </c>
      <c r="E112" s="9" t="s">
        <v>3782</v>
      </c>
      <c r="F112" s="9" t="s">
        <v>3778</v>
      </c>
      <c r="G112" s="9" t="s">
        <v>3782</v>
      </c>
      <c r="H112" s="9" t="s">
        <v>3782</v>
      </c>
      <c r="I112" s="9" t="s">
        <v>3782</v>
      </c>
      <c r="J112" s="9" t="s">
        <v>3782</v>
      </c>
      <c r="K112" s="9" t="s">
        <v>3778</v>
      </c>
      <c r="L112" s="19" t="s">
        <v>4241</v>
      </c>
      <c r="M112" s="100" t="s">
        <v>3779</v>
      </c>
      <c r="N112" s="100" t="s">
        <v>3779</v>
      </c>
      <c r="O112" s="86"/>
      <c r="P112" s="63"/>
      <c r="Q112" s="63"/>
      <c r="R112" s="63"/>
      <c r="S112" s="90">
        <v>1.0</v>
      </c>
    </row>
    <row r="113" outlineLevel="1">
      <c r="A113" s="58" t="s">
        <v>4321</v>
      </c>
      <c r="B113" s="54" t="s">
        <v>3713</v>
      </c>
      <c r="C113" s="58" t="s">
        <v>2310</v>
      </c>
      <c r="D113" s="99">
        <v>45481.0</v>
      </c>
      <c r="E113" s="9" t="s">
        <v>3782</v>
      </c>
      <c r="F113" s="9" t="s">
        <v>3782</v>
      </c>
      <c r="G113" s="9" t="s">
        <v>3778</v>
      </c>
      <c r="H113" s="9" t="s">
        <v>3778</v>
      </c>
      <c r="I113" s="9" t="s">
        <v>3778</v>
      </c>
      <c r="J113" s="9" t="s">
        <v>3778</v>
      </c>
      <c r="K113" s="9" t="s">
        <v>3782</v>
      </c>
      <c r="L113" s="19" t="s">
        <v>4241</v>
      </c>
      <c r="M113" s="100" t="s">
        <v>3779</v>
      </c>
      <c r="N113" s="100" t="s">
        <v>3779</v>
      </c>
      <c r="O113" s="86"/>
      <c r="P113" s="63"/>
      <c r="Q113" s="63"/>
      <c r="R113" s="63"/>
      <c r="S113" s="90"/>
    </row>
    <row r="114" outlineLevel="1">
      <c r="A114" s="58" t="s">
        <v>4206</v>
      </c>
      <c r="B114" s="54" t="s">
        <v>3363</v>
      </c>
      <c r="C114" s="58" t="s">
        <v>2297</v>
      </c>
      <c r="D114" s="99">
        <v>45481.0</v>
      </c>
      <c r="E114" s="9" t="s">
        <v>3782</v>
      </c>
      <c r="F114" s="9" t="s">
        <v>3782</v>
      </c>
      <c r="G114" s="9" t="s">
        <v>3778</v>
      </c>
      <c r="H114" s="9" t="s">
        <v>3782</v>
      </c>
      <c r="I114" s="9" t="s">
        <v>3782</v>
      </c>
      <c r="J114" s="9" t="s">
        <v>3778</v>
      </c>
      <c r="K114" s="9" t="s">
        <v>3778</v>
      </c>
      <c r="L114" s="19" t="s">
        <v>4241</v>
      </c>
      <c r="M114" s="100" t="s">
        <v>3779</v>
      </c>
      <c r="N114" s="100" t="s">
        <v>3779</v>
      </c>
      <c r="O114" s="86"/>
      <c r="P114" s="63"/>
      <c r="Q114" s="63"/>
      <c r="R114" s="63"/>
      <c r="S114" s="90"/>
    </row>
    <row r="115" outlineLevel="1">
      <c r="A115" s="58" t="s">
        <v>4322</v>
      </c>
      <c r="B115" s="54" t="s">
        <v>3428</v>
      </c>
      <c r="C115" s="58" t="s">
        <v>2297</v>
      </c>
      <c r="D115" s="99">
        <v>45483.0</v>
      </c>
      <c r="E115" s="9" t="s">
        <v>3782</v>
      </c>
      <c r="F115" s="9" t="s">
        <v>3782</v>
      </c>
      <c r="G115" s="9" t="s">
        <v>3778</v>
      </c>
      <c r="H115" s="9" t="s">
        <v>3778</v>
      </c>
      <c r="I115" s="9" t="s">
        <v>3778</v>
      </c>
      <c r="J115" s="9" t="s">
        <v>3778</v>
      </c>
      <c r="K115" s="9" t="s">
        <v>3778</v>
      </c>
      <c r="L115" s="19" t="s">
        <v>4241</v>
      </c>
      <c r="M115" s="100" t="s">
        <v>3779</v>
      </c>
      <c r="N115" s="100" t="s">
        <v>3779</v>
      </c>
      <c r="O115" s="86"/>
      <c r="P115" s="63"/>
      <c r="Q115" s="63"/>
      <c r="R115" s="63"/>
      <c r="S115" s="90"/>
    </row>
    <row r="116" outlineLevel="1">
      <c r="A116" s="58" t="s">
        <v>4323</v>
      </c>
      <c r="B116" s="54" t="s">
        <v>4324</v>
      </c>
      <c r="C116" s="58" t="s">
        <v>2297</v>
      </c>
      <c r="D116" s="99">
        <v>45489.0</v>
      </c>
      <c r="E116" s="9" t="s">
        <v>3782</v>
      </c>
      <c r="F116" s="9" t="s">
        <v>3782</v>
      </c>
      <c r="G116" s="9" t="s">
        <v>3778</v>
      </c>
      <c r="H116" s="9" t="s">
        <v>3782</v>
      </c>
      <c r="I116" s="9" t="s">
        <v>3778</v>
      </c>
      <c r="J116" s="9" t="s">
        <v>3778</v>
      </c>
      <c r="K116" s="9" t="s">
        <v>3778</v>
      </c>
      <c r="L116" s="19" t="s">
        <v>4241</v>
      </c>
      <c r="M116" s="100" t="s">
        <v>3779</v>
      </c>
      <c r="N116" s="100" t="s">
        <v>3779</v>
      </c>
      <c r="O116" s="86"/>
      <c r="P116" s="63"/>
      <c r="Q116" s="63"/>
      <c r="R116" s="63"/>
      <c r="S116" s="90"/>
    </row>
    <row r="117" outlineLevel="1">
      <c r="A117" s="58" t="s">
        <v>3819</v>
      </c>
      <c r="B117" s="54" t="s">
        <v>3527</v>
      </c>
      <c r="C117" s="58" t="s">
        <v>2297</v>
      </c>
      <c r="D117" s="99">
        <v>44840.0</v>
      </c>
      <c r="E117" s="9" t="s">
        <v>3782</v>
      </c>
      <c r="F117" s="9" t="s">
        <v>3778</v>
      </c>
      <c r="G117" s="9" t="s">
        <v>3782</v>
      </c>
      <c r="H117" s="9" t="s">
        <v>3778</v>
      </c>
      <c r="I117" s="9" t="s">
        <v>3782</v>
      </c>
      <c r="J117" s="9" t="s">
        <v>3778</v>
      </c>
      <c r="K117" s="9" t="s">
        <v>3778</v>
      </c>
      <c r="L117" s="19" t="s">
        <v>4325</v>
      </c>
      <c r="M117" s="100" t="s">
        <v>3779</v>
      </c>
      <c r="N117" s="100" t="s">
        <v>3779</v>
      </c>
      <c r="O117" s="86"/>
      <c r="P117" s="63"/>
      <c r="Q117" s="63"/>
      <c r="R117" s="63"/>
      <c r="S117" s="90">
        <v>3.0</v>
      </c>
    </row>
    <row r="118" outlineLevel="1">
      <c r="A118" s="58" t="s">
        <v>4326</v>
      </c>
      <c r="B118" s="54" t="s">
        <v>3432</v>
      </c>
      <c r="C118" s="58" t="s">
        <v>2310</v>
      </c>
      <c r="D118" s="99">
        <v>44844.0</v>
      </c>
      <c r="E118" s="9"/>
      <c r="F118" s="9"/>
      <c r="G118" s="9"/>
      <c r="H118" s="9"/>
      <c r="I118" s="9"/>
      <c r="J118" s="9"/>
      <c r="K118" s="9"/>
      <c r="L118" s="19" t="s">
        <v>4325</v>
      </c>
      <c r="M118" s="100" t="s">
        <v>3779</v>
      </c>
      <c r="N118" s="100" t="s">
        <v>3779</v>
      </c>
      <c r="O118" s="86"/>
      <c r="P118" s="63"/>
      <c r="Q118" s="63"/>
      <c r="R118" s="63"/>
      <c r="S118" s="90">
        <v>0.0</v>
      </c>
    </row>
    <row r="119" outlineLevel="1">
      <c r="A119" s="58" t="s">
        <v>4327</v>
      </c>
      <c r="B119" s="54" t="s">
        <v>3714</v>
      </c>
      <c r="C119" s="58" t="s">
        <v>2297</v>
      </c>
      <c r="D119" s="99">
        <v>44845.0</v>
      </c>
      <c r="E119" s="9" t="s">
        <v>3782</v>
      </c>
      <c r="F119" s="9"/>
      <c r="G119" s="9"/>
      <c r="H119" s="9"/>
      <c r="I119" s="9"/>
      <c r="J119" s="9"/>
      <c r="K119" s="9"/>
      <c r="L119" s="19" t="s">
        <v>4325</v>
      </c>
      <c r="M119" s="100" t="s">
        <v>3779</v>
      </c>
      <c r="N119" s="100" t="s">
        <v>3779</v>
      </c>
      <c r="O119" s="86"/>
      <c r="P119" s="63"/>
      <c r="Q119" s="63"/>
      <c r="R119" s="63"/>
      <c r="S119" s="90">
        <v>0.0</v>
      </c>
    </row>
    <row r="120" outlineLevel="1">
      <c r="A120" s="58" t="s">
        <v>3822</v>
      </c>
      <c r="B120" s="54" t="s">
        <v>3370</v>
      </c>
      <c r="C120" s="58" t="s">
        <v>2297</v>
      </c>
      <c r="D120" s="99">
        <v>44848.0</v>
      </c>
      <c r="E120" s="9" t="s">
        <v>3782</v>
      </c>
      <c r="F120" s="9" t="s">
        <v>3778</v>
      </c>
      <c r="G120" s="9" t="s">
        <v>3778</v>
      </c>
      <c r="H120" s="9" t="s">
        <v>3778</v>
      </c>
      <c r="I120" s="9" t="s">
        <v>3782</v>
      </c>
      <c r="J120" s="9" t="s">
        <v>3778</v>
      </c>
      <c r="K120" s="9" t="s">
        <v>3778</v>
      </c>
      <c r="L120" s="19" t="s">
        <v>4325</v>
      </c>
      <c r="M120" s="100" t="s">
        <v>3779</v>
      </c>
      <c r="N120" s="100" t="s">
        <v>3779</v>
      </c>
      <c r="O120" s="86"/>
      <c r="P120" s="63"/>
      <c r="Q120" s="63"/>
      <c r="R120" s="63"/>
      <c r="S120" s="90">
        <v>4.0</v>
      </c>
    </row>
    <row r="121" outlineLevel="1">
      <c r="A121" s="58" t="s">
        <v>3834</v>
      </c>
      <c r="B121" s="54" t="s">
        <v>3577</v>
      </c>
      <c r="C121" s="58" t="s">
        <v>2297</v>
      </c>
      <c r="D121" s="99">
        <v>44849.0</v>
      </c>
      <c r="E121" s="9" t="s">
        <v>3782</v>
      </c>
      <c r="F121" s="9" t="s">
        <v>3782</v>
      </c>
      <c r="G121" s="9" t="s">
        <v>3778</v>
      </c>
      <c r="H121" s="9" t="s">
        <v>3778</v>
      </c>
      <c r="I121" s="9" t="s">
        <v>3782</v>
      </c>
      <c r="J121" s="9" t="s">
        <v>3778</v>
      </c>
      <c r="K121" s="9" t="s">
        <v>3782</v>
      </c>
      <c r="L121" s="19" t="s">
        <v>4325</v>
      </c>
      <c r="M121" s="100" t="s">
        <v>3779</v>
      </c>
      <c r="N121" s="100" t="s">
        <v>3779</v>
      </c>
      <c r="O121" s="86"/>
      <c r="P121" s="63"/>
      <c r="Q121" s="63"/>
      <c r="R121" s="63"/>
      <c r="S121" s="90">
        <v>3.0</v>
      </c>
    </row>
    <row r="122" outlineLevel="1">
      <c r="A122" s="58" t="s">
        <v>4328</v>
      </c>
      <c r="B122" s="54" t="s">
        <v>3577</v>
      </c>
      <c r="C122" s="58" t="s">
        <v>2310</v>
      </c>
      <c r="D122" s="99">
        <v>44849.0</v>
      </c>
      <c r="E122" s="9" t="s">
        <v>3782</v>
      </c>
      <c r="F122" s="9" t="s">
        <v>3782</v>
      </c>
      <c r="G122" s="9" t="s">
        <v>3778</v>
      </c>
      <c r="H122" s="9" t="s">
        <v>3778</v>
      </c>
      <c r="I122" s="9" t="s">
        <v>3782</v>
      </c>
      <c r="J122" s="9" t="s">
        <v>3778</v>
      </c>
      <c r="K122" s="9" t="s">
        <v>3782</v>
      </c>
      <c r="L122" s="19" t="s">
        <v>4325</v>
      </c>
      <c r="M122" s="100" t="s">
        <v>3779</v>
      </c>
      <c r="N122" s="100" t="s">
        <v>3779</v>
      </c>
      <c r="O122" s="86"/>
      <c r="P122" s="63"/>
      <c r="Q122" s="63"/>
      <c r="R122" s="63"/>
      <c r="S122" s="90">
        <v>3.0</v>
      </c>
    </row>
    <row r="123" outlineLevel="1">
      <c r="A123" s="58" t="s">
        <v>4329</v>
      </c>
      <c r="B123" s="54" t="s">
        <v>3681</v>
      </c>
      <c r="C123" s="58" t="s">
        <v>2297</v>
      </c>
      <c r="D123" s="99">
        <v>44851.0</v>
      </c>
      <c r="E123" s="9" t="s">
        <v>3782</v>
      </c>
      <c r="F123" s="9" t="s">
        <v>3782</v>
      </c>
      <c r="G123" s="9" t="s">
        <v>3778</v>
      </c>
      <c r="H123" s="9"/>
      <c r="I123" s="9"/>
      <c r="J123" s="9"/>
      <c r="K123" s="9" t="s">
        <v>3778</v>
      </c>
      <c r="L123" s="19" t="s">
        <v>4325</v>
      </c>
      <c r="M123" s="100" t="s">
        <v>3779</v>
      </c>
      <c r="N123" s="100" t="s">
        <v>3779</v>
      </c>
      <c r="O123" s="86"/>
      <c r="P123" s="63"/>
      <c r="Q123" s="63"/>
      <c r="R123" s="63"/>
      <c r="S123" s="90">
        <v>1.0</v>
      </c>
    </row>
    <row r="124" outlineLevel="1">
      <c r="A124" s="58" t="s">
        <v>3839</v>
      </c>
      <c r="B124" s="54" t="s">
        <v>3290</v>
      </c>
      <c r="C124" s="58" t="s">
        <v>2297</v>
      </c>
      <c r="D124" s="99">
        <v>44861.0</v>
      </c>
      <c r="E124" s="9" t="s">
        <v>3782</v>
      </c>
      <c r="F124" s="9" t="s">
        <v>3782</v>
      </c>
      <c r="G124" s="9" t="s">
        <v>3778</v>
      </c>
      <c r="H124" s="9" t="s">
        <v>3782</v>
      </c>
      <c r="I124" s="9" t="s">
        <v>3782</v>
      </c>
      <c r="J124" s="9" t="s">
        <v>3782</v>
      </c>
      <c r="K124" s="9" t="s">
        <v>3778</v>
      </c>
      <c r="L124" s="19" t="s">
        <v>4325</v>
      </c>
      <c r="M124" s="100" t="s">
        <v>3779</v>
      </c>
      <c r="N124" s="100" t="s">
        <v>3779</v>
      </c>
      <c r="O124" s="86"/>
      <c r="P124" s="63"/>
      <c r="Q124" s="63"/>
      <c r="R124" s="63"/>
      <c r="S124" s="90">
        <v>1.0</v>
      </c>
    </row>
    <row r="125" outlineLevel="1">
      <c r="A125" s="58" t="s">
        <v>4330</v>
      </c>
      <c r="B125" s="54" t="s">
        <v>3290</v>
      </c>
      <c r="C125" s="58" t="s">
        <v>2310</v>
      </c>
      <c r="D125" s="99">
        <v>44861.0</v>
      </c>
      <c r="E125" s="9" t="s">
        <v>3782</v>
      </c>
      <c r="F125" s="9" t="s">
        <v>3782</v>
      </c>
      <c r="G125" s="9" t="s">
        <v>3778</v>
      </c>
      <c r="H125" s="9" t="s">
        <v>3782</v>
      </c>
      <c r="I125" s="9" t="s">
        <v>3782</v>
      </c>
      <c r="J125" s="9" t="s">
        <v>3782</v>
      </c>
      <c r="K125" s="9" t="s">
        <v>3778</v>
      </c>
      <c r="L125" s="19" t="s">
        <v>4325</v>
      </c>
      <c r="M125" s="100" t="s">
        <v>3779</v>
      </c>
      <c r="N125" s="100" t="s">
        <v>3779</v>
      </c>
      <c r="O125" s="86"/>
      <c r="P125" s="63"/>
      <c r="Q125" s="63"/>
      <c r="R125" s="63"/>
      <c r="S125" s="90">
        <v>1.0</v>
      </c>
    </row>
    <row r="126" outlineLevel="1">
      <c r="A126" s="58" t="s">
        <v>3846</v>
      </c>
      <c r="B126" s="54" t="s">
        <v>3291</v>
      </c>
      <c r="C126" s="58" t="s">
        <v>2297</v>
      </c>
      <c r="D126" s="99">
        <v>44873.0</v>
      </c>
      <c r="E126" s="9" t="s">
        <v>3782</v>
      </c>
      <c r="F126" s="9" t="s">
        <v>3782</v>
      </c>
      <c r="G126" s="9" t="s">
        <v>3782</v>
      </c>
      <c r="H126" s="9" t="s">
        <v>3778</v>
      </c>
      <c r="I126" s="9" t="s">
        <v>3782</v>
      </c>
      <c r="J126" s="9" t="s">
        <v>3778</v>
      </c>
      <c r="K126" s="9" t="s">
        <v>3778</v>
      </c>
      <c r="L126" s="19" t="s">
        <v>4325</v>
      </c>
      <c r="M126" s="100" t="s">
        <v>3779</v>
      </c>
      <c r="N126" s="100" t="s">
        <v>3779</v>
      </c>
      <c r="O126" s="86"/>
      <c r="P126" s="63"/>
      <c r="Q126" s="63"/>
      <c r="R126" s="63"/>
      <c r="S126" s="90">
        <v>2.0</v>
      </c>
    </row>
    <row r="127" outlineLevel="1">
      <c r="A127" s="58" t="s">
        <v>4331</v>
      </c>
      <c r="B127" s="54" t="s">
        <v>3477</v>
      </c>
      <c r="C127" s="58" t="s">
        <v>2297</v>
      </c>
      <c r="D127" s="99">
        <v>44875.0</v>
      </c>
      <c r="E127" s="9" t="s">
        <v>3782</v>
      </c>
      <c r="F127" s="9" t="s">
        <v>3782</v>
      </c>
      <c r="G127" s="9" t="s">
        <v>3782</v>
      </c>
      <c r="H127" s="9" t="s">
        <v>3782</v>
      </c>
      <c r="I127" s="9" t="s">
        <v>3778</v>
      </c>
      <c r="J127" s="9" t="s">
        <v>3778</v>
      </c>
      <c r="K127" s="9" t="s">
        <v>3778</v>
      </c>
      <c r="L127" s="19" t="s">
        <v>4325</v>
      </c>
      <c r="M127" s="100" t="s">
        <v>3779</v>
      </c>
      <c r="N127" s="100" t="s">
        <v>3779</v>
      </c>
      <c r="O127" s="86"/>
      <c r="P127" s="63"/>
      <c r="Q127" s="63"/>
      <c r="R127" s="63"/>
      <c r="S127" s="90">
        <v>2.0</v>
      </c>
    </row>
    <row r="128" outlineLevel="1">
      <c r="A128" s="58" t="s">
        <v>4332</v>
      </c>
      <c r="B128" s="54" t="s">
        <v>3724</v>
      </c>
      <c r="C128" s="58" t="s">
        <v>2297</v>
      </c>
      <c r="D128" s="99">
        <v>44876.0</v>
      </c>
      <c r="E128" s="9" t="s">
        <v>3782</v>
      </c>
      <c r="F128" s="9" t="s">
        <v>3782</v>
      </c>
      <c r="G128" s="9" t="s">
        <v>3778</v>
      </c>
      <c r="H128" s="9" t="s">
        <v>3782</v>
      </c>
      <c r="I128" s="9" t="s">
        <v>3778</v>
      </c>
      <c r="J128" s="9" t="s">
        <v>3778</v>
      </c>
      <c r="K128" s="9" t="s">
        <v>3782</v>
      </c>
      <c r="L128" s="19" t="s">
        <v>4325</v>
      </c>
      <c r="M128" s="100" t="s">
        <v>3779</v>
      </c>
      <c r="N128" s="100" t="s">
        <v>3779</v>
      </c>
      <c r="O128" s="86"/>
      <c r="P128" s="63"/>
      <c r="Q128" s="63"/>
      <c r="R128" s="63"/>
      <c r="S128" s="90">
        <v>3.0</v>
      </c>
    </row>
    <row r="129" outlineLevel="1">
      <c r="A129" s="101" t="s">
        <v>4333</v>
      </c>
      <c r="B129" s="102" t="s">
        <v>3728</v>
      </c>
      <c r="C129" s="101" t="s">
        <v>2297</v>
      </c>
      <c r="D129" s="103">
        <v>44932.0</v>
      </c>
      <c r="E129" s="93" t="s">
        <v>3782</v>
      </c>
      <c r="F129" s="93" t="s">
        <v>3782</v>
      </c>
      <c r="G129" s="93" t="s">
        <v>3778</v>
      </c>
      <c r="H129" s="93" t="s">
        <v>3782</v>
      </c>
      <c r="I129" s="93" t="s">
        <v>3778</v>
      </c>
      <c r="J129" s="93" t="s">
        <v>3778</v>
      </c>
      <c r="K129" s="93" t="s">
        <v>3778</v>
      </c>
      <c r="L129" s="94" t="s">
        <v>4325</v>
      </c>
      <c r="M129" s="100" t="s">
        <v>3779</v>
      </c>
      <c r="N129" s="100" t="s">
        <v>3779</v>
      </c>
      <c r="O129" s="100"/>
      <c r="P129" s="84">
        <v>10.0</v>
      </c>
      <c r="Q129" s="84">
        <v>7.0</v>
      </c>
      <c r="R129" s="84">
        <v>0.0</v>
      </c>
      <c r="S129" s="90">
        <v>3.0</v>
      </c>
    </row>
    <row r="130" outlineLevel="1">
      <c r="A130" s="101" t="s">
        <v>4334</v>
      </c>
      <c r="B130" s="102" t="s">
        <v>3728</v>
      </c>
      <c r="C130" s="101" t="s">
        <v>2310</v>
      </c>
      <c r="D130" s="103">
        <v>44932.0</v>
      </c>
      <c r="E130" s="93" t="s">
        <v>3782</v>
      </c>
      <c r="F130" s="93" t="s">
        <v>3782</v>
      </c>
      <c r="G130" s="93" t="s">
        <v>3778</v>
      </c>
      <c r="H130" s="93" t="s">
        <v>3782</v>
      </c>
      <c r="I130" s="93" t="s">
        <v>3778</v>
      </c>
      <c r="J130" s="93" t="s">
        <v>3778</v>
      </c>
      <c r="K130" s="93" t="s">
        <v>3778</v>
      </c>
      <c r="L130" s="94" t="s">
        <v>4325</v>
      </c>
      <c r="M130" s="100" t="s">
        <v>3779</v>
      </c>
      <c r="N130" s="100" t="s">
        <v>3779</v>
      </c>
      <c r="O130" s="100"/>
      <c r="P130" s="84">
        <v>10.0</v>
      </c>
      <c r="Q130" s="84">
        <v>7.0</v>
      </c>
      <c r="R130" s="84">
        <v>0.0</v>
      </c>
      <c r="S130" s="90">
        <v>3.0</v>
      </c>
    </row>
    <row r="131" outlineLevel="1">
      <c r="A131" s="101" t="s">
        <v>4335</v>
      </c>
      <c r="B131" s="102" t="s">
        <v>3558</v>
      </c>
      <c r="C131" s="101" t="s">
        <v>2310</v>
      </c>
      <c r="D131" s="103">
        <v>44949.0</v>
      </c>
      <c r="E131" s="95"/>
      <c r="F131" s="95"/>
      <c r="G131" s="95"/>
      <c r="H131" s="95"/>
      <c r="I131" s="95"/>
      <c r="J131" s="95"/>
      <c r="K131" s="95"/>
      <c r="L131" s="94" t="s">
        <v>4325</v>
      </c>
      <c r="M131" s="100" t="s">
        <v>3779</v>
      </c>
      <c r="N131" s="100" t="s">
        <v>3779</v>
      </c>
      <c r="O131" s="100"/>
      <c r="P131" s="84">
        <v>1.0</v>
      </c>
      <c r="Q131" s="84">
        <v>5.0</v>
      </c>
      <c r="R131" s="84">
        <v>1.0</v>
      </c>
      <c r="S131" s="90">
        <v>0.0</v>
      </c>
    </row>
    <row r="132" outlineLevel="1">
      <c r="A132" s="101" t="s">
        <v>4336</v>
      </c>
      <c r="B132" s="102" t="s">
        <v>3481</v>
      </c>
      <c r="C132" s="101" t="s">
        <v>2297</v>
      </c>
      <c r="D132" s="103">
        <v>44953.0</v>
      </c>
      <c r="E132" s="93" t="s">
        <v>3782</v>
      </c>
      <c r="F132" s="93" t="s">
        <v>3782</v>
      </c>
      <c r="G132" s="93" t="s">
        <v>3782</v>
      </c>
      <c r="H132" s="93" t="s">
        <v>3782</v>
      </c>
      <c r="I132" s="93" t="s">
        <v>3782</v>
      </c>
      <c r="J132" s="93" t="s">
        <v>3782</v>
      </c>
      <c r="K132" s="93" t="s">
        <v>3782</v>
      </c>
      <c r="L132" s="94" t="s">
        <v>4325</v>
      </c>
      <c r="M132" s="100" t="s">
        <v>3779</v>
      </c>
      <c r="N132" s="100" t="s">
        <v>3779</v>
      </c>
      <c r="O132" s="100"/>
      <c r="P132" s="84">
        <v>4.0</v>
      </c>
      <c r="Q132" s="84">
        <v>4.0</v>
      </c>
      <c r="R132" s="84">
        <v>1.0</v>
      </c>
      <c r="S132" s="90">
        <v>0.0</v>
      </c>
    </row>
    <row r="133" outlineLevel="1">
      <c r="A133" s="101" t="s">
        <v>4337</v>
      </c>
      <c r="B133" s="102" t="s">
        <v>3715</v>
      </c>
      <c r="C133" s="101" t="s">
        <v>2297</v>
      </c>
      <c r="D133" s="103">
        <v>44955.0</v>
      </c>
      <c r="E133" s="93" t="s">
        <v>3782</v>
      </c>
      <c r="F133" s="93" t="s">
        <v>3778</v>
      </c>
      <c r="G133" s="93" t="s">
        <v>3778</v>
      </c>
      <c r="H133" s="93" t="s">
        <v>3778</v>
      </c>
      <c r="I133" s="93" t="s">
        <v>3778</v>
      </c>
      <c r="J133" s="93" t="s">
        <v>3782</v>
      </c>
      <c r="K133" s="93" t="s">
        <v>3782</v>
      </c>
      <c r="L133" s="94" t="s">
        <v>4325</v>
      </c>
      <c r="M133" s="100" t="s">
        <v>3779</v>
      </c>
      <c r="N133" s="100" t="s">
        <v>3779</v>
      </c>
      <c r="O133" s="100"/>
      <c r="P133" s="84">
        <v>10.0</v>
      </c>
      <c r="Q133" s="84">
        <v>9.0</v>
      </c>
      <c r="R133" s="84">
        <v>10.0</v>
      </c>
      <c r="S133" s="90">
        <v>4.0</v>
      </c>
    </row>
    <row r="134" outlineLevel="1">
      <c r="A134" s="101" t="s">
        <v>4338</v>
      </c>
      <c r="B134" s="102" t="s">
        <v>3715</v>
      </c>
      <c r="C134" s="101" t="s">
        <v>2310</v>
      </c>
      <c r="D134" s="103">
        <v>44956.0</v>
      </c>
      <c r="E134" s="93" t="s">
        <v>3782</v>
      </c>
      <c r="F134" s="93" t="s">
        <v>3778</v>
      </c>
      <c r="G134" s="95"/>
      <c r="H134" s="93" t="s">
        <v>3782</v>
      </c>
      <c r="I134" s="93" t="s">
        <v>3778</v>
      </c>
      <c r="J134" s="93" t="s">
        <v>3782</v>
      </c>
      <c r="K134" s="93" t="s">
        <v>3778</v>
      </c>
      <c r="L134" s="94" t="s">
        <v>4325</v>
      </c>
      <c r="M134" s="100" t="s">
        <v>3779</v>
      </c>
      <c r="N134" s="100" t="s">
        <v>3779</v>
      </c>
      <c r="O134" s="100"/>
      <c r="P134" s="84">
        <v>11.0</v>
      </c>
      <c r="Q134" s="84">
        <v>10.0</v>
      </c>
      <c r="R134" s="84">
        <v>11.0</v>
      </c>
      <c r="S134" s="90">
        <v>2.0</v>
      </c>
    </row>
    <row r="135" outlineLevel="1">
      <c r="A135" s="101" t="s">
        <v>4339</v>
      </c>
      <c r="B135" s="102" t="s">
        <v>3376</v>
      </c>
      <c r="C135" s="101" t="s">
        <v>2297</v>
      </c>
      <c r="D135" s="103">
        <v>44961.0</v>
      </c>
      <c r="E135" s="93" t="s">
        <v>3782</v>
      </c>
      <c r="F135" s="93" t="s">
        <v>3782</v>
      </c>
      <c r="G135" s="93" t="s">
        <v>3782</v>
      </c>
      <c r="H135" s="93" t="s">
        <v>3778</v>
      </c>
      <c r="I135" s="93" t="s">
        <v>3782</v>
      </c>
      <c r="J135" s="93" t="s">
        <v>3778</v>
      </c>
      <c r="K135" s="93" t="s">
        <v>3778</v>
      </c>
      <c r="L135" s="94" t="s">
        <v>4325</v>
      </c>
      <c r="M135" s="100" t="s">
        <v>3779</v>
      </c>
      <c r="N135" s="100" t="s">
        <v>3779</v>
      </c>
      <c r="O135" s="100"/>
      <c r="P135" s="84">
        <v>2.0</v>
      </c>
      <c r="Q135" s="84">
        <v>1.0</v>
      </c>
      <c r="R135" s="84">
        <v>1.0</v>
      </c>
      <c r="S135" s="90">
        <v>2.0</v>
      </c>
    </row>
    <row r="136" outlineLevel="1">
      <c r="A136" s="101" t="s">
        <v>4340</v>
      </c>
      <c r="B136" s="102" t="s">
        <v>3376</v>
      </c>
      <c r="C136" s="101" t="s">
        <v>2310</v>
      </c>
      <c r="D136" s="103">
        <v>44961.0</v>
      </c>
      <c r="E136" s="93" t="s">
        <v>3782</v>
      </c>
      <c r="F136" s="93" t="s">
        <v>3782</v>
      </c>
      <c r="G136" s="93" t="s">
        <v>3782</v>
      </c>
      <c r="H136" s="93" t="s">
        <v>3778</v>
      </c>
      <c r="I136" s="93" t="s">
        <v>3782</v>
      </c>
      <c r="J136" s="93" t="s">
        <v>3778</v>
      </c>
      <c r="K136" s="93" t="s">
        <v>3778</v>
      </c>
      <c r="L136" s="94" t="s">
        <v>4325</v>
      </c>
      <c r="M136" s="100" t="s">
        <v>3779</v>
      </c>
      <c r="N136" s="100" t="s">
        <v>3779</v>
      </c>
      <c r="O136" s="100"/>
      <c r="P136" s="84">
        <v>2.0</v>
      </c>
      <c r="Q136" s="84">
        <v>1.0</v>
      </c>
      <c r="R136" s="84">
        <v>1.0</v>
      </c>
      <c r="S136" s="90">
        <v>2.0</v>
      </c>
    </row>
    <row r="137" outlineLevel="1">
      <c r="A137" s="101" t="s">
        <v>4341</v>
      </c>
      <c r="B137" s="102" t="s">
        <v>3376</v>
      </c>
      <c r="C137" s="101" t="s">
        <v>2620</v>
      </c>
      <c r="D137" s="103">
        <v>44961.0</v>
      </c>
      <c r="E137" s="93" t="s">
        <v>3782</v>
      </c>
      <c r="F137" s="93" t="s">
        <v>3782</v>
      </c>
      <c r="G137" s="93" t="s">
        <v>3782</v>
      </c>
      <c r="H137" s="93" t="s">
        <v>3778</v>
      </c>
      <c r="I137" s="93" t="s">
        <v>3782</v>
      </c>
      <c r="J137" s="93" t="s">
        <v>3778</v>
      </c>
      <c r="K137" s="93" t="s">
        <v>3778</v>
      </c>
      <c r="L137" s="94" t="s">
        <v>4325</v>
      </c>
      <c r="M137" s="100" t="s">
        <v>3779</v>
      </c>
      <c r="N137" s="100" t="s">
        <v>3779</v>
      </c>
      <c r="O137" s="100"/>
      <c r="P137" s="84">
        <v>2.0</v>
      </c>
      <c r="Q137" s="84">
        <v>1.0</v>
      </c>
      <c r="R137" s="84">
        <v>1.0</v>
      </c>
      <c r="S137" s="90">
        <v>2.0</v>
      </c>
    </row>
    <row r="138" outlineLevel="1">
      <c r="A138" s="101" t="s">
        <v>4342</v>
      </c>
      <c r="B138" s="102" t="s">
        <v>3716</v>
      </c>
      <c r="C138" s="101" t="s">
        <v>2310</v>
      </c>
      <c r="D138" s="103">
        <v>44963.0</v>
      </c>
      <c r="E138" s="95"/>
      <c r="F138" s="95"/>
      <c r="G138" s="95"/>
      <c r="H138" s="95"/>
      <c r="I138" s="95"/>
      <c r="J138" s="95"/>
      <c r="K138" s="95"/>
      <c r="L138" s="94" t="s">
        <v>4325</v>
      </c>
      <c r="M138" s="100" t="s">
        <v>3779</v>
      </c>
      <c r="N138" s="100" t="s">
        <v>3779</v>
      </c>
      <c r="O138" s="100"/>
      <c r="P138" s="84">
        <v>14.0</v>
      </c>
      <c r="Q138" s="84">
        <v>13.0</v>
      </c>
      <c r="R138" s="84">
        <v>9.0</v>
      </c>
      <c r="S138" s="106"/>
    </row>
    <row r="139" outlineLevel="1">
      <c r="A139" s="101" t="s">
        <v>4343</v>
      </c>
      <c r="B139" s="102" t="s">
        <v>3743</v>
      </c>
      <c r="C139" s="101" t="s">
        <v>4236</v>
      </c>
      <c r="D139" s="103">
        <v>44968.0</v>
      </c>
      <c r="E139" s="93" t="s">
        <v>3782</v>
      </c>
      <c r="F139" s="93" t="s">
        <v>3778</v>
      </c>
      <c r="G139" s="93" t="s">
        <v>3782</v>
      </c>
      <c r="H139" s="93" t="s">
        <v>3778</v>
      </c>
      <c r="I139" s="93" t="s">
        <v>3782</v>
      </c>
      <c r="J139" s="93" t="s">
        <v>3778</v>
      </c>
      <c r="K139" s="93" t="s">
        <v>3778</v>
      </c>
      <c r="L139" s="93" t="s">
        <v>4325</v>
      </c>
      <c r="M139" s="100" t="s">
        <v>3779</v>
      </c>
      <c r="N139" s="100" t="s">
        <v>3779</v>
      </c>
      <c r="O139" s="100"/>
      <c r="P139" s="84">
        <v>44.0</v>
      </c>
      <c r="Q139" s="84">
        <v>43.0</v>
      </c>
      <c r="R139" s="84">
        <v>43.0</v>
      </c>
      <c r="S139" s="90">
        <v>3.0</v>
      </c>
    </row>
    <row r="140" outlineLevel="1">
      <c r="A140" s="101" t="s">
        <v>4344</v>
      </c>
      <c r="B140" s="102" t="s">
        <v>3531</v>
      </c>
      <c r="C140" s="101" t="s">
        <v>2297</v>
      </c>
      <c r="D140" s="103">
        <v>45002.0</v>
      </c>
      <c r="E140" s="93" t="s">
        <v>3782</v>
      </c>
      <c r="F140" s="93" t="s">
        <v>3778</v>
      </c>
      <c r="G140" s="93" t="s">
        <v>3778</v>
      </c>
      <c r="H140" s="93" t="s">
        <v>3782</v>
      </c>
      <c r="I140" s="93" t="s">
        <v>3782</v>
      </c>
      <c r="J140" s="93" t="s">
        <v>3778</v>
      </c>
      <c r="K140" s="93" t="s">
        <v>3778</v>
      </c>
      <c r="L140" s="94" t="s">
        <v>4325</v>
      </c>
      <c r="M140" s="100" t="s">
        <v>3779</v>
      </c>
      <c r="N140" s="100" t="s">
        <v>3779</v>
      </c>
      <c r="O140" s="100"/>
      <c r="P140" s="84">
        <v>8.0</v>
      </c>
      <c r="Q140" s="84">
        <v>3.0</v>
      </c>
      <c r="R140" s="84">
        <v>3.0</v>
      </c>
      <c r="S140" s="90">
        <v>3.0</v>
      </c>
    </row>
    <row r="141" outlineLevel="1">
      <c r="A141" s="101" t="s">
        <v>4345</v>
      </c>
      <c r="B141" s="102" t="s">
        <v>3176</v>
      </c>
      <c r="C141" s="101" t="s">
        <v>2297</v>
      </c>
      <c r="D141" s="103">
        <v>45023.0</v>
      </c>
      <c r="E141" s="93" t="s">
        <v>3782</v>
      </c>
      <c r="F141" s="93" t="s">
        <v>3782</v>
      </c>
      <c r="G141" s="93" t="s">
        <v>3782</v>
      </c>
      <c r="H141" s="93" t="s">
        <v>3782</v>
      </c>
      <c r="I141" s="93" t="s">
        <v>3782</v>
      </c>
      <c r="J141" s="93" t="s">
        <v>3778</v>
      </c>
      <c r="K141" s="93" t="s">
        <v>3782</v>
      </c>
      <c r="L141" s="108" t="s">
        <v>4325</v>
      </c>
      <c r="M141" s="100" t="s">
        <v>3779</v>
      </c>
      <c r="N141" s="100" t="s">
        <v>3779</v>
      </c>
      <c r="O141" s="100"/>
      <c r="P141" s="84">
        <v>2.0</v>
      </c>
      <c r="Q141" s="84">
        <v>1.0</v>
      </c>
      <c r="R141" s="84">
        <v>0.0</v>
      </c>
      <c r="S141" s="90">
        <v>1.0</v>
      </c>
    </row>
    <row r="142" outlineLevel="1">
      <c r="A142" s="101" t="s">
        <v>4346</v>
      </c>
      <c r="B142" s="102" t="s">
        <v>3738</v>
      </c>
      <c r="C142" s="101" t="s">
        <v>2620</v>
      </c>
      <c r="D142" s="103">
        <v>45024.0</v>
      </c>
      <c r="E142" s="93" t="s">
        <v>3782</v>
      </c>
      <c r="F142" s="93" t="s">
        <v>3778</v>
      </c>
      <c r="G142" s="93" t="s">
        <v>3782</v>
      </c>
      <c r="H142" s="93" t="s">
        <v>3782</v>
      </c>
      <c r="I142" s="93" t="s">
        <v>3782</v>
      </c>
      <c r="J142" s="93" t="s">
        <v>3778</v>
      </c>
      <c r="K142" s="93" t="s">
        <v>3778</v>
      </c>
      <c r="L142" s="94" t="s">
        <v>4325</v>
      </c>
      <c r="M142" s="100" t="s">
        <v>3779</v>
      </c>
      <c r="N142" s="100" t="s">
        <v>3779</v>
      </c>
      <c r="O142" s="100"/>
      <c r="P142" s="84">
        <v>20.0</v>
      </c>
      <c r="Q142" s="84">
        <v>20.0</v>
      </c>
      <c r="R142" s="84">
        <v>20.0</v>
      </c>
      <c r="S142" s="90">
        <v>2.0</v>
      </c>
    </row>
    <row r="143" outlineLevel="1">
      <c r="A143" s="101" t="s">
        <v>4347</v>
      </c>
      <c r="B143" s="102" t="s">
        <v>3751</v>
      </c>
      <c r="C143" s="101" t="s">
        <v>2620</v>
      </c>
      <c r="D143" s="103">
        <v>45029.0</v>
      </c>
      <c r="E143" s="95"/>
      <c r="F143" s="95"/>
      <c r="G143" s="95"/>
      <c r="H143" s="95"/>
      <c r="I143" s="95"/>
      <c r="J143" s="95"/>
      <c r="K143" s="95"/>
      <c r="L143" s="94" t="s">
        <v>4325</v>
      </c>
      <c r="M143" s="100" t="s">
        <v>3779</v>
      </c>
      <c r="N143" s="100" t="s">
        <v>3779</v>
      </c>
      <c r="O143" s="100"/>
      <c r="P143" s="84">
        <v>30.0</v>
      </c>
      <c r="Q143" s="84">
        <v>30.0</v>
      </c>
      <c r="R143" s="84">
        <v>30.0</v>
      </c>
      <c r="S143" s="106"/>
    </row>
    <row r="144" outlineLevel="1">
      <c r="A144" s="101" t="s">
        <v>4348</v>
      </c>
      <c r="B144" s="102" t="s">
        <v>3735</v>
      </c>
      <c r="C144" s="101" t="s">
        <v>3387</v>
      </c>
      <c r="D144" s="103">
        <v>45038.0</v>
      </c>
      <c r="E144" s="93" t="s">
        <v>3782</v>
      </c>
      <c r="F144" s="93" t="s">
        <v>3782</v>
      </c>
      <c r="G144" s="93" t="s">
        <v>3778</v>
      </c>
      <c r="H144" s="93" t="s">
        <v>3782</v>
      </c>
      <c r="I144" s="93" t="s">
        <v>3782</v>
      </c>
      <c r="J144" s="93" t="s">
        <v>3782</v>
      </c>
      <c r="K144" s="93" t="s">
        <v>3778</v>
      </c>
      <c r="L144" s="93" t="s">
        <v>4325</v>
      </c>
      <c r="M144" s="100" t="s">
        <v>3779</v>
      </c>
      <c r="N144" s="100" t="s">
        <v>3779</v>
      </c>
      <c r="O144" s="100"/>
      <c r="P144" s="84">
        <v>41.0</v>
      </c>
      <c r="Q144" s="84">
        <v>40.0</v>
      </c>
      <c r="R144" s="84">
        <v>40.0</v>
      </c>
      <c r="S144" s="90">
        <v>1.0</v>
      </c>
    </row>
    <row r="145" outlineLevel="1">
      <c r="A145" s="101" t="s">
        <v>4349</v>
      </c>
      <c r="B145" s="102" t="s">
        <v>3686</v>
      </c>
      <c r="C145" s="101" t="s">
        <v>2297</v>
      </c>
      <c r="D145" s="103">
        <v>45071.0</v>
      </c>
      <c r="E145" s="93" t="s">
        <v>3782</v>
      </c>
      <c r="F145" s="93" t="s">
        <v>3782</v>
      </c>
      <c r="G145" s="93" t="s">
        <v>3778</v>
      </c>
      <c r="H145" s="93" t="s">
        <v>3778</v>
      </c>
      <c r="I145" s="93" t="s">
        <v>3782</v>
      </c>
      <c r="J145" s="93" t="s">
        <v>3782</v>
      </c>
      <c r="K145" s="93" t="s">
        <v>3778</v>
      </c>
      <c r="L145" s="94" t="s">
        <v>4325</v>
      </c>
      <c r="M145" s="100" t="s">
        <v>3779</v>
      </c>
      <c r="N145" s="100" t="s">
        <v>3779</v>
      </c>
      <c r="O145" s="100"/>
      <c r="P145" s="84">
        <v>5.0</v>
      </c>
      <c r="Q145" s="84">
        <v>5.0</v>
      </c>
      <c r="R145" s="84">
        <v>5.0</v>
      </c>
      <c r="S145" s="90">
        <v>2.0</v>
      </c>
    </row>
    <row r="146" outlineLevel="1">
      <c r="A146" s="101" t="s">
        <v>3948</v>
      </c>
      <c r="B146" s="102" t="s">
        <v>3453</v>
      </c>
      <c r="C146" s="101" t="s">
        <v>2297</v>
      </c>
      <c r="D146" s="103">
        <v>45093.0</v>
      </c>
      <c r="E146" s="93" t="s">
        <v>3782</v>
      </c>
      <c r="F146" s="93" t="s">
        <v>3782</v>
      </c>
      <c r="G146" s="93" t="s">
        <v>3782</v>
      </c>
      <c r="H146" s="93" t="s">
        <v>3782</v>
      </c>
      <c r="I146" s="93" t="s">
        <v>3778</v>
      </c>
      <c r="J146" s="93" t="s">
        <v>3778</v>
      </c>
      <c r="K146" s="93" t="s">
        <v>3778</v>
      </c>
      <c r="L146" s="108" t="s">
        <v>4325</v>
      </c>
      <c r="M146" s="100" t="s">
        <v>3779</v>
      </c>
      <c r="N146" s="100" t="s">
        <v>3779</v>
      </c>
      <c r="O146" s="100"/>
      <c r="P146" s="84">
        <v>0.0</v>
      </c>
      <c r="Q146" s="84">
        <v>0.0</v>
      </c>
      <c r="R146" s="84">
        <v>0.0</v>
      </c>
      <c r="S146" s="90">
        <v>2.0</v>
      </c>
    </row>
    <row r="147" outlineLevel="1">
      <c r="A147" s="101" t="s">
        <v>3950</v>
      </c>
      <c r="B147" s="102" t="s">
        <v>3451</v>
      </c>
      <c r="C147" s="101" t="s">
        <v>2297</v>
      </c>
      <c r="D147" s="103">
        <v>45097.0</v>
      </c>
      <c r="E147" s="93" t="s">
        <v>3782</v>
      </c>
      <c r="F147" s="93" t="s">
        <v>3778</v>
      </c>
      <c r="G147" s="93" t="s">
        <v>3778</v>
      </c>
      <c r="H147" s="93" t="s">
        <v>3778</v>
      </c>
      <c r="I147" s="93" t="s">
        <v>3778</v>
      </c>
      <c r="J147" s="93" t="s">
        <v>3778</v>
      </c>
      <c r="K147" s="93" t="s">
        <v>3782</v>
      </c>
      <c r="L147" s="94" t="s">
        <v>4325</v>
      </c>
      <c r="M147" s="100" t="s">
        <v>3779</v>
      </c>
      <c r="N147" s="100" t="s">
        <v>3779</v>
      </c>
      <c r="O147" s="100"/>
      <c r="P147" s="84">
        <v>10.0</v>
      </c>
      <c r="Q147" s="84">
        <v>0.0</v>
      </c>
      <c r="R147" s="84">
        <v>0.0</v>
      </c>
      <c r="S147" s="90">
        <v>5.0</v>
      </c>
    </row>
    <row r="148" outlineLevel="1">
      <c r="A148" s="101" t="s">
        <v>4350</v>
      </c>
      <c r="B148" s="102" t="s">
        <v>3534</v>
      </c>
      <c r="C148" s="101" t="s">
        <v>2297</v>
      </c>
      <c r="D148" s="103">
        <v>45098.0</v>
      </c>
      <c r="E148" s="93" t="s">
        <v>3782</v>
      </c>
      <c r="F148" s="93" t="s">
        <v>3782</v>
      </c>
      <c r="G148" s="93" t="s">
        <v>3778</v>
      </c>
      <c r="H148" s="93" t="s">
        <v>3778</v>
      </c>
      <c r="I148" s="93" t="s">
        <v>3778</v>
      </c>
      <c r="J148" s="93" t="s">
        <v>3778</v>
      </c>
      <c r="K148" s="93" t="s">
        <v>3778</v>
      </c>
      <c r="L148" s="94" t="s">
        <v>4325</v>
      </c>
      <c r="M148" s="100" t="s">
        <v>3779</v>
      </c>
      <c r="N148" s="100" t="s">
        <v>3779</v>
      </c>
      <c r="O148" s="100"/>
      <c r="P148" s="84">
        <v>0.0</v>
      </c>
      <c r="Q148" s="84">
        <v>0.0</v>
      </c>
      <c r="R148" s="84">
        <v>0.0</v>
      </c>
      <c r="S148" s="90">
        <v>4.0</v>
      </c>
    </row>
    <row r="149" outlineLevel="1">
      <c r="A149" s="101" t="s">
        <v>3952</v>
      </c>
      <c r="B149" s="102" t="s">
        <v>3454</v>
      </c>
      <c r="C149" s="101" t="s">
        <v>2297</v>
      </c>
      <c r="D149" s="103">
        <v>45098.0</v>
      </c>
      <c r="E149" s="93" t="s">
        <v>3782</v>
      </c>
      <c r="F149" s="93" t="s">
        <v>3782</v>
      </c>
      <c r="G149" s="95"/>
      <c r="H149" s="93" t="s">
        <v>3782</v>
      </c>
      <c r="I149" s="93" t="s">
        <v>3778</v>
      </c>
      <c r="J149" s="93" t="s">
        <v>3778</v>
      </c>
      <c r="K149" s="93" t="s">
        <v>3778</v>
      </c>
      <c r="L149" s="94" t="s">
        <v>4325</v>
      </c>
      <c r="M149" s="100" t="s">
        <v>3779</v>
      </c>
      <c r="N149" s="100" t="s">
        <v>3779</v>
      </c>
      <c r="O149" s="100"/>
      <c r="P149" s="84">
        <v>4.0</v>
      </c>
      <c r="Q149" s="84">
        <v>0.0</v>
      </c>
      <c r="R149" s="84">
        <v>0.0</v>
      </c>
      <c r="S149" s="90">
        <v>2.0</v>
      </c>
    </row>
    <row r="150" outlineLevel="1">
      <c r="A150" s="101" t="s">
        <v>4351</v>
      </c>
      <c r="B150" s="102" t="s">
        <v>3487</v>
      </c>
      <c r="C150" s="101" t="s">
        <v>2620</v>
      </c>
      <c r="D150" s="103">
        <v>45109.0</v>
      </c>
      <c r="E150" s="93" t="s">
        <v>3782</v>
      </c>
      <c r="F150" s="93" t="s">
        <v>3782</v>
      </c>
      <c r="G150" s="93" t="s">
        <v>3782</v>
      </c>
      <c r="H150" s="93" t="s">
        <v>3782</v>
      </c>
      <c r="I150" s="93" t="s">
        <v>3782</v>
      </c>
      <c r="J150" s="93" t="s">
        <v>3778</v>
      </c>
      <c r="K150" s="93" t="s">
        <v>3778</v>
      </c>
      <c r="L150" s="108" t="s">
        <v>4325</v>
      </c>
      <c r="M150" s="100" t="s">
        <v>3779</v>
      </c>
      <c r="N150" s="100" t="s">
        <v>3779</v>
      </c>
      <c r="O150" s="100"/>
      <c r="P150" s="84">
        <v>15.0</v>
      </c>
      <c r="Q150" s="84">
        <v>11.0</v>
      </c>
      <c r="R150" s="84">
        <v>4.0</v>
      </c>
      <c r="S150" s="90">
        <v>1.0</v>
      </c>
    </row>
    <row r="151" outlineLevel="1">
      <c r="A151" s="101" t="s">
        <v>3979</v>
      </c>
      <c r="B151" s="102" t="s">
        <v>3694</v>
      </c>
      <c r="C151" s="101" t="s">
        <v>2297</v>
      </c>
      <c r="D151" s="103">
        <v>45139.0</v>
      </c>
      <c r="E151" s="95"/>
      <c r="F151" s="95"/>
      <c r="G151" s="95"/>
      <c r="H151" s="95"/>
      <c r="I151" s="95"/>
      <c r="J151" s="95"/>
      <c r="K151" s="95"/>
      <c r="L151" s="94" t="s">
        <v>4325</v>
      </c>
      <c r="M151" s="100" t="s">
        <v>3779</v>
      </c>
      <c r="N151" s="100" t="s">
        <v>3779</v>
      </c>
      <c r="O151" s="100"/>
      <c r="P151" s="84">
        <v>7.0</v>
      </c>
      <c r="Q151" s="84">
        <v>2.0</v>
      </c>
      <c r="R151" s="84">
        <v>0.0</v>
      </c>
      <c r="S151" s="106"/>
    </row>
    <row r="152" outlineLevel="1">
      <c r="A152" s="58" t="s">
        <v>3984</v>
      </c>
      <c r="B152" s="54" t="s">
        <v>3623</v>
      </c>
      <c r="C152" s="58" t="s">
        <v>2297</v>
      </c>
      <c r="D152" s="99">
        <v>45141.0</v>
      </c>
      <c r="E152" s="9" t="s">
        <v>3782</v>
      </c>
      <c r="F152" s="9" t="s">
        <v>3778</v>
      </c>
      <c r="G152" s="9" t="s">
        <v>3778</v>
      </c>
      <c r="H152" s="9" t="s">
        <v>3778</v>
      </c>
      <c r="I152" s="9" t="s">
        <v>3778</v>
      </c>
      <c r="J152" s="9" t="s">
        <v>3778</v>
      </c>
      <c r="K152" s="9" t="s">
        <v>3782</v>
      </c>
      <c r="L152" s="19" t="s">
        <v>4325</v>
      </c>
      <c r="M152" s="100" t="s">
        <v>3779</v>
      </c>
      <c r="N152" s="100" t="s">
        <v>3779</v>
      </c>
      <c r="O152" s="86"/>
      <c r="P152" s="63"/>
      <c r="Q152" s="63"/>
      <c r="R152" s="63"/>
      <c r="S152" s="90">
        <v>5.0</v>
      </c>
    </row>
    <row r="153" outlineLevel="1">
      <c r="A153" s="101" t="s">
        <v>4352</v>
      </c>
      <c r="B153" s="102" t="s">
        <v>3741</v>
      </c>
      <c r="C153" s="101" t="s">
        <v>4264</v>
      </c>
      <c r="D153" s="103">
        <v>45159.0</v>
      </c>
      <c r="E153" s="93" t="s">
        <v>3782</v>
      </c>
      <c r="F153" s="93" t="s">
        <v>3778</v>
      </c>
      <c r="G153" s="93" t="s">
        <v>3778</v>
      </c>
      <c r="H153" s="93" t="s">
        <v>3782</v>
      </c>
      <c r="I153" s="93" t="s">
        <v>3782</v>
      </c>
      <c r="J153" s="93" t="s">
        <v>3782</v>
      </c>
      <c r="K153" s="93" t="s">
        <v>3778</v>
      </c>
      <c r="L153" s="94" t="s">
        <v>4325</v>
      </c>
      <c r="M153" s="100" t="s">
        <v>3779</v>
      </c>
      <c r="N153" s="100" t="s">
        <v>3779</v>
      </c>
      <c r="O153" s="100"/>
      <c r="P153" s="84">
        <v>60.0</v>
      </c>
      <c r="Q153" s="84">
        <v>59.0</v>
      </c>
      <c r="R153" s="84">
        <v>59.0</v>
      </c>
      <c r="S153" s="90">
        <v>2.0</v>
      </c>
    </row>
    <row r="154" outlineLevel="1">
      <c r="A154" s="101" t="s">
        <v>4353</v>
      </c>
      <c r="B154" s="102" t="s">
        <v>3749</v>
      </c>
      <c r="C154" s="101" t="s">
        <v>3387</v>
      </c>
      <c r="D154" s="103">
        <v>45164.0</v>
      </c>
      <c r="E154" s="93" t="s">
        <v>3782</v>
      </c>
      <c r="F154" s="93" t="s">
        <v>3778</v>
      </c>
      <c r="G154" s="93" t="s">
        <v>3778</v>
      </c>
      <c r="H154" s="93" t="s">
        <v>3782</v>
      </c>
      <c r="I154" s="93" t="s">
        <v>3782</v>
      </c>
      <c r="J154" s="93" t="s">
        <v>3782</v>
      </c>
      <c r="K154" s="93" t="s">
        <v>3778</v>
      </c>
      <c r="L154" s="94" t="s">
        <v>4325</v>
      </c>
      <c r="M154" s="100" t="s">
        <v>3779</v>
      </c>
      <c r="N154" s="100" t="s">
        <v>3779</v>
      </c>
      <c r="O154" s="100"/>
      <c r="P154" s="84">
        <v>24.0</v>
      </c>
      <c r="Q154" s="84">
        <v>24.0</v>
      </c>
      <c r="R154" s="84">
        <v>24.0</v>
      </c>
      <c r="S154" s="90">
        <v>2.0</v>
      </c>
    </row>
    <row r="155" outlineLevel="1">
      <c r="A155" s="101" t="s">
        <v>4354</v>
      </c>
      <c r="B155" s="102" t="s">
        <v>3745</v>
      </c>
      <c r="C155" s="101" t="s">
        <v>2310</v>
      </c>
      <c r="D155" s="103">
        <v>45179.0</v>
      </c>
      <c r="E155" s="93" t="s">
        <v>3782</v>
      </c>
      <c r="F155" s="93" t="s">
        <v>3778</v>
      </c>
      <c r="G155" s="93" t="s">
        <v>3778</v>
      </c>
      <c r="H155" s="93" t="s">
        <v>3782</v>
      </c>
      <c r="I155" s="93" t="s">
        <v>3782</v>
      </c>
      <c r="J155" s="93" t="s">
        <v>3778</v>
      </c>
      <c r="K155" s="93" t="s">
        <v>3778</v>
      </c>
      <c r="L155" s="94" t="s">
        <v>4325</v>
      </c>
      <c r="M155" s="100" t="s">
        <v>3779</v>
      </c>
      <c r="N155" s="100" t="s">
        <v>3779</v>
      </c>
      <c r="O155" s="100"/>
      <c r="P155" s="84">
        <v>16.0</v>
      </c>
      <c r="Q155" s="84">
        <v>15.0</v>
      </c>
      <c r="R155" s="84">
        <v>15.0</v>
      </c>
      <c r="S155" s="90">
        <v>3.0</v>
      </c>
    </row>
    <row r="156" outlineLevel="1">
      <c r="A156" s="101" t="s">
        <v>4355</v>
      </c>
      <c r="B156" s="102" t="s">
        <v>3644</v>
      </c>
      <c r="C156" s="101" t="s">
        <v>4264</v>
      </c>
      <c r="D156" s="110">
        <v>45182.0</v>
      </c>
      <c r="E156" s="93" t="s">
        <v>3782</v>
      </c>
      <c r="F156" s="93" t="s">
        <v>3778</v>
      </c>
      <c r="G156" s="93" t="s">
        <v>3782</v>
      </c>
      <c r="H156" s="93" t="s">
        <v>3782</v>
      </c>
      <c r="I156" s="93" t="s">
        <v>3782</v>
      </c>
      <c r="J156" s="93" t="s">
        <v>3782</v>
      </c>
      <c r="K156" s="93" t="s">
        <v>3778</v>
      </c>
      <c r="L156" s="94" t="s">
        <v>4325</v>
      </c>
      <c r="M156" s="100" t="s">
        <v>3779</v>
      </c>
      <c r="N156" s="100" t="s">
        <v>3779</v>
      </c>
      <c r="O156" s="100"/>
      <c r="P156" s="84">
        <v>26.0</v>
      </c>
      <c r="Q156" s="84">
        <v>25.0</v>
      </c>
      <c r="R156" s="84">
        <v>25.0</v>
      </c>
      <c r="S156" s="90">
        <v>1.0</v>
      </c>
    </row>
    <row r="157" outlineLevel="1">
      <c r="A157" s="101" t="s">
        <v>4356</v>
      </c>
      <c r="B157" s="102" t="s">
        <v>3749</v>
      </c>
      <c r="C157" s="101" t="s">
        <v>4357</v>
      </c>
      <c r="D157" s="103">
        <v>45197.0</v>
      </c>
      <c r="E157" s="93" t="s">
        <v>3782</v>
      </c>
      <c r="F157" s="93" t="s">
        <v>3778</v>
      </c>
      <c r="G157" s="93" t="s">
        <v>3782</v>
      </c>
      <c r="H157" s="93" t="s">
        <v>3778</v>
      </c>
      <c r="I157" s="93" t="s">
        <v>3782</v>
      </c>
      <c r="J157" s="93" t="s">
        <v>3782</v>
      </c>
      <c r="K157" s="93" t="s">
        <v>3778</v>
      </c>
      <c r="L157" s="94" t="s">
        <v>4325</v>
      </c>
      <c r="M157" s="100" t="s">
        <v>3779</v>
      </c>
      <c r="N157" s="100" t="s">
        <v>3779</v>
      </c>
      <c r="O157" s="100"/>
      <c r="P157" s="84">
        <v>57.0</v>
      </c>
      <c r="Q157" s="84">
        <v>57.0</v>
      </c>
      <c r="R157" s="84">
        <v>57.0</v>
      </c>
      <c r="S157" s="90">
        <v>2.0</v>
      </c>
    </row>
    <row r="158" outlineLevel="1">
      <c r="A158" s="101" t="s">
        <v>4358</v>
      </c>
      <c r="B158" s="102" t="s">
        <v>3745</v>
      </c>
      <c r="C158" s="101" t="s">
        <v>3387</v>
      </c>
      <c r="D158" s="103">
        <v>45214.0</v>
      </c>
      <c r="E158" s="93" t="s">
        <v>3782</v>
      </c>
      <c r="F158" s="93" t="s">
        <v>3778</v>
      </c>
      <c r="G158" s="93" t="s">
        <v>3782</v>
      </c>
      <c r="H158" s="93" t="s">
        <v>3778</v>
      </c>
      <c r="I158" s="93" t="s">
        <v>3782</v>
      </c>
      <c r="J158" s="93" t="s">
        <v>3782</v>
      </c>
      <c r="K158" s="93" t="s">
        <v>3778</v>
      </c>
      <c r="L158" s="94" t="s">
        <v>4325</v>
      </c>
      <c r="M158" s="100" t="s">
        <v>3779</v>
      </c>
      <c r="N158" s="100" t="s">
        <v>3779</v>
      </c>
      <c r="O158" s="100"/>
      <c r="P158" s="84">
        <v>51.0</v>
      </c>
      <c r="Q158" s="84">
        <v>50.0</v>
      </c>
      <c r="R158" s="84">
        <v>50.0</v>
      </c>
      <c r="S158" s="90">
        <v>2.0</v>
      </c>
    </row>
    <row r="159" outlineLevel="1">
      <c r="A159" s="101" t="s">
        <v>4035</v>
      </c>
      <c r="B159" s="102" t="s">
        <v>3463</v>
      </c>
      <c r="C159" s="101" t="s">
        <v>2297</v>
      </c>
      <c r="D159" s="103">
        <v>45214.0</v>
      </c>
      <c r="E159" s="93" t="s">
        <v>3782</v>
      </c>
      <c r="F159" s="93" t="s">
        <v>3782</v>
      </c>
      <c r="G159" s="93" t="s">
        <v>3782</v>
      </c>
      <c r="H159" s="93" t="s">
        <v>3782</v>
      </c>
      <c r="I159" s="93" t="s">
        <v>3778</v>
      </c>
      <c r="J159" s="93" t="s">
        <v>3778</v>
      </c>
      <c r="K159" s="93" t="s">
        <v>3778</v>
      </c>
      <c r="L159" s="94" t="s">
        <v>4325</v>
      </c>
      <c r="M159" s="100" t="s">
        <v>3779</v>
      </c>
      <c r="N159" s="100" t="s">
        <v>3779</v>
      </c>
      <c r="O159" s="100"/>
      <c r="P159" s="84">
        <v>21.0</v>
      </c>
      <c r="Q159" s="84">
        <v>16.0</v>
      </c>
      <c r="R159" s="84">
        <v>2.0</v>
      </c>
      <c r="S159" s="90">
        <v>2.0</v>
      </c>
    </row>
    <row r="160" outlineLevel="1">
      <c r="A160" s="101" t="s">
        <v>4038</v>
      </c>
      <c r="B160" s="102" t="s">
        <v>3653</v>
      </c>
      <c r="C160" s="101" t="s">
        <v>2297</v>
      </c>
      <c r="D160" s="103">
        <v>45221.0</v>
      </c>
      <c r="E160" s="93" t="s">
        <v>3782</v>
      </c>
      <c r="F160" s="93" t="s">
        <v>3778</v>
      </c>
      <c r="G160" s="93" t="s">
        <v>3782</v>
      </c>
      <c r="H160" s="93" t="s">
        <v>3778</v>
      </c>
      <c r="I160" s="93" t="s">
        <v>3782</v>
      </c>
      <c r="J160" s="93" t="s">
        <v>3778</v>
      </c>
      <c r="K160" s="93" t="s">
        <v>3778</v>
      </c>
      <c r="L160" s="94" t="s">
        <v>4325</v>
      </c>
      <c r="M160" s="100" t="s">
        <v>3779</v>
      </c>
      <c r="N160" s="100" t="s">
        <v>3779</v>
      </c>
      <c r="O160" s="100"/>
      <c r="P160" s="84">
        <v>13.0</v>
      </c>
      <c r="Q160" s="84">
        <v>8.0</v>
      </c>
      <c r="R160" s="84">
        <v>8.0</v>
      </c>
      <c r="S160" s="90">
        <v>3.0</v>
      </c>
    </row>
    <row r="161" outlineLevel="1">
      <c r="A161" s="58" t="s">
        <v>4359</v>
      </c>
      <c r="B161" s="54" t="s">
        <v>3671</v>
      </c>
      <c r="C161" s="58" t="s">
        <v>2297</v>
      </c>
      <c r="D161" s="99">
        <v>45245.0</v>
      </c>
      <c r="E161" s="9" t="s">
        <v>3782</v>
      </c>
      <c r="F161" s="9" t="s">
        <v>3778</v>
      </c>
      <c r="G161" s="9" t="s">
        <v>3778</v>
      </c>
      <c r="H161" s="9" t="s">
        <v>3782</v>
      </c>
      <c r="I161" s="9" t="s">
        <v>3778</v>
      </c>
      <c r="J161" s="9" t="s">
        <v>3778</v>
      </c>
      <c r="K161" s="9" t="s">
        <v>3778</v>
      </c>
      <c r="L161" s="19" t="s">
        <v>4325</v>
      </c>
      <c r="M161" s="100" t="s">
        <v>3779</v>
      </c>
      <c r="N161" s="100" t="s">
        <v>3779</v>
      </c>
      <c r="O161" s="86"/>
      <c r="P161" s="63"/>
      <c r="Q161" s="63"/>
      <c r="R161" s="63"/>
      <c r="S161" s="90">
        <v>4.0</v>
      </c>
    </row>
    <row r="162" outlineLevel="1">
      <c r="A162" s="101" t="s">
        <v>4360</v>
      </c>
      <c r="B162" s="102" t="s">
        <v>3637</v>
      </c>
      <c r="C162" s="101" t="s">
        <v>2297</v>
      </c>
      <c r="D162" s="103">
        <v>45265.0</v>
      </c>
      <c r="E162" s="93" t="s">
        <v>3782</v>
      </c>
      <c r="F162" s="93" t="s">
        <v>3782</v>
      </c>
      <c r="G162" s="93" t="s">
        <v>3778</v>
      </c>
      <c r="H162" s="93" t="s">
        <v>3778</v>
      </c>
      <c r="I162" s="93" t="s">
        <v>3782</v>
      </c>
      <c r="J162" s="93" t="s">
        <v>3778</v>
      </c>
      <c r="K162" s="93" t="s">
        <v>3778</v>
      </c>
      <c r="L162" s="94" t="s">
        <v>4325</v>
      </c>
      <c r="M162" s="100" t="s">
        <v>3779</v>
      </c>
      <c r="N162" s="100" t="s">
        <v>3779</v>
      </c>
      <c r="O162" s="100"/>
      <c r="P162" s="84">
        <v>1.0</v>
      </c>
      <c r="Q162" s="84">
        <v>1.0</v>
      </c>
      <c r="R162" s="84">
        <v>1.0</v>
      </c>
      <c r="S162" s="90">
        <v>3.0</v>
      </c>
    </row>
    <row r="163" outlineLevel="1">
      <c r="A163" s="101" t="s">
        <v>4060</v>
      </c>
      <c r="B163" s="102" t="s">
        <v>3330</v>
      </c>
      <c r="C163" s="101" t="s">
        <v>2297</v>
      </c>
      <c r="D163" s="103">
        <v>45265.0</v>
      </c>
      <c r="E163" s="93" t="s">
        <v>3782</v>
      </c>
      <c r="F163" s="93" t="s">
        <v>3782</v>
      </c>
      <c r="G163" s="93" t="s">
        <v>3782</v>
      </c>
      <c r="H163" s="93" t="s">
        <v>3782</v>
      </c>
      <c r="I163" s="93" t="s">
        <v>3782</v>
      </c>
      <c r="J163" s="93" t="s">
        <v>3782</v>
      </c>
      <c r="K163" s="93" t="s">
        <v>3778</v>
      </c>
      <c r="L163" s="94" t="s">
        <v>4325</v>
      </c>
      <c r="M163" s="100" t="s">
        <v>3779</v>
      </c>
      <c r="N163" s="100" t="s">
        <v>3779</v>
      </c>
      <c r="O163" s="100"/>
      <c r="P163" s="84">
        <v>2.0</v>
      </c>
      <c r="Q163" s="84">
        <v>1.0</v>
      </c>
      <c r="R163" s="84">
        <v>1.0</v>
      </c>
      <c r="S163" s="90">
        <v>0.0</v>
      </c>
    </row>
    <row r="164" outlineLevel="1">
      <c r="A164" s="58" t="s">
        <v>4361</v>
      </c>
      <c r="B164" s="54" t="s">
        <v>3592</v>
      </c>
      <c r="C164" s="58" t="s">
        <v>2297</v>
      </c>
      <c r="D164" s="99">
        <v>45297.0</v>
      </c>
      <c r="E164" s="9" t="s">
        <v>3782</v>
      </c>
      <c r="F164" s="9" t="s">
        <v>3782</v>
      </c>
      <c r="G164" s="9" t="s">
        <v>3778</v>
      </c>
      <c r="H164" s="9" t="s">
        <v>3782</v>
      </c>
      <c r="I164" s="9" t="s">
        <v>3778</v>
      </c>
      <c r="J164" s="9" t="s">
        <v>3778</v>
      </c>
      <c r="K164" s="9" t="s">
        <v>3778</v>
      </c>
      <c r="L164" s="19" t="s">
        <v>4325</v>
      </c>
      <c r="M164" s="100" t="s">
        <v>3779</v>
      </c>
      <c r="N164" s="100" t="s">
        <v>3779</v>
      </c>
      <c r="O164" s="86"/>
      <c r="P164" s="63"/>
      <c r="Q164" s="63"/>
      <c r="R164" s="63"/>
      <c r="S164" s="90">
        <v>3.0</v>
      </c>
    </row>
    <row r="165" outlineLevel="1">
      <c r="A165" s="58" t="s">
        <v>4093</v>
      </c>
      <c r="B165" s="54" t="s">
        <v>3542</v>
      </c>
      <c r="C165" s="58" t="s">
        <v>2297</v>
      </c>
      <c r="D165" s="99">
        <v>45306.0</v>
      </c>
      <c r="E165" s="9" t="s">
        <v>3782</v>
      </c>
      <c r="F165" s="9" t="s">
        <v>3782</v>
      </c>
      <c r="G165" s="9" t="s">
        <v>3782</v>
      </c>
      <c r="H165" s="9" t="s">
        <v>3782</v>
      </c>
      <c r="I165" s="9" t="s">
        <v>3782</v>
      </c>
      <c r="J165" s="9" t="s">
        <v>3782</v>
      </c>
      <c r="K165" s="9" t="s">
        <v>3778</v>
      </c>
      <c r="L165" s="19" t="s">
        <v>4325</v>
      </c>
      <c r="M165" s="100" t="s">
        <v>3779</v>
      </c>
      <c r="N165" s="100" t="s">
        <v>3779</v>
      </c>
      <c r="O165" s="86"/>
      <c r="P165" s="63"/>
      <c r="Q165" s="63"/>
      <c r="R165" s="63"/>
      <c r="S165" s="90">
        <v>0.0</v>
      </c>
    </row>
    <row r="166" outlineLevel="1">
      <c r="A166" s="58" t="s">
        <v>4362</v>
      </c>
      <c r="B166" s="54" t="s">
        <v>3711</v>
      </c>
      <c r="C166" s="58" t="s">
        <v>2310</v>
      </c>
      <c r="D166" s="99">
        <v>45311.0</v>
      </c>
      <c r="E166" s="9" t="s">
        <v>3782</v>
      </c>
      <c r="F166" s="9" t="s">
        <v>3778</v>
      </c>
      <c r="G166" s="9" t="s">
        <v>3782</v>
      </c>
      <c r="H166" s="9" t="s">
        <v>3778</v>
      </c>
      <c r="I166" s="9" t="s">
        <v>3778</v>
      </c>
      <c r="J166" s="9" t="s">
        <v>3778</v>
      </c>
      <c r="K166" s="9" t="s">
        <v>3782</v>
      </c>
      <c r="L166" s="19" t="s">
        <v>4325</v>
      </c>
      <c r="M166" s="100" t="s">
        <v>3779</v>
      </c>
      <c r="N166" s="100" t="s">
        <v>3779</v>
      </c>
      <c r="O166" s="86"/>
      <c r="P166" s="63"/>
      <c r="Q166" s="63"/>
      <c r="R166" s="63"/>
      <c r="S166" s="90">
        <v>4.0</v>
      </c>
    </row>
    <row r="167" outlineLevel="1">
      <c r="A167" s="58" t="s">
        <v>4363</v>
      </c>
      <c r="B167" s="54" t="s">
        <v>3702</v>
      </c>
      <c r="C167" s="58" t="s">
        <v>2310</v>
      </c>
      <c r="D167" s="99">
        <v>45317.0</v>
      </c>
      <c r="E167" s="9" t="s">
        <v>3782</v>
      </c>
      <c r="F167" s="9" t="s">
        <v>3778</v>
      </c>
      <c r="G167" s="9" t="s">
        <v>3782</v>
      </c>
      <c r="H167" s="9" t="s">
        <v>3782</v>
      </c>
      <c r="I167" s="9" t="s">
        <v>3782</v>
      </c>
      <c r="J167" s="9" t="s">
        <v>3782</v>
      </c>
      <c r="K167" s="9" t="s">
        <v>3778</v>
      </c>
      <c r="L167" s="19" t="s">
        <v>4325</v>
      </c>
      <c r="M167" s="100" t="s">
        <v>3779</v>
      </c>
      <c r="N167" s="100" t="s">
        <v>3779</v>
      </c>
      <c r="O167" s="86"/>
      <c r="P167" s="63"/>
      <c r="Q167" s="63"/>
      <c r="R167" s="63"/>
      <c r="S167" s="90">
        <v>1.0</v>
      </c>
    </row>
    <row r="168" outlineLevel="1">
      <c r="A168" s="58" t="s">
        <v>4089</v>
      </c>
      <c r="B168" s="54" t="s">
        <v>3332</v>
      </c>
      <c r="C168" s="58" t="s">
        <v>2297</v>
      </c>
      <c r="D168" s="99">
        <v>45326.0</v>
      </c>
      <c r="E168" s="9" t="s">
        <v>3782</v>
      </c>
      <c r="F168" s="9" t="s">
        <v>3782</v>
      </c>
      <c r="G168" s="9" t="s">
        <v>3782</v>
      </c>
      <c r="H168" s="9" t="s">
        <v>3782</v>
      </c>
      <c r="I168" s="9" t="s">
        <v>3778</v>
      </c>
      <c r="J168" s="9" t="s">
        <v>3778</v>
      </c>
      <c r="K168" s="9" t="s">
        <v>3778</v>
      </c>
      <c r="L168" s="19" t="s">
        <v>4325</v>
      </c>
      <c r="M168" s="100" t="s">
        <v>3779</v>
      </c>
      <c r="N168" s="100" t="s">
        <v>3779</v>
      </c>
      <c r="O168" s="86"/>
      <c r="P168" s="63"/>
      <c r="Q168" s="63"/>
      <c r="R168" s="63"/>
      <c r="S168" s="90">
        <v>2.0</v>
      </c>
    </row>
    <row r="169" outlineLevel="1">
      <c r="A169" s="58" t="s">
        <v>4364</v>
      </c>
      <c r="B169" s="54" t="s">
        <v>3672</v>
      </c>
      <c r="C169" s="58" t="s">
        <v>2297</v>
      </c>
      <c r="D169" s="99">
        <v>45329.0</v>
      </c>
      <c r="E169" s="9" t="s">
        <v>3782</v>
      </c>
      <c r="F169" s="9" t="s">
        <v>3778</v>
      </c>
      <c r="G169" s="9" t="s">
        <v>3782</v>
      </c>
      <c r="H169" s="9" t="s">
        <v>3782</v>
      </c>
      <c r="I169" s="9" t="s">
        <v>3782</v>
      </c>
      <c r="J169" s="9" t="s">
        <v>3782</v>
      </c>
      <c r="K169" s="9" t="s">
        <v>3778</v>
      </c>
      <c r="L169" s="19" t="s">
        <v>4325</v>
      </c>
      <c r="M169" s="100" t="s">
        <v>3779</v>
      </c>
      <c r="N169" s="100" t="s">
        <v>3779</v>
      </c>
      <c r="O169" s="86"/>
      <c r="P169" s="63"/>
      <c r="Q169" s="63"/>
      <c r="R169" s="63"/>
      <c r="S169" s="90">
        <v>1.0</v>
      </c>
    </row>
    <row r="170" outlineLevel="1">
      <c r="A170" s="58" t="s">
        <v>4365</v>
      </c>
      <c r="B170" s="54" t="s">
        <v>3568</v>
      </c>
      <c r="C170" s="58" t="s">
        <v>2297</v>
      </c>
      <c r="D170" s="99">
        <v>45355.0</v>
      </c>
      <c r="E170" s="9" t="s">
        <v>3782</v>
      </c>
      <c r="F170" s="9" t="s">
        <v>3782</v>
      </c>
      <c r="G170" s="9" t="s">
        <v>3782</v>
      </c>
      <c r="H170" s="9" t="s">
        <v>3782</v>
      </c>
      <c r="I170" s="9" t="s">
        <v>3782</v>
      </c>
      <c r="J170" s="9" t="s">
        <v>3778</v>
      </c>
      <c r="K170" s="9" t="s">
        <v>3782</v>
      </c>
      <c r="L170" s="19" t="s">
        <v>4325</v>
      </c>
      <c r="M170" s="100" t="s">
        <v>3779</v>
      </c>
      <c r="N170" s="100" t="s">
        <v>3779</v>
      </c>
      <c r="O170" s="86"/>
      <c r="P170" s="63"/>
      <c r="Q170" s="63"/>
      <c r="R170" s="63"/>
      <c r="S170" s="90"/>
    </row>
    <row r="171" outlineLevel="1">
      <c r="A171" s="58" t="s">
        <v>4366</v>
      </c>
      <c r="B171" s="54" t="s">
        <v>4121</v>
      </c>
      <c r="C171" s="58" t="s">
        <v>2297</v>
      </c>
      <c r="D171" s="99">
        <v>45370.0</v>
      </c>
      <c r="E171" s="9"/>
      <c r="F171" s="9" t="s">
        <v>3782</v>
      </c>
      <c r="G171" s="9" t="s">
        <v>3782</v>
      </c>
      <c r="H171" s="9" t="s">
        <v>3778</v>
      </c>
      <c r="I171" s="9" t="s">
        <v>3778</v>
      </c>
      <c r="J171" s="9" t="s">
        <v>3778</v>
      </c>
      <c r="K171" s="9" t="s">
        <v>3782</v>
      </c>
      <c r="L171" s="19" t="s">
        <v>4325</v>
      </c>
      <c r="M171" s="100" t="s">
        <v>3779</v>
      </c>
      <c r="N171" s="100" t="s">
        <v>3779</v>
      </c>
      <c r="O171" s="86"/>
      <c r="P171" s="63"/>
      <c r="Q171" s="63"/>
      <c r="R171" s="63"/>
      <c r="S171" s="90"/>
    </row>
    <row r="172" outlineLevel="1">
      <c r="A172" s="58" t="s">
        <v>4367</v>
      </c>
      <c r="B172" s="54" t="s">
        <v>3703</v>
      </c>
      <c r="C172" s="58" t="s">
        <v>2297</v>
      </c>
      <c r="D172" s="99">
        <v>45402.0</v>
      </c>
      <c r="E172" s="9" t="s">
        <v>3782</v>
      </c>
      <c r="F172" s="9" t="s">
        <v>3782</v>
      </c>
      <c r="G172" s="9" t="s">
        <v>3782</v>
      </c>
      <c r="H172" s="9" t="s">
        <v>3778</v>
      </c>
      <c r="I172" s="9" t="s">
        <v>3778</v>
      </c>
      <c r="J172" s="9" t="s">
        <v>3782</v>
      </c>
      <c r="K172" s="9" t="s">
        <v>3782</v>
      </c>
      <c r="L172" s="19" t="s">
        <v>4325</v>
      </c>
      <c r="M172" s="100" t="s">
        <v>3779</v>
      </c>
      <c r="N172" s="100" t="s">
        <v>3779</v>
      </c>
      <c r="O172" s="86"/>
      <c r="P172" s="63"/>
      <c r="Q172" s="63"/>
      <c r="R172" s="63"/>
      <c r="S172" s="90"/>
    </row>
    <row r="173" outlineLevel="1">
      <c r="A173" s="58" t="s">
        <v>4368</v>
      </c>
      <c r="B173" s="54" t="s">
        <v>3611</v>
      </c>
      <c r="C173" s="58" t="s">
        <v>2310</v>
      </c>
      <c r="D173" s="25">
        <v>45408.0</v>
      </c>
      <c r="E173" s="9" t="s">
        <v>3782</v>
      </c>
      <c r="F173" s="9" t="s">
        <v>3782</v>
      </c>
      <c r="G173" s="9" t="s">
        <v>3782</v>
      </c>
      <c r="H173" s="9" t="s">
        <v>3778</v>
      </c>
      <c r="I173" s="9" t="s">
        <v>3782</v>
      </c>
      <c r="J173" s="9" t="s">
        <v>3778</v>
      </c>
      <c r="K173" s="9" t="s">
        <v>3782</v>
      </c>
      <c r="L173" s="19" t="s">
        <v>4325</v>
      </c>
      <c r="M173" s="100" t="s">
        <v>3779</v>
      </c>
      <c r="N173" s="100" t="s">
        <v>3779</v>
      </c>
      <c r="O173" s="86"/>
      <c r="P173" s="63"/>
      <c r="Q173" s="63"/>
      <c r="R173" s="63"/>
      <c r="S173" s="90"/>
    </row>
    <row r="174" outlineLevel="1">
      <c r="A174" s="58" t="s">
        <v>4369</v>
      </c>
      <c r="B174" s="54" t="s">
        <v>3498</v>
      </c>
      <c r="C174" s="58" t="s">
        <v>2297</v>
      </c>
      <c r="D174" s="99">
        <v>45437.0</v>
      </c>
      <c r="E174" s="9" t="s">
        <v>3782</v>
      </c>
      <c r="F174" s="9" t="s">
        <v>3782</v>
      </c>
      <c r="G174" s="9" t="s">
        <v>3782</v>
      </c>
      <c r="H174" s="9" t="s">
        <v>3778</v>
      </c>
      <c r="I174" s="9" t="s">
        <v>3782</v>
      </c>
      <c r="J174" s="9" t="s">
        <v>3782</v>
      </c>
      <c r="K174" s="9" t="s">
        <v>3778</v>
      </c>
      <c r="L174" s="19" t="s">
        <v>4325</v>
      </c>
      <c r="M174" s="100" t="s">
        <v>3779</v>
      </c>
      <c r="N174" s="100" t="s">
        <v>3779</v>
      </c>
      <c r="O174" s="86"/>
      <c r="P174" s="63"/>
      <c r="Q174" s="63"/>
      <c r="R174" s="63"/>
      <c r="S174" s="90"/>
    </row>
    <row r="175" outlineLevel="1">
      <c r="A175" s="58" t="s">
        <v>4370</v>
      </c>
      <c r="B175" s="54" t="s">
        <v>3640</v>
      </c>
      <c r="C175" s="58" t="s">
        <v>2620</v>
      </c>
      <c r="D175" s="99">
        <v>45464.0</v>
      </c>
      <c r="E175" s="9" t="s">
        <v>3782</v>
      </c>
      <c r="F175" s="9" t="s">
        <v>3778</v>
      </c>
      <c r="G175" s="9" t="s">
        <v>3782</v>
      </c>
      <c r="H175" s="9" t="s">
        <v>3782</v>
      </c>
      <c r="I175" s="9" t="s">
        <v>3778</v>
      </c>
      <c r="J175" s="9" t="s">
        <v>3782</v>
      </c>
      <c r="K175" s="9" t="s">
        <v>3778</v>
      </c>
      <c r="L175" s="19" t="s">
        <v>4325</v>
      </c>
      <c r="M175" s="100" t="s">
        <v>3779</v>
      </c>
      <c r="N175" s="100" t="s">
        <v>3779</v>
      </c>
      <c r="O175" s="86"/>
      <c r="P175" s="63"/>
      <c r="Q175" s="63"/>
      <c r="R175" s="63"/>
      <c r="S175" s="90"/>
    </row>
    <row r="176" outlineLevel="1">
      <c r="A176" s="58" t="s">
        <v>4371</v>
      </c>
      <c r="B176" s="54" t="s">
        <v>3713</v>
      </c>
      <c r="C176" s="58" t="s">
        <v>2297</v>
      </c>
      <c r="D176" s="99">
        <v>45476.0</v>
      </c>
      <c r="E176" s="9" t="s">
        <v>3782</v>
      </c>
      <c r="F176" s="9" t="s">
        <v>3782</v>
      </c>
      <c r="G176" s="9" t="s">
        <v>3778</v>
      </c>
      <c r="H176" s="9" t="s">
        <v>3782</v>
      </c>
      <c r="I176" s="9" t="s">
        <v>3782</v>
      </c>
      <c r="J176" s="9" t="s">
        <v>3778</v>
      </c>
      <c r="K176" s="9" t="s">
        <v>3778</v>
      </c>
      <c r="L176" s="19" t="s">
        <v>4325</v>
      </c>
      <c r="M176" s="100" t="s">
        <v>3779</v>
      </c>
      <c r="N176" s="100" t="s">
        <v>3779</v>
      </c>
      <c r="O176" s="86"/>
      <c r="P176" s="63"/>
      <c r="Q176" s="63"/>
      <c r="R176" s="63"/>
      <c r="S176" s="90"/>
    </row>
    <row r="177" outlineLevel="1">
      <c r="A177" s="58" t="s">
        <v>4372</v>
      </c>
      <c r="B177" s="54" t="s">
        <v>3673</v>
      </c>
      <c r="C177" s="58" t="s">
        <v>2620</v>
      </c>
      <c r="D177" s="99">
        <v>45479.0</v>
      </c>
      <c r="E177" s="9" t="s">
        <v>3782</v>
      </c>
      <c r="F177" s="9" t="s">
        <v>3778</v>
      </c>
      <c r="G177" s="9" t="s">
        <v>3778</v>
      </c>
      <c r="H177" s="9" t="s">
        <v>3778</v>
      </c>
      <c r="I177" s="9" t="s">
        <v>3778</v>
      </c>
      <c r="J177" s="9" t="s">
        <v>3778</v>
      </c>
      <c r="K177" s="9" t="s">
        <v>3778</v>
      </c>
      <c r="L177" s="19" t="s">
        <v>4325</v>
      </c>
      <c r="M177" s="100" t="s">
        <v>3779</v>
      </c>
      <c r="N177" s="100" t="s">
        <v>3779</v>
      </c>
      <c r="O177" s="86"/>
      <c r="P177" s="63"/>
      <c r="Q177" s="63"/>
      <c r="R177" s="63"/>
      <c r="S177" s="90"/>
    </row>
    <row r="178" outlineLevel="1">
      <c r="A178" s="58" t="s">
        <v>4373</v>
      </c>
      <c r="B178" s="54" t="s">
        <v>3737</v>
      </c>
      <c r="C178" s="58" t="s">
        <v>3387</v>
      </c>
      <c r="D178" s="99">
        <v>45485.0</v>
      </c>
      <c r="E178" s="9" t="s">
        <v>3782</v>
      </c>
      <c r="F178" s="9" t="s">
        <v>3778</v>
      </c>
      <c r="G178" s="9" t="s">
        <v>3782</v>
      </c>
      <c r="H178" s="9" t="s">
        <v>3782</v>
      </c>
      <c r="I178" s="9" t="s">
        <v>4374</v>
      </c>
      <c r="J178" s="9" t="s">
        <v>3778</v>
      </c>
      <c r="K178" s="9" t="s">
        <v>3778</v>
      </c>
      <c r="L178" s="19" t="s">
        <v>4325</v>
      </c>
      <c r="M178" s="100" t="s">
        <v>3779</v>
      </c>
      <c r="N178" s="100" t="s">
        <v>3779</v>
      </c>
      <c r="O178" s="86"/>
      <c r="P178" s="63"/>
      <c r="Q178" s="63"/>
      <c r="R178" s="63"/>
      <c r="S178" s="90"/>
    </row>
    <row r="179" outlineLevel="1">
      <c r="A179" s="101" t="s">
        <v>4375</v>
      </c>
      <c r="B179" s="102" t="s">
        <v>3734</v>
      </c>
      <c r="C179" s="101" t="s">
        <v>2620</v>
      </c>
      <c r="D179" s="103">
        <v>45087.0</v>
      </c>
      <c r="E179" s="95"/>
      <c r="F179" s="95"/>
      <c r="G179" s="95"/>
      <c r="H179" s="95"/>
      <c r="I179" s="95"/>
      <c r="J179" s="95"/>
      <c r="K179" s="95"/>
      <c r="L179" s="19" t="s">
        <v>4229</v>
      </c>
      <c r="M179" s="100" t="s">
        <v>4376</v>
      </c>
      <c r="N179" s="100" t="s">
        <v>3779</v>
      </c>
      <c r="O179" s="100"/>
      <c r="P179" s="84">
        <v>27.0</v>
      </c>
      <c r="Q179" s="84">
        <v>13.0</v>
      </c>
      <c r="R179" s="84">
        <v>13.0</v>
      </c>
      <c r="S179" s="106"/>
    </row>
    <row r="180" outlineLevel="1">
      <c r="A180" s="101" t="s">
        <v>4377</v>
      </c>
      <c r="B180" s="102" t="s">
        <v>3632</v>
      </c>
      <c r="C180" s="101" t="s">
        <v>2297</v>
      </c>
      <c r="D180" s="103">
        <v>44930.0</v>
      </c>
      <c r="E180" s="93" t="s">
        <v>3782</v>
      </c>
      <c r="F180" s="93" t="s">
        <v>3782</v>
      </c>
      <c r="G180" s="93" t="s">
        <v>3778</v>
      </c>
      <c r="H180" s="93" t="s">
        <v>3782</v>
      </c>
      <c r="I180" s="93" t="s">
        <v>3782</v>
      </c>
      <c r="J180" s="93" t="s">
        <v>3782</v>
      </c>
      <c r="K180" s="93" t="s">
        <v>3778</v>
      </c>
      <c r="L180" s="94" t="s">
        <v>4229</v>
      </c>
      <c r="M180" s="100" t="s">
        <v>4376</v>
      </c>
      <c r="N180" s="100" t="s">
        <v>3779</v>
      </c>
      <c r="O180" s="100"/>
      <c r="P180" s="84">
        <v>57.0</v>
      </c>
      <c r="Q180" s="84">
        <v>11.0</v>
      </c>
      <c r="R180" s="84">
        <v>10.0</v>
      </c>
      <c r="S180" s="90">
        <v>1.0</v>
      </c>
    </row>
    <row r="181" outlineLevel="1">
      <c r="A181" s="101" t="s">
        <v>4378</v>
      </c>
      <c r="B181" s="102" t="s">
        <v>3718</v>
      </c>
      <c r="C181" s="101" t="s">
        <v>2620</v>
      </c>
      <c r="D181" s="103">
        <v>45009.0</v>
      </c>
      <c r="E181" s="93" t="s">
        <v>3782</v>
      </c>
      <c r="F181" s="93" t="s">
        <v>3778</v>
      </c>
      <c r="G181" s="93" t="s">
        <v>3782</v>
      </c>
      <c r="H181" s="93" t="s">
        <v>3778</v>
      </c>
      <c r="I181" s="93" t="s">
        <v>3782</v>
      </c>
      <c r="J181" s="93" t="s">
        <v>3778</v>
      </c>
      <c r="K181" s="93" t="s">
        <v>3778</v>
      </c>
      <c r="L181" s="94" t="s">
        <v>4229</v>
      </c>
      <c r="M181" s="100" t="s">
        <v>4376</v>
      </c>
      <c r="N181" s="100" t="s">
        <v>3779</v>
      </c>
      <c r="O181" s="100"/>
      <c r="P181" s="84">
        <v>24.0</v>
      </c>
      <c r="Q181" s="84">
        <v>23.0</v>
      </c>
      <c r="R181" s="84">
        <v>23.0</v>
      </c>
      <c r="S181" s="90">
        <v>3.0</v>
      </c>
    </row>
    <row r="182" outlineLevel="1">
      <c r="A182" s="101" t="s">
        <v>4379</v>
      </c>
      <c r="B182" s="102" t="s">
        <v>3750</v>
      </c>
      <c r="C182" s="101" t="s">
        <v>4264</v>
      </c>
      <c r="D182" s="103">
        <v>45044.0</v>
      </c>
      <c r="E182" s="93" t="s">
        <v>3782</v>
      </c>
      <c r="F182" s="93" t="s">
        <v>3782</v>
      </c>
      <c r="G182" s="93" t="s">
        <v>3782</v>
      </c>
      <c r="H182" s="93" t="s">
        <v>3778</v>
      </c>
      <c r="I182" s="93" t="s">
        <v>3778</v>
      </c>
      <c r="J182" s="93" t="s">
        <v>3778</v>
      </c>
      <c r="K182" s="93" t="s">
        <v>3778</v>
      </c>
      <c r="L182" s="94" t="s">
        <v>4229</v>
      </c>
      <c r="M182" s="100" t="s">
        <v>4376</v>
      </c>
      <c r="N182" s="100" t="s">
        <v>3779</v>
      </c>
      <c r="O182" s="100"/>
      <c r="P182" s="84">
        <v>39.0</v>
      </c>
      <c r="Q182" s="84">
        <v>32.0</v>
      </c>
      <c r="R182" s="84">
        <v>39.0</v>
      </c>
      <c r="S182" s="90">
        <v>3.0</v>
      </c>
    </row>
    <row r="183" outlineLevel="1">
      <c r="A183" s="58" t="s">
        <v>4380</v>
      </c>
      <c r="B183" s="54" t="s">
        <v>3688</v>
      </c>
      <c r="C183" s="58" t="s">
        <v>2310</v>
      </c>
      <c r="D183" s="99">
        <v>45295.0</v>
      </c>
      <c r="E183" s="9" t="s">
        <v>3782</v>
      </c>
      <c r="F183" s="9" t="s">
        <v>3782</v>
      </c>
      <c r="G183" s="9" t="s">
        <v>3782</v>
      </c>
      <c r="H183" s="9" t="s">
        <v>3778</v>
      </c>
      <c r="I183" s="9" t="s">
        <v>3782</v>
      </c>
      <c r="J183" s="9" t="s">
        <v>3782</v>
      </c>
      <c r="K183" s="9" t="s">
        <v>3778</v>
      </c>
      <c r="L183" s="19" t="s">
        <v>4229</v>
      </c>
      <c r="M183" s="100" t="s">
        <v>4376</v>
      </c>
      <c r="N183" s="100" t="s">
        <v>3779</v>
      </c>
      <c r="O183" s="86"/>
      <c r="P183" s="63"/>
      <c r="Q183" s="63"/>
      <c r="R183" s="63"/>
      <c r="S183" s="90">
        <v>1.0</v>
      </c>
    </row>
    <row r="184" outlineLevel="1">
      <c r="A184" s="58" t="s">
        <v>4381</v>
      </c>
      <c r="B184" s="54" t="s">
        <v>3430</v>
      </c>
      <c r="C184" s="58" t="s">
        <v>2297</v>
      </c>
      <c r="D184" s="99">
        <v>44839.0</v>
      </c>
      <c r="E184" s="9" t="s">
        <v>3782</v>
      </c>
      <c r="F184" s="9" t="s">
        <v>3782</v>
      </c>
      <c r="G184" s="9" t="s">
        <v>3782</v>
      </c>
      <c r="H184" s="9" t="s">
        <v>3782</v>
      </c>
      <c r="I184" s="9" t="s">
        <v>3782</v>
      </c>
      <c r="J184" s="9" t="s">
        <v>3782</v>
      </c>
      <c r="K184" s="9" t="s">
        <v>3778</v>
      </c>
      <c r="L184" s="19" t="s">
        <v>4229</v>
      </c>
      <c r="M184" s="100" t="s">
        <v>4376</v>
      </c>
      <c r="N184" s="100" t="s">
        <v>3779</v>
      </c>
      <c r="O184" s="86"/>
      <c r="P184" s="63"/>
      <c r="Q184" s="63"/>
      <c r="R184" s="63"/>
      <c r="S184" s="90">
        <v>0.0</v>
      </c>
    </row>
    <row r="185" outlineLevel="1">
      <c r="A185" s="58" t="s">
        <v>4382</v>
      </c>
      <c r="B185" s="54" t="s">
        <v>3722</v>
      </c>
      <c r="C185" s="58" t="s">
        <v>3387</v>
      </c>
      <c r="D185" s="99">
        <v>44879.0</v>
      </c>
      <c r="E185" s="9"/>
      <c r="F185" s="9"/>
      <c r="G185" s="9"/>
      <c r="H185" s="9"/>
      <c r="I185" s="9"/>
      <c r="J185" s="9"/>
      <c r="K185" s="9"/>
      <c r="L185" s="19" t="s">
        <v>4229</v>
      </c>
      <c r="M185" s="100" t="s">
        <v>4376</v>
      </c>
      <c r="N185" s="100" t="s">
        <v>3779</v>
      </c>
      <c r="O185" s="86"/>
      <c r="P185" s="63"/>
      <c r="Q185" s="63"/>
      <c r="R185" s="63"/>
      <c r="S185" s="90">
        <v>0.0</v>
      </c>
    </row>
    <row r="186" outlineLevel="1">
      <c r="A186" s="58" t="s">
        <v>4383</v>
      </c>
      <c r="B186" s="54" t="s">
        <v>3702</v>
      </c>
      <c r="C186" s="58" t="s">
        <v>2297</v>
      </c>
      <c r="D186" s="99">
        <v>45303.0</v>
      </c>
      <c r="E186" s="9" t="s">
        <v>3782</v>
      </c>
      <c r="F186" s="9" t="s">
        <v>3778</v>
      </c>
      <c r="G186" s="9" t="s">
        <v>3778</v>
      </c>
      <c r="H186" s="9" t="s">
        <v>3778</v>
      </c>
      <c r="I186" s="9" t="s">
        <v>3782</v>
      </c>
      <c r="J186" s="9" t="s">
        <v>3782</v>
      </c>
      <c r="K186" s="9" t="s">
        <v>3778</v>
      </c>
      <c r="L186" s="19" t="s">
        <v>4229</v>
      </c>
      <c r="M186" s="100" t="s">
        <v>4376</v>
      </c>
      <c r="N186" s="100" t="s">
        <v>3779</v>
      </c>
      <c r="O186" s="86"/>
      <c r="P186" s="63"/>
      <c r="Q186" s="63"/>
      <c r="R186" s="63"/>
      <c r="S186" s="90">
        <v>3.0</v>
      </c>
    </row>
    <row r="187" outlineLevel="1">
      <c r="A187" s="101" t="s">
        <v>4384</v>
      </c>
      <c r="B187" s="102" t="s">
        <v>3690</v>
      </c>
      <c r="C187" s="101" t="s">
        <v>2297</v>
      </c>
      <c r="D187" s="103">
        <v>44946.0</v>
      </c>
      <c r="E187" s="95"/>
      <c r="F187" s="95"/>
      <c r="G187" s="95"/>
      <c r="H187" s="95"/>
      <c r="I187" s="95"/>
      <c r="J187" s="95"/>
      <c r="K187" s="95"/>
      <c r="L187" s="94" t="s">
        <v>4229</v>
      </c>
      <c r="M187" s="100" t="s">
        <v>4376</v>
      </c>
      <c r="N187" s="100" t="s">
        <v>3779</v>
      </c>
      <c r="O187" s="100"/>
      <c r="P187" s="84">
        <v>27.0</v>
      </c>
      <c r="Q187" s="84">
        <v>25.0</v>
      </c>
      <c r="R187" s="84">
        <v>25.0</v>
      </c>
      <c r="S187" s="90">
        <v>0.0</v>
      </c>
    </row>
    <row r="188" outlineLevel="1">
      <c r="A188" s="101" t="s">
        <v>4276</v>
      </c>
      <c r="B188" s="102" t="s">
        <v>3723</v>
      </c>
      <c r="C188" s="101" t="s">
        <v>2297</v>
      </c>
      <c r="D188" s="103">
        <v>45119.0</v>
      </c>
      <c r="E188" s="93" t="s">
        <v>3782</v>
      </c>
      <c r="F188" s="93" t="s">
        <v>3778</v>
      </c>
      <c r="G188" s="93" t="s">
        <v>3778</v>
      </c>
      <c r="H188" s="93" t="s">
        <v>3782</v>
      </c>
      <c r="I188" s="93" t="s">
        <v>3778</v>
      </c>
      <c r="J188" s="93" t="s">
        <v>3778</v>
      </c>
      <c r="K188" s="93" t="s">
        <v>3778</v>
      </c>
      <c r="L188" s="94" t="s">
        <v>4229</v>
      </c>
      <c r="M188" s="100" t="s">
        <v>4385</v>
      </c>
      <c r="N188" s="100" t="s">
        <v>3779</v>
      </c>
      <c r="O188" s="100"/>
      <c r="P188" s="84">
        <v>5.0</v>
      </c>
      <c r="Q188" s="84">
        <v>3.0</v>
      </c>
      <c r="R188" s="84">
        <v>0.0</v>
      </c>
      <c r="S188" s="90">
        <v>4.0</v>
      </c>
    </row>
    <row r="189" outlineLevel="1">
      <c r="A189" s="58" t="s">
        <v>4386</v>
      </c>
      <c r="B189" s="54" t="s">
        <v>3736</v>
      </c>
      <c r="C189" s="58" t="s">
        <v>2297</v>
      </c>
      <c r="D189" s="99">
        <v>45095.0</v>
      </c>
      <c r="E189" s="9"/>
      <c r="F189" s="9"/>
      <c r="G189" s="9"/>
      <c r="H189" s="9"/>
      <c r="I189" s="9"/>
      <c r="J189" s="9"/>
      <c r="K189" s="9"/>
      <c r="L189" s="19" t="s">
        <v>4229</v>
      </c>
      <c r="M189" s="100" t="s">
        <v>4376</v>
      </c>
      <c r="N189" s="100" t="s">
        <v>3779</v>
      </c>
      <c r="O189" s="86"/>
      <c r="P189" s="63"/>
      <c r="Q189" s="63"/>
      <c r="R189" s="63"/>
      <c r="S189" s="90">
        <v>0.0</v>
      </c>
    </row>
    <row r="190" outlineLevel="1">
      <c r="A190" s="101" t="s">
        <v>4387</v>
      </c>
      <c r="B190" s="102" t="s">
        <v>3739</v>
      </c>
      <c r="C190" s="101" t="s">
        <v>3387</v>
      </c>
      <c r="D190" s="103">
        <v>44895.0</v>
      </c>
      <c r="E190" s="93" t="s">
        <v>3782</v>
      </c>
      <c r="F190" s="93" t="s">
        <v>3778</v>
      </c>
      <c r="G190" s="93" t="s">
        <v>3782</v>
      </c>
      <c r="H190" s="93" t="s">
        <v>3778</v>
      </c>
      <c r="I190" s="93" t="s">
        <v>3778</v>
      </c>
      <c r="J190" s="93" t="s">
        <v>3778</v>
      </c>
      <c r="K190" s="93" t="s">
        <v>3778</v>
      </c>
      <c r="L190" s="94" t="s">
        <v>4229</v>
      </c>
      <c r="M190" s="100" t="s">
        <v>4388</v>
      </c>
      <c r="N190" s="100" t="s">
        <v>4376</v>
      </c>
      <c r="O190" s="100"/>
      <c r="P190" s="84">
        <v>15.0</v>
      </c>
      <c r="Q190" s="84">
        <v>15.0</v>
      </c>
      <c r="R190" s="84">
        <v>15.0</v>
      </c>
      <c r="S190" s="90">
        <v>4.0</v>
      </c>
    </row>
    <row r="191" outlineLevel="1">
      <c r="A191" s="58" t="s">
        <v>4389</v>
      </c>
      <c r="B191" s="54" t="s">
        <v>3707</v>
      </c>
      <c r="C191" s="58" t="s">
        <v>2310</v>
      </c>
      <c r="D191" s="24">
        <v>45410.0</v>
      </c>
      <c r="E191" s="9" t="s">
        <v>3782</v>
      </c>
      <c r="F191" s="9" t="s">
        <v>3782</v>
      </c>
      <c r="G191" s="9" t="s">
        <v>3782</v>
      </c>
      <c r="H191" s="9" t="s">
        <v>3782</v>
      </c>
      <c r="I191" s="9" t="s">
        <v>3782</v>
      </c>
      <c r="J191" s="35"/>
      <c r="K191" s="35"/>
      <c r="L191" s="19" t="s">
        <v>4229</v>
      </c>
      <c r="M191" s="100" t="s">
        <v>4376</v>
      </c>
      <c r="N191" s="100" t="s">
        <v>3779</v>
      </c>
      <c r="O191" s="86"/>
      <c r="P191" s="63"/>
      <c r="Q191" s="63"/>
      <c r="R191" s="63"/>
      <c r="S191" s="90"/>
    </row>
    <row r="192" outlineLevel="1">
      <c r="A192" s="58" t="s">
        <v>4390</v>
      </c>
      <c r="B192" s="54" t="s">
        <v>3733</v>
      </c>
      <c r="C192" s="58" t="s">
        <v>2310</v>
      </c>
      <c r="D192" s="99">
        <v>44843.0</v>
      </c>
      <c r="E192" s="9"/>
      <c r="F192" s="9"/>
      <c r="G192" s="9"/>
      <c r="H192" s="9"/>
      <c r="I192" s="9"/>
      <c r="J192" s="9"/>
      <c r="K192" s="9"/>
      <c r="L192" s="19" t="s">
        <v>4229</v>
      </c>
      <c r="M192" s="100" t="s">
        <v>4391</v>
      </c>
      <c r="N192" s="100" t="s">
        <v>3779</v>
      </c>
      <c r="O192" s="86"/>
      <c r="P192" s="63"/>
      <c r="Q192" s="63"/>
      <c r="R192" s="63"/>
      <c r="S192" s="90">
        <v>0.0</v>
      </c>
    </row>
    <row r="193" outlineLevel="1">
      <c r="A193" s="101" t="s">
        <v>4392</v>
      </c>
      <c r="B193" s="102" t="s">
        <v>3644</v>
      </c>
      <c r="C193" s="101" t="s">
        <v>4312</v>
      </c>
      <c r="D193" s="103">
        <v>45189.0</v>
      </c>
      <c r="E193" s="93" t="s">
        <v>3782</v>
      </c>
      <c r="F193" s="93" t="s">
        <v>3778</v>
      </c>
      <c r="G193" s="93" t="s">
        <v>3778</v>
      </c>
      <c r="H193" s="93" t="s">
        <v>3778</v>
      </c>
      <c r="I193" s="93" t="s">
        <v>3778</v>
      </c>
      <c r="J193" s="93" t="s">
        <v>3778</v>
      </c>
      <c r="K193" s="93" t="s">
        <v>3778</v>
      </c>
      <c r="L193" s="94" t="s">
        <v>4229</v>
      </c>
      <c r="M193" s="100" t="s">
        <v>4391</v>
      </c>
      <c r="N193" s="100" t="s">
        <v>3779</v>
      </c>
      <c r="O193" s="100"/>
      <c r="P193" s="84">
        <v>33.0</v>
      </c>
      <c r="Q193" s="84">
        <v>32.0</v>
      </c>
      <c r="R193" s="84">
        <v>32.0</v>
      </c>
      <c r="S193" s="90">
        <v>5.0</v>
      </c>
    </row>
    <row r="194" outlineLevel="1">
      <c r="A194" s="58" t="s">
        <v>4393</v>
      </c>
      <c r="B194" s="54" t="s">
        <v>3733</v>
      </c>
      <c r="C194" s="58" t="s">
        <v>2297</v>
      </c>
      <c r="D194" s="99">
        <v>44834.0</v>
      </c>
      <c r="E194" s="9" t="s">
        <v>3782</v>
      </c>
      <c r="F194" s="9" t="s">
        <v>3778</v>
      </c>
      <c r="G194" s="9" t="s">
        <v>3782</v>
      </c>
      <c r="H194" s="9" t="s">
        <v>3778</v>
      </c>
      <c r="I194" s="9" t="s">
        <v>3782</v>
      </c>
      <c r="J194" s="9" t="s">
        <v>3782</v>
      </c>
      <c r="K194" s="9" t="s">
        <v>3782</v>
      </c>
      <c r="L194" s="19" t="s">
        <v>4229</v>
      </c>
      <c r="M194" s="100" t="s">
        <v>4391</v>
      </c>
      <c r="N194" s="100" t="s">
        <v>4388</v>
      </c>
      <c r="O194" s="19"/>
      <c r="P194" s="63"/>
      <c r="Q194" s="63"/>
      <c r="R194" s="63"/>
      <c r="S194" s="90">
        <v>2.0</v>
      </c>
    </row>
    <row r="195" outlineLevel="1">
      <c r="A195" s="101" t="s">
        <v>3854</v>
      </c>
      <c r="B195" s="102" t="s">
        <v>3747</v>
      </c>
      <c r="C195" s="101" t="s">
        <v>2297</v>
      </c>
      <c r="D195" s="103">
        <v>44887.0</v>
      </c>
      <c r="E195" s="93" t="s">
        <v>3782</v>
      </c>
      <c r="F195" s="93" t="s">
        <v>3782</v>
      </c>
      <c r="G195" s="93" t="s">
        <v>3782</v>
      </c>
      <c r="H195" s="93" t="s">
        <v>3778</v>
      </c>
      <c r="I195" s="93" t="s">
        <v>3778</v>
      </c>
      <c r="J195" s="93" t="s">
        <v>3778</v>
      </c>
      <c r="K195" s="93" t="s">
        <v>3778</v>
      </c>
      <c r="L195" s="94" t="s">
        <v>4229</v>
      </c>
      <c r="M195" s="100" t="s">
        <v>4394</v>
      </c>
      <c r="N195" s="100" t="s">
        <v>3779</v>
      </c>
      <c r="O195" s="100"/>
      <c r="P195" s="84">
        <v>9.0</v>
      </c>
      <c r="Q195" s="84">
        <v>0.0</v>
      </c>
      <c r="R195" s="84">
        <v>0.0</v>
      </c>
      <c r="S195" s="90">
        <v>3.0</v>
      </c>
    </row>
    <row r="196" outlineLevel="1">
      <c r="A196" s="101" t="s">
        <v>4395</v>
      </c>
      <c r="B196" s="102" t="s">
        <v>3644</v>
      </c>
      <c r="C196" s="101" t="s">
        <v>3387</v>
      </c>
      <c r="D196" s="103">
        <v>45163.0</v>
      </c>
      <c r="E196" s="93" t="s">
        <v>3782</v>
      </c>
      <c r="F196" s="93" t="s">
        <v>3778</v>
      </c>
      <c r="G196" s="93" t="s">
        <v>3782</v>
      </c>
      <c r="H196" s="93" t="s">
        <v>3778</v>
      </c>
      <c r="I196" s="93" t="s">
        <v>3782</v>
      </c>
      <c r="J196" s="93" t="s">
        <v>3778</v>
      </c>
      <c r="K196" s="93" t="s">
        <v>3778</v>
      </c>
      <c r="L196" s="94" t="s">
        <v>4229</v>
      </c>
      <c r="M196" s="100" t="s">
        <v>4394</v>
      </c>
      <c r="N196" s="100" t="s">
        <v>3779</v>
      </c>
      <c r="O196" s="100"/>
      <c r="P196" s="84">
        <v>7.0</v>
      </c>
      <c r="Q196" s="84">
        <v>6.0</v>
      </c>
      <c r="R196" s="84">
        <v>6.0</v>
      </c>
      <c r="S196" s="90">
        <v>3.0</v>
      </c>
    </row>
    <row r="197" outlineLevel="1">
      <c r="A197" s="58" t="e">
        <v>#N/A</v>
      </c>
      <c r="B197" s="54" t="e">
        <v>#N/A</v>
      </c>
      <c r="C197" s="58" t="s">
        <v>3387</v>
      </c>
      <c r="D197" s="99">
        <v>45187.0</v>
      </c>
      <c r="E197" s="9" t="s">
        <v>3782</v>
      </c>
      <c r="F197" s="9" t="s">
        <v>3782</v>
      </c>
      <c r="G197" s="9" t="s">
        <v>3782</v>
      </c>
      <c r="H197" s="9" t="s">
        <v>3782</v>
      </c>
      <c r="I197" s="9" t="s">
        <v>3782</v>
      </c>
      <c r="J197" s="9" t="s">
        <v>3778</v>
      </c>
      <c r="K197" s="9" t="s">
        <v>3778</v>
      </c>
      <c r="L197" s="19" t="s">
        <v>4229</v>
      </c>
      <c r="M197" s="100" t="s">
        <v>4394</v>
      </c>
      <c r="N197" s="100" t="s">
        <v>3779</v>
      </c>
      <c r="O197" s="86"/>
      <c r="P197" s="63"/>
      <c r="Q197" s="63"/>
      <c r="R197" s="63"/>
      <c r="S197" s="90">
        <v>1.0</v>
      </c>
    </row>
    <row r="198" outlineLevel="1">
      <c r="A198" s="58" t="s">
        <v>3798</v>
      </c>
      <c r="B198" s="54" t="s">
        <v>3629</v>
      </c>
      <c r="C198" s="58" t="s">
        <v>2310</v>
      </c>
      <c r="D198" s="99">
        <v>44826.0</v>
      </c>
      <c r="E198" s="9" t="s">
        <v>3782</v>
      </c>
      <c r="F198" s="9" t="s">
        <v>3782</v>
      </c>
      <c r="G198" s="9" t="s">
        <v>3782</v>
      </c>
      <c r="H198" s="9" t="s">
        <v>3782</v>
      </c>
      <c r="I198" s="9" t="s">
        <v>3782</v>
      </c>
      <c r="J198" s="9" t="s">
        <v>3778</v>
      </c>
      <c r="K198" s="9" t="s">
        <v>3778</v>
      </c>
      <c r="L198" s="19" t="s">
        <v>4229</v>
      </c>
      <c r="M198" s="100" t="s">
        <v>4396</v>
      </c>
      <c r="N198" s="100" t="s">
        <v>3779</v>
      </c>
      <c r="O198" s="86"/>
      <c r="P198" s="63"/>
      <c r="Q198" s="63"/>
      <c r="R198" s="63"/>
      <c r="S198" s="90">
        <v>1.0</v>
      </c>
    </row>
    <row r="199" outlineLevel="1">
      <c r="A199" s="101" t="s">
        <v>4397</v>
      </c>
      <c r="B199" s="102" t="s">
        <v>3301</v>
      </c>
      <c r="C199" s="101" t="s">
        <v>2297</v>
      </c>
      <c r="D199" s="103">
        <v>44933.0</v>
      </c>
      <c r="E199" s="93" t="s">
        <v>3782</v>
      </c>
      <c r="F199" s="93" t="s">
        <v>3778</v>
      </c>
      <c r="G199" s="93" t="s">
        <v>3778</v>
      </c>
      <c r="H199" s="93" t="s">
        <v>3778</v>
      </c>
      <c r="I199" s="93" t="s">
        <v>3778</v>
      </c>
      <c r="J199" s="93" t="s">
        <v>3778</v>
      </c>
      <c r="K199" s="93" t="s">
        <v>3778</v>
      </c>
      <c r="L199" s="94" t="s">
        <v>4229</v>
      </c>
      <c r="M199" s="100" t="s">
        <v>4396</v>
      </c>
      <c r="N199" s="100" t="s">
        <v>3779</v>
      </c>
      <c r="O199" s="100"/>
      <c r="P199" s="84">
        <v>3.0</v>
      </c>
      <c r="Q199" s="84">
        <v>2.0</v>
      </c>
      <c r="R199" s="84">
        <v>0.0</v>
      </c>
      <c r="S199" s="90">
        <v>5.0</v>
      </c>
    </row>
    <row r="200" outlineLevel="1">
      <c r="A200" s="101" t="s">
        <v>4398</v>
      </c>
      <c r="B200" s="102" t="s">
        <v>3735</v>
      </c>
      <c r="C200" s="101" t="s">
        <v>2620</v>
      </c>
      <c r="D200" s="103">
        <v>45033.0</v>
      </c>
      <c r="E200" s="93" t="s">
        <v>3782</v>
      </c>
      <c r="F200" s="93" t="s">
        <v>3782</v>
      </c>
      <c r="G200" s="93" t="s">
        <v>3778</v>
      </c>
      <c r="H200" s="93" t="s">
        <v>3778</v>
      </c>
      <c r="I200" s="93" t="s">
        <v>3778</v>
      </c>
      <c r="J200" s="93" t="s">
        <v>3778</v>
      </c>
      <c r="K200" s="93" t="s">
        <v>3778</v>
      </c>
      <c r="L200" s="94" t="s">
        <v>4229</v>
      </c>
      <c r="M200" s="100" t="s">
        <v>4396</v>
      </c>
      <c r="N200" s="100" t="s">
        <v>3779</v>
      </c>
      <c r="O200" s="100"/>
      <c r="P200" s="84">
        <v>36.0</v>
      </c>
      <c r="Q200" s="84">
        <v>35.0</v>
      </c>
      <c r="R200" s="84">
        <v>35.0</v>
      </c>
      <c r="S200" s="90">
        <v>4.0</v>
      </c>
    </row>
    <row r="201" outlineLevel="1">
      <c r="A201" s="101" t="s">
        <v>4399</v>
      </c>
      <c r="B201" s="102" t="s">
        <v>3706</v>
      </c>
      <c r="C201" s="101" t="s">
        <v>2310</v>
      </c>
      <c r="D201" s="103">
        <v>45065.0</v>
      </c>
      <c r="E201" s="93" t="s">
        <v>3782</v>
      </c>
      <c r="F201" s="93" t="s">
        <v>3782</v>
      </c>
      <c r="G201" s="93" t="s">
        <v>3778</v>
      </c>
      <c r="H201" s="93" t="s">
        <v>3778</v>
      </c>
      <c r="I201" s="93" t="s">
        <v>3778</v>
      </c>
      <c r="J201" s="93" t="s">
        <v>3778</v>
      </c>
      <c r="K201" s="93" t="s">
        <v>3778</v>
      </c>
      <c r="L201" s="108" t="s">
        <v>4229</v>
      </c>
      <c r="M201" s="100" t="s">
        <v>4396</v>
      </c>
      <c r="N201" s="100" t="s">
        <v>3779</v>
      </c>
      <c r="O201" s="100"/>
      <c r="P201" s="84">
        <v>10.0</v>
      </c>
      <c r="Q201" s="84">
        <v>7.0</v>
      </c>
      <c r="R201" s="84">
        <v>7.0</v>
      </c>
      <c r="S201" s="90">
        <v>4.0</v>
      </c>
    </row>
    <row r="202" outlineLevel="1">
      <c r="A202" s="101" t="s">
        <v>4400</v>
      </c>
      <c r="B202" s="102" t="s">
        <v>3700</v>
      </c>
      <c r="C202" s="101" t="s">
        <v>2310</v>
      </c>
      <c r="D202" s="103">
        <v>45217.0</v>
      </c>
      <c r="E202" s="93" t="s">
        <v>3782</v>
      </c>
      <c r="F202" s="93" t="s">
        <v>3782</v>
      </c>
      <c r="G202" s="93" t="s">
        <v>3782</v>
      </c>
      <c r="H202" s="93" t="s">
        <v>3782</v>
      </c>
      <c r="I202" s="93" t="s">
        <v>3778</v>
      </c>
      <c r="J202" s="93" t="s">
        <v>3778</v>
      </c>
      <c r="K202" s="93" t="s">
        <v>3778</v>
      </c>
      <c r="L202" s="94" t="s">
        <v>4229</v>
      </c>
      <c r="M202" s="100" t="s">
        <v>4396</v>
      </c>
      <c r="N202" s="100" t="s">
        <v>3779</v>
      </c>
      <c r="O202" s="100"/>
      <c r="P202" s="84">
        <v>7.0</v>
      </c>
      <c r="Q202" s="84">
        <v>6.0</v>
      </c>
      <c r="R202" s="84">
        <v>6.0</v>
      </c>
      <c r="S202" s="90">
        <v>2.0</v>
      </c>
    </row>
    <row r="203" outlineLevel="1">
      <c r="A203" s="58" t="s">
        <v>4106</v>
      </c>
      <c r="B203" s="54" t="s">
        <v>3519</v>
      </c>
      <c r="C203" s="58" t="s">
        <v>2297</v>
      </c>
      <c r="D203" s="99">
        <v>45325.0</v>
      </c>
      <c r="E203" s="9" t="s">
        <v>3782</v>
      </c>
      <c r="F203" s="9" t="s">
        <v>3782</v>
      </c>
      <c r="G203" s="9" t="s">
        <v>3778</v>
      </c>
      <c r="H203" s="9" t="s">
        <v>3782</v>
      </c>
      <c r="I203" s="9" t="s">
        <v>3778</v>
      </c>
      <c r="J203" s="9" t="s">
        <v>3778</v>
      </c>
      <c r="K203" s="9" t="s">
        <v>3778</v>
      </c>
      <c r="L203" s="19" t="s">
        <v>4229</v>
      </c>
      <c r="M203" s="100" t="s">
        <v>4396</v>
      </c>
      <c r="N203" s="100" t="s">
        <v>3779</v>
      </c>
      <c r="O203" s="86"/>
      <c r="P203" s="63"/>
      <c r="Q203" s="63"/>
      <c r="R203" s="63"/>
      <c r="S203" s="90">
        <v>3.0</v>
      </c>
    </row>
    <row r="204" outlineLevel="1">
      <c r="A204" s="58" t="s">
        <v>4401</v>
      </c>
      <c r="B204" s="54" t="s">
        <v>3551</v>
      </c>
      <c r="C204" s="58" t="s">
        <v>2297</v>
      </c>
      <c r="D204" s="99">
        <v>45486.0</v>
      </c>
      <c r="E204" s="9" t="s">
        <v>3782</v>
      </c>
      <c r="F204" s="9" t="s">
        <v>3782</v>
      </c>
      <c r="G204" s="9" t="s">
        <v>3782</v>
      </c>
      <c r="H204" s="9" t="s">
        <v>3778</v>
      </c>
      <c r="I204" s="9" t="s">
        <v>3778</v>
      </c>
      <c r="J204" s="9" t="s">
        <v>3778</v>
      </c>
      <c r="K204" s="9" t="s">
        <v>3782</v>
      </c>
      <c r="L204" s="19" t="s">
        <v>4229</v>
      </c>
      <c r="M204" s="100" t="s">
        <v>4396</v>
      </c>
      <c r="N204" s="100" t="s">
        <v>3779</v>
      </c>
      <c r="O204" s="86"/>
      <c r="P204" s="63"/>
      <c r="Q204" s="63"/>
      <c r="R204" s="63"/>
      <c r="S204" s="90"/>
    </row>
    <row r="205" outlineLevel="1">
      <c r="A205" s="101" t="s">
        <v>4402</v>
      </c>
      <c r="B205" s="102" t="s">
        <v>3738</v>
      </c>
      <c r="C205" s="101" t="s">
        <v>2310</v>
      </c>
      <c r="D205" s="103">
        <v>45018.0</v>
      </c>
      <c r="E205" s="93" t="s">
        <v>3782</v>
      </c>
      <c r="F205" s="93" t="s">
        <v>3778</v>
      </c>
      <c r="G205" s="93" t="s">
        <v>3782</v>
      </c>
      <c r="H205" s="93" t="s">
        <v>3782</v>
      </c>
      <c r="I205" s="93" t="s">
        <v>3782</v>
      </c>
      <c r="J205" s="93" t="s">
        <v>3782</v>
      </c>
      <c r="K205" s="93" t="s">
        <v>3778</v>
      </c>
      <c r="L205" s="94" t="s">
        <v>4229</v>
      </c>
      <c r="M205" s="100" t="s">
        <v>4396</v>
      </c>
      <c r="N205" s="100" t="s">
        <v>4376</v>
      </c>
      <c r="O205" s="100"/>
      <c r="P205" s="84">
        <v>14.0</v>
      </c>
      <c r="Q205" s="84">
        <v>14.0</v>
      </c>
      <c r="R205" s="84">
        <v>14.0</v>
      </c>
      <c r="S205" s="90">
        <v>1.0</v>
      </c>
    </row>
    <row r="206" outlineLevel="1">
      <c r="A206" s="101" t="s">
        <v>4403</v>
      </c>
      <c r="B206" s="102" t="s">
        <v>3647</v>
      </c>
      <c r="C206" s="101" t="s">
        <v>2297</v>
      </c>
      <c r="D206" s="103">
        <v>45257.0</v>
      </c>
      <c r="E206" s="93" t="s">
        <v>3782</v>
      </c>
      <c r="F206" s="95"/>
      <c r="G206" s="95"/>
      <c r="H206" s="95"/>
      <c r="I206" s="95"/>
      <c r="J206" s="95"/>
      <c r="K206" s="95"/>
      <c r="L206" s="94" t="s">
        <v>4229</v>
      </c>
      <c r="M206" s="100" t="s">
        <v>4396</v>
      </c>
      <c r="N206" s="100" t="s">
        <v>4404</v>
      </c>
      <c r="O206" s="100"/>
      <c r="P206" s="84">
        <v>3.0</v>
      </c>
      <c r="Q206" s="84">
        <v>2.0</v>
      </c>
      <c r="R206" s="84">
        <v>2.0</v>
      </c>
      <c r="S206" s="90">
        <v>0.0</v>
      </c>
    </row>
    <row r="207" outlineLevel="1">
      <c r="A207" s="101" t="s">
        <v>4405</v>
      </c>
      <c r="B207" s="102" t="s">
        <v>3701</v>
      </c>
      <c r="C207" s="101" t="s">
        <v>2620</v>
      </c>
      <c r="D207" s="103">
        <v>45240.0</v>
      </c>
      <c r="E207" s="93" t="s">
        <v>3782</v>
      </c>
      <c r="F207" s="93" t="s">
        <v>3782</v>
      </c>
      <c r="G207" s="93" t="s">
        <v>3778</v>
      </c>
      <c r="H207" s="93" t="s">
        <v>3778</v>
      </c>
      <c r="I207" s="93" t="s">
        <v>3782</v>
      </c>
      <c r="J207" s="93" t="s">
        <v>3778</v>
      </c>
      <c r="K207" s="93" t="s">
        <v>3778</v>
      </c>
      <c r="L207" s="94" t="s">
        <v>4229</v>
      </c>
      <c r="M207" s="100" t="s">
        <v>4396</v>
      </c>
      <c r="N207" s="100" t="s">
        <v>4406</v>
      </c>
      <c r="O207" s="100"/>
      <c r="P207" s="84">
        <v>27.0</v>
      </c>
      <c r="Q207" s="84">
        <v>25.0</v>
      </c>
      <c r="R207" s="84">
        <v>25.0</v>
      </c>
      <c r="S207" s="90">
        <v>3.0</v>
      </c>
    </row>
    <row r="208" outlineLevel="1">
      <c r="A208" s="101" t="s">
        <v>4407</v>
      </c>
      <c r="B208" s="102" t="s">
        <v>3389</v>
      </c>
      <c r="C208" s="101" t="s">
        <v>2297</v>
      </c>
      <c r="D208" s="103">
        <v>45086.0</v>
      </c>
      <c r="E208" s="93" t="s">
        <v>3782</v>
      </c>
      <c r="F208" s="93" t="s">
        <v>3782</v>
      </c>
      <c r="G208" s="93" t="s">
        <v>3782</v>
      </c>
      <c r="H208" s="95"/>
      <c r="I208" s="95"/>
      <c r="J208" s="95"/>
      <c r="K208" s="95"/>
      <c r="L208" s="109" t="s">
        <v>4229</v>
      </c>
      <c r="M208" s="100" t="s">
        <v>4408</v>
      </c>
      <c r="N208" s="100" t="s">
        <v>3779</v>
      </c>
      <c r="O208" s="100"/>
      <c r="P208" s="84">
        <v>0.0</v>
      </c>
      <c r="Q208" s="84">
        <v>0.0</v>
      </c>
      <c r="R208" s="84">
        <v>0.0</v>
      </c>
      <c r="S208" s="90">
        <v>0.0</v>
      </c>
    </row>
    <row r="209" outlineLevel="1">
      <c r="A209" s="58" t="s">
        <v>3826</v>
      </c>
      <c r="B209" s="54" t="s">
        <v>3433</v>
      </c>
      <c r="C209" s="58" t="s">
        <v>2297</v>
      </c>
      <c r="D209" s="99">
        <v>44851.0</v>
      </c>
      <c r="E209" s="9"/>
      <c r="F209" s="9"/>
      <c r="G209" s="9"/>
      <c r="H209" s="9"/>
      <c r="I209" s="9"/>
      <c r="J209" s="9"/>
      <c r="K209" s="9"/>
      <c r="L209" s="19" t="s">
        <v>4229</v>
      </c>
      <c r="M209" s="100" t="s">
        <v>4408</v>
      </c>
      <c r="N209" s="100" t="s">
        <v>3779</v>
      </c>
      <c r="O209" s="86"/>
      <c r="P209" s="63"/>
      <c r="Q209" s="63"/>
      <c r="R209" s="63"/>
      <c r="S209" s="90">
        <v>0.0</v>
      </c>
    </row>
    <row r="210" outlineLevel="1">
      <c r="A210" s="58" t="s">
        <v>4409</v>
      </c>
      <c r="B210" s="54" t="s">
        <v>3681</v>
      </c>
      <c r="C210" s="58" t="s">
        <v>2620</v>
      </c>
      <c r="D210" s="99">
        <v>45217.0</v>
      </c>
      <c r="E210" s="9"/>
      <c r="F210" s="9"/>
      <c r="G210" s="9"/>
      <c r="H210" s="9"/>
      <c r="I210" s="9"/>
      <c r="J210" s="9"/>
      <c r="K210" s="9"/>
      <c r="L210" s="19" t="s">
        <v>4229</v>
      </c>
      <c r="M210" s="100" t="s">
        <v>4408</v>
      </c>
      <c r="N210" s="100" t="s">
        <v>4410</v>
      </c>
      <c r="O210" s="86"/>
      <c r="P210" s="63"/>
      <c r="Q210" s="63"/>
      <c r="R210" s="63"/>
      <c r="S210" s="90">
        <v>0.0</v>
      </c>
    </row>
    <row r="211" outlineLevel="1">
      <c r="A211" s="101" t="s">
        <v>4411</v>
      </c>
      <c r="B211" s="102" t="s">
        <v>3700</v>
      </c>
      <c r="C211" s="101" t="s">
        <v>2297</v>
      </c>
      <c r="D211" s="103">
        <v>45214.0</v>
      </c>
      <c r="E211" s="93" t="s">
        <v>3782</v>
      </c>
      <c r="F211" s="93" t="s">
        <v>3782</v>
      </c>
      <c r="G211" s="93" t="s">
        <v>3782</v>
      </c>
      <c r="H211" s="93" t="s">
        <v>3782</v>
      </c>
      <c r="I211" s="93" t="s">
        <v>3782</v>
      </c>
      <c r="J211" s="93" t="s">
        <v>3782</v>
      </c>
      <c r="K211" s="93" t="s">
        <v>3778</v>
      </c>
      <c r="L211" s="94" t="s">
        <v>4229</v>
      </c>
      <c r="M211" s="100" t="s">
        <v>4412</v>
      </c>
      <c r="N211" s="100" t="s">
        <v>3779</v>
      </c>
      <c r="O211" s="100"/>
      <c r="P211" s="84">
        <v>4.0</v>
      </c>
      <c r="Q211" s="84">
        <v>3.0</v>
      </c>
      <c r="R211" s="84">
        <v>3.0</v>
      </c>
      <c r="S211" s="90">
        <v>0.0</v>
      </c>
    </row>
    <row r="212" outlineLevel="1">
      <c r="A212" s="101" t="s">
        <v>4413</v>
      </c>
      <c r="B212" s="102" t="s">
        <v>3715</v>
      </c>
      <c r="C212" s="101" t="s">
        <v>4264</v>
      </c>
      <c r="D212" s="103">
        <v>44977.0</v>
      </c>
      <c r="E212" s="93" t="s">
        <v>3782</v>
      </c>
      <c r="F212" s="93" t="s">
        <v>3778</v>
      </c>
      <c r="G212" s="93" t="s">
        <v>3778</v>
      </c>
      <c r="H212" s="93" t="s">
        <v>3782</v>
      </c>
      <c r="I212" s="93" t="s">
        <v>3778</v>
      </c>
      <c r="J212" s="93" t="s">
        <v>3782</v>
      </c>
      <c r="K212" s="93" t="s">
        <v>3778</v>
      </c>
      <c r="L212" s="94" t="s">
        <v>4229</v>
      </c>
      <c r="M212" s="100" t="s">
        <v>4414</v>
      </c>
      <c r="N212" s="100" t="s">
        <v>3779</v>
      </c>
      <c r="O212" s="100"/>
      <c r="P212" s="84">
        <v>32.0</v>
      </c>
      <c r="Q212" s="84">
        <v>31.0</v>
      </c>
      <c r="R212" s="84">
        <v>32.0</v>
      </c>
      <c r="S212" s="90">
        <v>3.0</v>
      </c>
    </row>
    <row r="213" outlineLevel="1">
      <c r="A213" s="101" t="s">
        <v>3890</v>
      </c>
      <c r="B213" s="102" t="s">
        <v>3601</v>
      </c>
      <c r="C213" s="101" t="s">
        <v>2297</v>
      </c>
      <c r="D213" s="103">
        <v>44979.0</v>
      </c>
      <c r="E213" s="93" t="s">
        <v>3782</v>
      </c>
      <c r="F213" s="93" t="s">
        <v>3778</v>
      </c>
      <c r="G213" s="93" t="s">
        <v>3778</v>
      </c>
      <c r="H213" s="93" t="s">
        <v>3778</v>
      </c>
      <c r="I213" s="93" t="s">
        <v>3782</v>
      </c>
      <c r="J213" s="93" t="s">
        <v>3782</v>
      </c>
      <c r="K213" s="93" t="s">
        <v>3778</v>
      </c>
      <c r="L213" s="94" t="s">
        <v>4229</v>
      </c>
      <c r="M213" s="100" t="s">
        <v>4414</v>
      </c>
      <c r="N213" s="100" t="s">
        <v>3779</v>
      </c>
      <c r="O213" s="100"/>
      <c r="P213" s="84">
        <v>6.0</v>
      </c>
      <c r="Q213" s="84">
        <v>5.0</v>
      </c>
      <c r="R213" s="84">
        <v>5.0</v>
      </c>
      <c r="S213" s="90">
        <v>3.0</v>
      </c>
    </row>
    <row r="214" outlineLevel="1">
      <c r="A214" s="101" t="s">
        <v>4415</v>
      </c>
      <c r="B214" s="102" t="s">
        <v>3743</v>
      </c>
      <c r="C214" s="101" t="s">
        <v>4295</v>
      </c>
      <c r="D214" s="103">
        <v>44988.0</v>
      </c>
      <c r="E214" s="93" t="s">
        <v>3782</v>
      </c>
      <c r="F214" s="93" t="s">
        <v>3778</v>
      </c>
      <c r="G214" s="93" t="s">
        <v>3782</v>
      </c>
      <c r="H214" s="93" t="s">
        <v>3782</v>
      </c>
      <c r="I214" s="93" t="s">
        <v>3782</v>
      </c>
      <c r="J214" s="93" t="s">
        <v>3778</v>
      </c>
      <c r="K214" s="93" t="s">
        <v>3778</v>
      </c>
      <c r="L214" s="94" t="s">
        <v>4229</v>
      </c>
      <c r="M214" s="100" t="s">
        <v>4414</v>
      </c>
      <c r="N214" s="100" t="s">
        <v>3779</v>
      </c>
      <c r="O214" s="95"/>
      <c r="P214" s="84">
        <v>64.0</v>
      </c>
      <c r="Q214" s="84">
        <v>63.0</v>
      </c>
      <c r="R214" s="84">
        <v>63.0</v>
      </c>
      <c r="S214" s="90">
        <v>2.0</v>
      </c>
    </row>
    <row r="215" outlineLevel="1">
      <c r="A215" s="101" t="s">
        <v>4416</v>
      </c>
      <c r="B215" s="102" t="s">
        <v>3735</v>
      </c>
      <c r="C215" s="101" t="s">
        <v>2297</v>
      </c>
      <c r="D215" s="103">
        <v>45002.0</v>
      </c>
      <c r="E215" s="93" t="s">
        <v>3782</v>
      </c>
      <c r="F215" s="93" t="s">
        <v>3778</v>
      </c>
      <c r="G215" s="93" t="s">
        <v>3778</v>
      </c>
      <c r="H215" s="93" t="s">
        <v>3778</v>
      </c>
      <c r="I215" s="93" t="s">
        <v>3778</v>
      </c>
      <c r="J215" s="93" t="s">
        <v>3778</v>
      </c>
      <c r="K215" s="93" t="s">
        <v>3778</v>
      </c>
      <c r="L215" s="94" t="s">
        <v>4229</v>
      </c>
      <c r="M215" s="100" t="s">
        <v>4414</v>
      </c>
      <c r="N215" s="100" t="s">
        <v>3779</v>
      </c>
      <c r="O215" s="100"/>
      <c r="P215" s="84">
        <v>5.0</v>
      </c>
      <c r="Q215" s="84">
        <v>4.0</v>
      </c>
      <c r="R215" s="84">
        <v>4.0</v>
      </c>
      <c r="S215" s="90">
        <v>5.0</v>
      </c>
    </row>
    <row r="216" outlineLevel="1">
      <c r="A216" s="101" t="s">
        <v>4417</v>
      </c>
      <c r="B216" s="102" t="s">
        <v>3750</v>
      </c>
      <c r="C216" s="101" t="s">
        <v>3387</v>
      </c>
      <c r="D216" s="103">
        <v>45027.0</v>
      </c>
      <c r="E216" s="93" t="s">
        <v>3782</v>
      </c>
      <c r="F216" s="93" t="s">
        <v>3782</v>
      </c>
      <c r="G216" s="93" t="s">
        <v>3778</v>
      </c>
      <c r="H216" s="93" t="s">
        <v>3778</v>
      </c>
      <c r="I216" s="93" t="s">
        <v>3778</v>
      </c>
      <c r="J216" s="93" t="s">
        <v>3778</v>
      </c>
      <c r="K216" s="93" t="s">
        <v>3778</v>
      </c>
      <c r="L216" s="94" t="s">
        <v>4229</v>
      </c>
      <c r="M216" s="100" t="s">
        <v>4414</v>
      </c>
      <c r="N216" s="100" t="s">
        <v>3779</v>
      </c>
      <c r="O216" s="100"/>
      <c r="P216" s="84">
        <v>22.0</v>
      </c>
      <c r="Q216" s="84">
        <v>15.0</v>
      </c>
      <c r="R216" s="84">
        <v>22.0</v>
      </c>
      <c r="S216" s="90">
        <v>4.0</v>
      </c>
    </row>
    <row r="217" outlineLevel="1">
      <c r="A217" s="101" t="s">
        <v>4418</v>
      </c>
      <c r="B217" s="102" t="s">
        <v>3706</v>
      </c>
      <c r="C217" s="101" t="s">
        <v>2620</v>
      </c>
      <c r="D217" s="103">
        <v>45081.0</v>
      </c>
      <c r="E217" s="93" t="s">
        <v>3782</v>
      </c>
      <c r="F217" s="93" t="s">
        <v>3782</v>
      </c>
      <c r="G217" s="93" t="s">
        <v>3778</v>
      </c>
      <c r="H217" s="93" t="s">
        <v>3778</v>
      </c>
      <c r="I217" s="93" t="s">
        <v>3782</v>
      </c>
      <c r="J217" s="93" t="s">
        <v>3778</v>
      </c>
      <c r="K217" s="93" t="s">
        <v>3778</v>
      </c>
      <c r="L217" s="108" t="s">
        <v>4229</v>
      </c>
      <c r="M217" s="100" t="s">
        <v>4414</v>
      </c>
      <c r="N217" s="100" t="s">
        <v>3779</v>
      </c>
      <c r="O217" s="100"/>
      <c r="P217" s="84">
        <v>26.0</v>
      </c>
      <c r="Q217" s="84">
        <v>23.0</v>
      </c>
      <c r="R217" s="84">
        <v>23.0</v>
      </c>
      <c r="S217" s="90">
        <v>3.0</v>
      </c>
    </row>
    <row r="218" outlineLevel="1">
      <c r="A218" s="101" t="s">
        <v>3942</v>
      </c>
      <c r="B218" s="102" t="s">
        <v>3562</v>
      </c>
      <c r="C218" s="101" t="s">
        <v>2297</v>
      </c>
      <c r="D218" s="103">
        <v>45085.0</v>
      </c>
      <c r="E218" s="93" t="s">
        <v>3782</v>
      </c>
      <c r="F218" s="93" t="s">
        <v>3778</v>
      </c>
      <c r="G218" s="93" t="s">
        <v>3782</v>
      </c>
      <c r="H218" s="93" t="s">
        <v>3778</v>
      </c>
      <c r="I218" s="93" t="s">
        <v>3782</v>
      </c>
      <c r="J218" s="93" t="s">
        <v>3778</v>
      </c>
      <c r="K218" s="93" t="s">
        <v>3778</v>
      </c>
      <c r="L218" s="93" t="s">
        <v>4229</v>
      </c>
      <c r="M218" s="100" t="s">
        <v>4414</v>
      </c>
      <c r="N218" s="100" t="s">
        <v>3779</v>
      </c>
      <c r="O218" s="100"/>
      <c r="P218" s="84">
        <v>6.0</v>
      </c>
      <c r="Q218" s="84">
        <v>2.0</v>
      </c>
      <c r="R218" s="84">
        <v>2.0</v>
      </c>
      <c r="S218" s="90">
        <v>3.0</v>
      </c>
    </row>
    <row r="219" outlineLevel="1">
      <c r="A219" s="101" t="s">
        <v>4419</v>
      </c>
      <c r="B219" s="102" t="s">
        <v>3386</v>
      </c>
      <c r="C219" s="101" t="s">
        <v>2620</v>
      </c>
      <c r="D219" s="103">
        <v>45112.0</v>
      </c>
      <c r="E219" s="93" t="s">
        <v>3782</v>
      </c>
      <c r="F219" s="93" t="s">
        <v>3782</v>
      </c>
      <c r="G219" s="93" t="s">
        <v>3778</v>
      </c>
      <c r="H219" s="93" t="s">
        <v>3778</v>
      </c>
      <c r="I219" s="93" t="s">
        <v>3782</v>
      </c>
      <c r="J219" s="93" t="s">
        <v>3778</v>
      </c>
      <c r="K219" s="93" t="s">
        <v>3778</v>
      </c>
      <c r="L219" s="94" t="s">
        <v>4229</v>
      </c>
      <c r="M219" s="100" t="s">
        <v>4414</v>
      </c>
      <c r="N219" s="100" t="s">
        <v>3779</v>
      </c>
      <c r="O219" s="100"/>
      <c r="P219" s="84">
        <v>33.0</v>
      </c>
      <c r="Q219" s="84">
        <v>1.0</v>
      </c>
      <c r="R219" s="84">
        <v>1.0</v>
      </c>
      <c r="S219" s="90">
        <v>3.0</v>
      </c>
    </row>
    <row r="220" outlineLevel="1">
      <c r="A220" s="101" t="s">
        <v>4420</v>
      </c>
      <c r="B220" s="102" t="s">
        <v>3750</v>
      </c>
      <c r="C220" s="101" t="s">
        <v>4312</v>
      </c>
      <c r="D220" s="103">
        <v>45115.0</v>
      </c>
      <c r="E220" s="93" t="s">
        <v>3782</v>
      </c>
      <c r="F220" s="93" t="s">
        <v>3782</v>
      </c>
      <c r="G220" s="93" t="s">
        <v>3782</v>
      </c>
      <c r="H220" s="93" t="s">
        <v>3778</v>
      </c>
      <c r="I220" s="93" t="s">
        <v>3778</v>
      </c>
      <c r="J220" s="93" t="s">
        <v>3782</v>
      </c>
      <c r="K220" s="93" t="s">
        <v>3778</v>
      </c>
      <c r="L220" s="94" t="s">
        <v>4229</v>
      </c>
      <c r="M220" s="100" t="s">
        <v>4414</v>
      </c>
      <c r="N220" s="100" t="s">
        <v>3779</v>
      </c>
      <c r="O220" s="100"/>
      <c r="P220" s="84">
        <v>110.0</v>
      </c>
      <c r="Q220" s="84">
        <v>103.0</v>
      </c>
      <c r="R220" s="84">
        <v>110.0</v>
      </c>
      <c r="S220" s="90">
        <v>2.0</v>
      </c>
    </row>
    <row r="221" outlineLevel="1">
      <c r="A221" s="101" t="s">
        <v>4421</v>
      </c>
      <c r="B221" s="102" t="s">
        <v>3695</v>
      </c>
      <c r="C221" s="101" t="s">
        <v>2310</v>
      </c>
      <c r="D221" s="103">
        <v>45163.0</v>
      </c>
      <c r="E221" s="93" t="s">
        <v>3782</v>
      </c>
      <c r="F221" s="93" t="s">
        <v>3778</v>
      </c>
      <c r="G221" s="93" t="s">
        <v>3778</v>
      </c>
      <c r="H221" s="93" t="s">
        <v>3778</v>
      </c>
      <c r="I221" s="93" t="s">
        <v>3778</v>
      </c>
      <c r="J221" s="93" t="s">
        <v>3782</v>
      </c>
      <c r="K221" s="93" t="s">
        <v>3778</v>
      </c>
      <c r="L221" s="94" t="s">
        <v>4229</v>
      </c>
      <c r="M221" s="100" t="s">
        <v>4414</v>
      </c>
      <c r="N221" s="100" t="s">
        <v>3779</v>
      </c>
      <c r="O221" s="100"/>
      <c r="P221" s="84">
        <v>5.0</v>
      </c>
      <c r="Q221" s="84">
        <v>5.0</v>
      </c>
      <c r="R221" s="84">
        <v>5.0</v>
      </c>
      <c r="S221" s="90">
        <v>4.0</v>
      </c>
    </row>
    <row r="222" outlineLevel="1">
      <c r="A222" s="101" t="s">
        <v>4031</v>
      </c>
      <c r="B222" s="102" t="s">
        <v>3540</v>
      </c>
      <c r="C222" s="101" t="s">
        <v>2297</v>
      </c>
      <c r="D222" s="103">
        <v>45206.0</v>
      </c>
      <c r="E222" s="93" t="s">
        <v>3782</v>
      </c>
      <c r="F222" s="93" t="s">
        <v>3782</v>
      </c>
      <c r="G222" s="93" t="s">
        <v>3782</v>
      </c>
      <c r="H222" s="93" t="s">
        <v>3778</v>
      </c>
      <c r="I222" s="93" t="s">
        <v>3778</v>
      </c>
      <c r="J222" s="93" t="s">
        <v>3778</v>
      </c>
      <c r="K222" s="93" t="s">
        <v>3778</v>
      </c>
      <c r="L222" s="94" t="s">
        <v>4229</v>
      </c>
      <c r="M222" s="100" t="s">
        <v>4414</v>
      </c>
      <c r="N222" s="100" t="s">
        <v>3779</v>
      </c>
      <c r="O222" s="100"/>
      <c r="P222" s="84">
        <v>4.0</v>
      </c>
      <c r="Q222" s="84">
        <v>3.0</v>
      </c>
      <c r="R222" s="84">
        <v>3.0</v>
      </c>
      <c r="S222" s="90">
        <v>3.0</v>
      </c>
    </row>
    <row r="223" outlineLevel="1">
      <c r="A223" s="101" t="s">
        <v>4422</v>
      </c>
      <c r="B223" s="102" t="s">
        <v>3653</v>
      </c>
      <c r="C223" s="101" t="s">
        <v>2310</v>
      </c>
      <c r="D223" s="103">
        <v>45222.0</v>
      </c>
      <c r="E223" s="93" t="s">
        <v>3782</v>
      </c>
      <c r="F223" s="93" t="s">
        <v>3778</v>
      </c>
      <c r="G223" s="93" t="s">
        <v>3782</v>
      </c>
      <c r="H223" s="93" t="s">
        <v>3778</v>
      </c>
      <c r="I223" s="93" t="s">
        <v>3782</v>
      </c>
      <c r="J223" s="93" t="s">
        <v>3778</v>
      </c>
      <c r="K223" s="93" t="s">
        <v>3778</v>
      </c>
      <c r="L223" s="94" t="s">
        <v>4229</v>
      </c>
      <c r="M223" s="100" t="s">
        <v>4414</v>
      </c>
      <c r="N223" s="100" t="s">
        <v>3779</v>
      </c>
      <c r="O223" s="100"/>
      <c r="P223" s="84">
        <v>14.0</v>
      </c>
      <c r="Q223" s="84">
        <v>9.0</v>
      </c>
      <c r="R223" s="84">
        <v>9.0</v>
      </c>
      <c r="S223" s="90">
        <v>3.0</v>
      </c>
    </row>
    <row r="224" outlineLevel="1">
      <c r="A224" s="101" t="s">
        <v>4423</v>
      </c>
      <c r="B224" s="102" t="s">
        <v>3700</v>
      </c>
      <c r="C224" s="101" t="s">
        <v>2620</v>
      </c>
      <c r="D224" s="103">
        <v>45223.0</v>
      </c>
      <c r="E224" s="93" t="s">
        <v>3782</v>
      </c>
      <c r="F224" s="93" t="s">
        <v>3782</v>
      </c>
      <c r="G224" s="93" t="s">
        <v>3782</v>
      </c>
      <c r="H224" s="93" t="s">
        <v>3782</v>
      </c>
      <c r="I224" s="93" t="s">
        <v>3778</v>
      </c>
      <c r="J224" s="93" t="s">
        <v>3778</v>
      </c>
      <c r="K224" s="93" t="s">
        <v>3778</v>
      </c>
      <c r="L224" s="94" t="s">
        <v>4229</v>
      </c>
      <c r="M224" s="100" t="s">
        <v>4414</v>
      </c>
      <c r="N224" s="100" t="s">
        <v>3779</v>
      </c>
      <c r="O224" s="100"/>
      <c r="P224" s="84">
        <v>13.0</v>
      </c>
      <c r="Q224" s="84">
        <v>12.0</v>
      </c>
      <c r="R224" s="84">
        <v>12.0</v>
      </c>
      <c r="S224" s="90">
        <v>2.0</v>
      </c>
    </row>
    <row r="225" outlineLevel="1">
      <c r="A225" s="101" t="s">
        <v>4042</v>
      </c>
      <c r="B225" s="102" t="s">
        <v>3588</v>
      </c>
      <c r="C225" s="101" t="s">
        <v>2310</v>
      </c>
      <c r="D225" s="103">
        <v>45234.0</v>
      </c>
      <c r="E225" s="93" t="s">
        <v>3782</v>
      </c>
      <c r="F225" s="93" t="s">
        <v>3782</v>
      </c>
      <c r="G225" s="93" t="s">
        <v>3778</v>
      </c>
      <c r="H225" s="93" t="s">
        <v>3782</v>
      </c>
      <c r="I225" s="93" t="s">
        <v>3778</v>
      </c>
      <c r="J225" s="93" t="s">
        <v>3778</v>
      </c>
      <c r="K225" s="93" t="s">
        <v>3778</v>
      </c>
      <c r="L225" s="94" t="s">
        <v>4229</v>
      </c>
      <c r="M225" s="100" t="s">
        <v>4414</v>
      </c>
      <c r="N225" s="100" t="s">
        <v>3779</v>
      </c>
      <c r="O225" s="100"/>
      <c r="P225" s="84">
        <v>29.0</v>
      </c>
      <c r="Q225" s="84">
        <v>16.0</v>
      </c>
      <c r="R225" s="84">
        <v>16.0</v>
      </c>
      <c r="S225" s="90">
        <v>3.0</v>
      </c>
    </row>
    <row r="226" outlineLevel="1">
      <c r="A226" s="101" t="s">
        <v>4042</v>
      </c>
      <c r="B226" s="102" t="s">
        <v>3588</v>
      </c>
      <c r="C226" s="101" t="s">
        <v>2310</v>
      </c>
      <c r="D226" s="103">
        <v>45234.0</v>
      </c>
      <c r="E226" s="93" t="s">
        <v>3782</v>
      </c>
      <c r="F226" s="93" t="s">
        <v>3782</v>
      </c>
      <c r="G226" s="93" t="s">
        <v>3778</v>
      </c>
      <c r="H226" s="93" t="s">
        <v>3782</v>
      </c>
      <c r="I226" s="93" t="s">
        <v>3778</v>
      </c>
      <c r="J226" s="93" t="s">
        <v>3778</v>
      </c>
      <c r="K226" s="93" t="s">
        <v>3778</v>
      </c>
      <c r="L226" s="94" t="s">
        <v>4229</v>
      </c>
      <c r="M226" s="100" t="s">
        <v>4414</v>
      </c>
      <c r="N226" s="100" t="s">
        <v>3779</v>
      </c>
      <c r="O226" s="100"/>
      <c r="P226" s="84">
        <v>29.0</v>
      </c>
      <c r="Q226" s="84">
        <v>16.0</v>
      </c>
      <c r="R226" s="84">
        <v>16.0</v>
      </c>
      <c r="S226" s="90">
        <v>3.0</v>
      </c>
    </row>
    <row r="227" outlineLevel="1">
      <c r="A227" s="101" t="s">
        <v>4066</v>
      </c>
      <c r="B227" s="102" t="s">
        <v>3402</v>
      </c>
      <c r="C227" s="101" t="s">
        <v>2297</v>
      </c>
      <c r="D227" s="103">
        <v>45275.0</v>
      </c>
      <c r="E227" s="93" t="s">
        <v>3782</v>
      </c>
      <c r="F227" s="93" t="s">
        <v>3778</v>
      </c>
      <c r="G227" s="93" t="s">
        <v>3778</v>
      </c>
      <c r="H227" s="93" t="s">
        <v>3782</v>
      </c>
      <c r="I227" s="93" t="s">
        <v>3782</v>
      </c>
      <c r="J227" s="93" t="s">
        <v>3778</v>
      </c>
      <c r="K227" s="93" t="s">
        <v>3778</v>
      </c>
      <c r="L227" s="94" t="s">
        <v>4229</v>
      </c>
      <c r="M227" s="100" t="s">
        <v>4414</v>
      </c>
      <c r="N227" s="100" t="s">
        <v>3779</v>
      </c>
      <c r="O227" s="100"/>
      <c r="P227" s="84">
        <v>1.0</v>
      </c>
      <c r="Q227" s="84">
        <v>0.0</v>
      </c>
      <c r="R227" s="84">
        <v>0.0</v>
      </c>
      <c r="S227" s="90">
        <v>3.0</v>
      </c>
    </row>
    <row r="228" outlineLevel="1">
      <c r="A228" s="58" t="s">
        <v>3816</v>
      </c>
      <c r="B228" s="54" t="s">
        <v>3552</v>
      </c>
      <c r="C228" s="58" t="s">
        <v>2297</v>
      </c>
      <c r="D228" s="99"/>
      <c r="E228" s="9" t="s">
        <v>3782</v>
      </c>
      <c r="F228" s="9" t="s">
        <v>3778</v>
      </c>
      <c r="G228" s="35"/>
      <c r="H228" s="9" t="s">
        <v>3782</v>
      </c>
      <c r="I228" s="9" t="s">
        <v>3778</v>
      </c>
      <c r="J228" s="9" t="s">
        <v>3782</v>
      </c>
      <c r="K228" s="9" t="s">
        <v>3778</v>
      </c>
      <c r="L228" s="19" t="s">
        <v>4229</v>
      </c>
      <c r="M228" s="100" t="s">
        <v>4414</v>
      </c>
      <c r="N228" s="100" t="s">
        <v>3779</v>
      </c>
      <c r="O228" s="86"/>
      <c r="P228" s="63"/>
      <c r="Q228" s="63"/>
      <c r="R228" s="63"/>
      <c r="S228" s="90">
        <v>2.0</v>
      </c>
    </row>
    <row r="229" outlineLevel="1">
      <c r="A229" s="58" t="s">
        <v>3790</v>
      </c>
      <c r="B229" s="54" t="s">
        <v>3596</v>
      </c>
      <c r="C229" s="58" t="s">
        <v>2297</v>
      </c>
      <c r="D229" s="99">
        <v>44816.0</v>
      </c>
      <c r="E229" s="9" t="s">
        <v>3782</v>
      </c>
      <c r="F229" s="9" t="s">
        <v>3778</v>
      </c>
      <c r="G229" s="9" t="s">
        <v>3782</v>
      </c>
      <c r="H229" s="9" t="s">
        <v>3778</v>
      </c>
      <c r="I229" s="9" t="s">
        <v>3782</v>
      </c>
      <c r="J229" s="9" t="s">
        <v>3782</v>
      </c>
      <c r="K229" s="9" t="s">
        <v>3778</v>
      </c>
      <c r="L229" s="19" t="s">
        <v>4229</v>
      </c>
      <c r="M229" s="100" t="s">
        <v>4414</v>
      </c>
      <c r="N229" s="100" t="s">
        <v>3779</v>
      </c>
      <c r="O229" s="19"/>
      <c r="P229" s="63"/>
      <c r="Q229" s="63"/>
      <c r="R229" s="63"/>
      <c r="S229" s="90">
        <v>2.0</v>
      </c>
    </row>
    <row r="230" outlineLevel="1">
      <c r="A230" s="58" t="s">
        <v>4424</v>
      </c>
      <c r="B230" s="54" t="s">
        <v>3369</v>
      </c>
      <c r="C230" s="58" t="s">
        <v>2297</v>
      </c>
      <c r="D230" s="99">
        <v>44816.0</v>
      </c>
      <c r="E230" s="9" t="s">
        <v>3778</v>
      </c>
      <c r="F230" s="9" t="s">
        <v>3782</v>
      </c>
      <c r="G230" s="9" t="s">
        <v>3782</v>
      </c>
      <c r="H230" s="9" t="s">
        <v>3782</v>
      </c>
      <c r="I230" s="9" t="s">
        <v>3782</v>
      </c>
      <c r="J230" s="9" t="s">
        <v>3782</v>
      </c>
      <c r="K230" s="9" t="s">
        <v>3782</v>
      </c>
      <c r="L230" s="19" t="s">
        <v>4229</v>
      </c>
      <c r="M230" s="100" t="s">
        <v>4414</v>
      </c>
      <c r="N230" s="100" t="s">
        <v>3779</v>
      </c>
      <c r="O230" s="86"/>
      <c r="P230" s="63"/>
      <c r="Q230" s="63"/>
      <c r="R230" s="63"/>
      <c r="S230" s="90">
        <v>0.0</v>
      </c>
    </row>
    <row r="231" outlineLevel="1">
      <c r="A231" s="58" t="s">
        <v>4104</v>
      </c>
      <c r="B231" s="54" t="s">
        <v>3221</v>
      </c>
      <c r="C231" s="58" t="s">
        <v>2297</v>
      </c>
      <c r="D231" s="99">
        <v>45327.0</v>
      </c>
      <c r="E231" s="9" t="s">
        <v>3782</v>
      </c>
      <c r="F231" s="9" t="s">
        <v>3782</v>
      </c>
      <c r="G231" s="9" t="s">
        <v>3778</v>
      </c>
      <c r="H231" s="9" t="s">
        <v>3778</v>
      </c>
      <c r="I231" s="9" t="s">
        <v>3778</v>
      </c>
      <c r="J231" s="9" t="s">
        <v>3778</v>
      </c>
      <c r="K231" s="9" t="s">
        <v>3778</v>
      </c>
      <c r="L231" s="19" t="s">
        <v>4229</v>
      </c>
      <c r="M231" s="100" t="s">
        <v>4414</v>
      </c>
      <c r="N231" s="100" t="s">
        <v>3779</v>
      </c>
      <c r="O231" s="86"/>
      <c r="P231" s="63"/>
      <c r="Q231" s="63"/>
      <c r="R231" s="63"/>
      <c r="S231" s="90">
        <v>4.0</v>
      </c>
    </row>
    <row r="232" outlineLevel="1">
      <c r="A232" s="58" t="s">
        <v>4425</v>
      </c>
      <c r="B232" s="54" t="s">
        <v>3744</v>
      </c>
      <c r="C232" s="58" t="s">
        <v>4357</v>
      </c>
      <c r="D232" s="99">
        <v>45468.0</v>
      </c>
      <c r="E232" s="9" t="s">
        <v>3782</v>
      </c>
      <c r="F232" s="9" t="s">
        <v>3778</v>
      </c>
      <c r="G232" s="9" t="s">
        <v>3778</v>
      </c>
      <c r="H232" s="9" t="s">
        <v>3778</v>
      </c>
      <c r="I232" s="9" t="s">
        <v>3778</v>
      </c>
      <c r="J232" s="9" t="s">
        <v>3778</v>
      </c>
      <c r="K232" s="9" t="s">
        <v>3778</v>
      </c>
      <c r="L232" s="19" t="s">
        <v>4229</v>
      </c>
      <c r="M232" s="100" t="s">
        <v>4414</v>
      </c>
      <c r="N232" s="100" t="s">
        <v>3779</v>
      </c>
      <c r="O232" s="86"/>
      <c r="P232" s="63"/>
      <c r="Q232" s="63"/>
      <c r="R232" s="63"/>
      <c r="S232" s="90"/>
    </row>
    <row r="233" outlineLevel="1">
      <c r="A233" s="58" t="s">
        <v>4187</v>
      </c>
      <c r="B233" s="54" t="s">
        <v>3501</v>
      </c>
      <c r="C233" s="58" t="s">
        <v>2297</v>
      </c>
      <c r="D233" s="99">
        <v>45485.0</v>
      </c>
      <c r="E233" s="9" t="s">
        <v>3782</v>
      </c>
      <c r="F233" s="9" t="s">
        <v>3782</v>
      </c>
      <c r="G233" s="9" t="s">
        <v>3782</v>
      </c>
      <c r="H233" s="9" t="s">
        <v>3782</v>
      </c>
      <c r="I233" s="9" t="s">
        <v>3782</v>
      </c>
      <c r="J233" s="9" t="s">
        <v>3778</v>
      </c>
      <c r="K233" s="9" t="s">
        <v>3778</v>
      </c>
      <c r="L233" s="19" t="s">
        <v>4229</v>
      </c>
      <c r="M233" s="100" t="s">
        <v>4414</v>
      </c>
      <c r="N233" s="100" t="s">
        <v>3779</v>
      </c>
      <c r="O233" s="86"/>
      <c r="P233" s="63"/>
      <c r="Q233" s="63"/>
      <c r="R233" s="63"/>
      <c r="S233" s="90"/>
    </row>
    <row r="234" outlineLevel="1">
      <c r="A234" s="58" t="s">
        <v>4426</v>
      </c>
      <c r="B234" s="54" t="s">
        <v>3713</v>
      </c>
      <c r="C234" s="58" t="s">
        <v>2620</v>
      </c>
      <c r="D234" s="99">
        <v>45487.0</v>
      </c>
      <c r="E234" s="9" t="s">
        <v>3782</v>
      </c>
      <c r="F234" s="9"/>
      <c r="G234" s="9" t="s">
        <v>3778</v>
      </c>
      <c r="H234" s="9" t="s">
        <v>3782</v>
      </c>
      <c r="I234" s="9" t="s">
        <v>3778</v>
      </c>
      <c r="J234" s="9" t="s">
        <v>3782</v>
      </c>
      <c r="K234" s="9" t="s">
        <v>3778</v>
      </c>
      <c r="L234" s="19" t="s">
        <v>4229</v>
      </c>
      <c r="M234" s="100" t="s">
        <v>4414</v>
      </c>
      <c r="N234" s="100" t="s">
        <v>3779</v>
      </c>
      <c r="O234" s="86"/>
      <c r="P234" s="63"/>
      <c r="Q234" s="63"/>
      <c r="R234" s="63"/>
      <c r="S234" s="90"/>
    </row>
    <row r="235" outlineLevel="1">
      <c r="A235" s="101" t="s">
        <v>4427</v>
      </c>
      <c r="B235" s="102" t="s">
        <v>3588</v>
      </c>
      <c r="C235" s="101" t="s">
        <v>2620</v>
      </c>
      <c r="D235" s="103">
        <v>45249.0</v>
      </c>
      <c r="E235" s="95"/>
      <c r="F235" s="95"/>
      <c r="G235" s="95"/>
      <c r="H235" s="95"/>
      <c r="I235" s="95"/>
      <c r="J235" s="95"/>
      <c r="K235" s="95"/>
      <c r="L235" s="94" t="s">
        <v>4229</v>
      </c>
      <c r="M235" s="100" t="s">
        <v>4414</v>
      </c>
      <c r="N235" s="100" t="s">
        <v>4376</v>
      </c>
      <c r="O235" s="100"/>
      <c r="P235" s="84">
        <v>44.0</v>
      </c>
      <c r="Q235" s="84">
        <v>31.0</v>
      </c>
      <c r="R235" s="84">
        <v>31.0</v>
      </c>
      <c r="S235" s="90">
        <v>4.0</v>
      </c>
    </row>
    <row r="236" outlineLevel="1">
      <c r="A236" s="101" t="s">
        <v>4427</v>
      </c>
      <c r="B236" s="102" t="s">
        <v>3588</v>
      </c>
      <c r="C236" s="101" t="s">
        <v>2620</v>
      </c>
      <c r="D236" s="103">
        <v>45249.0</v>
      </c>
      <c r="E236" s="95"/>
      <c r="F236" s="95"/>
      <c r="G236" s="95"/>
      <c r="H236" s="95"/>
      <c r="I236" s="95"/>
      <c r="J236" s="95"/>
      <c r="K236" s="95"/>
      <c r="L236" s="94" t="s">
        <v>4229</v>
      </c>
      <c r="M236" s="100" t="s">
        <v>4414</v>
      </c>
      <c r="N236" s="100" t="s">
        <v>4376</v>
      </c>
      <c r="O236" s="100"/>
      <c r="P236" s="84">
        <v>44.0</v>
      </c>
      <c r="Q236" s="84">
        <v>31.0</v>
      </c>
      <c r="R236" s="84">
        <v>31.0</v>
      </c>
      <c r="S236" s="90">
        <v>0.0</v>
      </c>
    </row>
    <row r="237" outlineLevel="1">
      <c r="A237" s="101" t="s">
        <v>4428</v>
      </c>
      <c r="B237" s="102" t="s">
        <v>3558</v>
      </c>
      <c r="C237" s="101" t="s">
        <v>2620</v>
      </c>
      <c r="D237" s="103">
        <v>44950.0</v>
      </c>
      <c r="E237" s="93" t="s">
        <v>3782</v>
      </c>
      <c r="F237" s="93" t="s">
        <v>3782</v>
      </c>
      <c r="G237" s="93" t="s">
        <v>3782</v>
      </c>
      <c r="H237" s="93" t="s">
        <v>3782</v>
      </c>
      <c r="I237" s="93" t="s">
        <v>3782</v>
      </c>
      <c r="J237" s="95"/>
      <c r="K237" s="93" t="s">
        <v>3778</v>
      </c>
      <c r="L237" s="94" t="s">
        <v>4229</v>
      </c>
      <c r="M237" s="100" t="s">
        <v>4414</v>
      </c>
      <c r="N237" s="100" t="s">
        <v>4396</v>
      </c>
      <c r="O237" s="100"/>
      <c r="P237" s="84">
        <v>6.0</v>
      </c>
      <c r="Q237" s="84">
        <v>6.0</v>
      </c>
      <c r="R237" s="84">
        <v>6.0</v>
      </c>
      <c r="S237" s="90">
        <v>0.0</v>
      </c>
    </row>
    <row r="238" outlineLevel="1">
      <c r="A238" s="101" t="s">
        <v>3917</v>
      </c>
      <c r="B238" s="102" t="s">
        <v>3380</v>
      </c>
      <c r="C238" s="101" t="s">
        <v>2297</v>
      </c>
      <c r="D238" s="103">
        <v>45035.0</v>
      </c>
      <c r="E238" s="93" t="s">
        <v>3782</v>
      </c>
      <c r="F238" s="93" t="s">
        <v>3778</v>
      </c>
      <c r="G238" s="93" t="s">
        <v>3782</v>
      </c>
      <c r="H238" s="93" t="s">
        <v>3782</v>
      </c>
      <c r="I238" s="93" t="s">
        <v>3782</v>
      </c>
      <c r="J238" s="93" t="s">
        <v>3782</v>
      </c>
      <c r="K238" s="93" t="s">
        <v>3778</v>
      </c>
      <c r="L238" s="94" t="s">
        <v>4229</v>
      </c>
      <c r="M238" s="100" t="s">
        <v>4414</v>
      </c>
      <c r="N238" s="100" t="s">
        <v>4396</v>
      </c>
      <c r="O238" s="100"/>
      <c r="P238" s="84">
        <v>10.0</v>
      </c>
      <c r="Q238" s="84">
        <v>2.0</v>
      </c>
      <c r="R238" s="84">
        <v>2.0</v>
      </c>
      <c r="S238" s="90">
        <v>1.0</v>
      </c>
    </row>
    <row r="239" outlineLevel="1">
      <c r="A239" s="58" t="s">
        <v>4429</v>
      </c>
      <c r="B239" s="54" t="s">
        <v>3434</v>
      </c>
      <c r="C239" s="58" t="s">
        <v>2310</v>
      </c>
      <c r="D239" s="99">
        <v>44912.0</v>
      </c>
      <c r="E239" s="9"/>
      <c r="F239" s="9"/>
      <c r="G239" s="9"/>
      <c r="H239" s="9"/>
      <c r="I239" s="9"/>
      <c r="J239" s="9"/>
      <c r="K239" s="9"/>
      <c r="L239" s="19" t="s">
        <v>4229</v>
      </c>
      <c r="M239" s="100" t="s">
        <v>4414</v>
      </c>
      <c r="N239" s="100" t="s">
        <v>4396</v>
      </c>
      <c r="O239" s="86"/>
      <c r="P239" s="63"/>
      <c r="Q239" s="63"/>
      <c r="R239" s="63"/>
      <c r="S239" s="90">
        <v>0.0</v>
      </c>
    </row>
    <row r="240" outlineLevel="1">
      <c r="A240" s="101" t="s">
        <v>4003</v>
      </c>
      <c r="B240" s="102" t="s">
        <v>3317</v>
      </c>
      <c r="C240" s="101" t="s">
        <v>2297</v>
      </c>
      <c r="D240" s="103">
        <v>45172.0</v>
      </c>
      <c r="E240" s="93" t="s">
        <v>3782</v>
      </c>
      <c r="F240" s="93" t="s">
        <v>3782</v>
      </c>
      <c r="G240" s="93" t="s">
        <v>3782</v>
      </c>
      <c r="H240" s="93" t="s">
        <v>3778</v>
      </c>
      <c r="I240" s="93" t="s">
        <v>3782</v>
      </c>
      <c r="J240" s="93" t="s">
        <v>3778</v>
      </c>
      <c r="K240" s="93" t="s">
        <v>3778</v>
      </c>
      <c r="L240" s="94" t="s">
        <v>4229</v>
      </c>
      <c r="M240" s="100" t="s">
        <v>4414</v>
      </c>
      <c r="N240" s="100" t="s">
        <v>4410</v>
      </c>
      <c r="O240" s="100" t="s">
        <v>4396</v>
      </c>
      <c r="P240" s="84">
        <v>0.0</v>
      </c>
      <c r="Q240" s="84">
        <v>0.0</v>
      </c>
      <c r="R240" s="84">
        <v>0.0</v>
      </c>
      <c r="S240" s="90">
        <v>2.0</v>
      </c>
    </row>
    <row r="241" outlineLevel="1">
      <c r="A241" s="101" t="s">
        <v>4430</v>
      </c>
      <c r="B241" s="102" t="s">
        <v>3582</v>
      </c>
      <c r="C241" s="101" t="s">
        <v>2310</v>
      </c>
      <c r="D241" s="103">
        <v>44960.0</v>
      </c>
      <c r="E241" s="93" t="s">
        <v>3782</v>
      </c>
      <c r="F241" s="93" t="s">
        <v>3782</v>
      </c>
      <c r="G241" s="93" t="s">
        <v>3778</v>
      </c>
      <c r="H241" s="93" t="s">
        <v>3778</v>
      </c>
      <c r="I241" s="93" t="s">
        <v>3782</v>
      </c>
      <c r="J241" s="93" t="s">
        <v>3782</v>
      </c>
      <c r="K241" s="93" t="s">
        <v>3778</v>
      </c>
      <c r="L241" s="94" t="s">
        <v>4229</v>
      </c>
      <c r="M241" s="100" t="s">
        <v>4414</v>
      </c>
      <c r="N241" s="100" t="s">
        <v>4410</v>
      </c>
      <c r="O241" s="100"/>
      <c r="P241" s="84">
        <v>24.0</v>
      </c>
      <c r="Q241" s="84">
        <v>8.0</v>
      </c>
      <c r="R241" s="84">
        <v>8.0</v>
      </c>
      <c r="S241" s="90">
        <v>2.0</v>
      </c>
    </row>
    <row r="242" outlineLevel="1">
      <c r="A242" s="101" t="s">
        <v>3885</v>
      </c>
      <c r="B242" s="102" t="s">
        <v>3664</v>
      </c>
      <c r="C242" s="101" t="s">
        <v>2310</v>
      </c>
      <c r="D242" s="103">
        <v>44952.0</v>
      </c>
      <c r="E242" s="93" t="s">
        <v>3782</v>
      </c>
      <c r="F242" s="93" t="s">
        <v>3778</v>
      </c>
      <c r="G242" s="93" t="s">
        <v>3778</v>
      </c>
      <c r="H242" s="93" t="s">
        <v>3778</v>
      </c>
      <c r="I242" s="93" t="s">
        <v>3782</v>
      </c>
      <c r="J242" s="93" t="s">
        <v>3782</v>
      </c>
      <c r="K242" s="93" t="s">
        <v>3778</v>
      </c>
      <c r="L242" s="94" t="s">
        <v>4229</v>
      </c>
      <c r="M242" s="100" t="s">
        <v>4414</v>
      </c>
      <c r="N242" s="100" t="s">
        <v>4404</v>
      </c>
      <c r="O242" s="100"/>
      <c r="P242" s="84">
        <v>13.0</v>
      </c>
      <c r="Q242" s="84">
        <v>13.0</v>
      </c>
      <c r="R242" s="84">
        <v>13.0</v>
      </c>
      <c r="S242" s="90">
        <v>3.0</v>
      </c>
    </row>
    <row r="243" outlineLevel="1">
      <c r="A243" s="101" t="s">
        <v>4431</v>
      </c>
      <c r="B243" s="102" t="s">
        <v>3607</v>
      </c>
      <c r="C243" s="101" t="s">
        <v>2297</v>
      </c>
      <c r="D243" s="103">
        <v>45268.0</v>
      </c>
      <c r="E243" s="93" t="s">
        <v>3782</v>
      </c>
      <c r="F243" s="93" t="s">
        <v>3782</v>
      </c>
      <c r="G243" s="93" t="s">
        <v>3778</v>
      </c>
      <c r="H243" s="93" t="s">
        <v>3778</v>
      </c>
      <c r="I243" s="93" t="s">
        <v>3778</v>
      </c>
      <c r="J243" s="93" t="s">
        <v>3778</v>
      </c>
      <c r="K243" s="93" t="s">
        <v>3778</v>
      </c>
      <c r="L243" s="94" t="s">
        <v>4229</v>
      </c>
      <c r="M243" s="100" t="s">
        <v>4432</v>
      </c>
      <c r="N243" s="100" t="s">
        <v>3779</v>
      </c>
      <c r="O243" s="100"/>
      <c r="P243" s="84">
        <v>8.0</v>
      </c>
      <c r="Q243" s="84">
        <v>8.0</v>
      </c>
      <c r="R243" s="84">
        <v>8.0</v>
      </c>
      <c r="S243" s="90">
        <v>4.0</v>
      </c>
    </row>
    <row r="244" outlineLevel="1">
      <c r="A244" s="101" t="s">
        <v>4433</v>
      </c>
      <c r="B244" s="102" t="s">
        <v>3750</v>
      </c>
      <c r="C244" s="101" t="s">
        <v>2297</v>
      </c>
      <c r="D244" s="103">
        <v>45007.0</v>
      </c>
      <c r="E244" s="93" t="s">
        <v>3782</v>
      </c>
      <c r="F244" s="93" t="s">
        <v>3778</v>
      </c>
      <c r="G244" s="93" t="s">
        <v>3778</v>
      </c>
      <c r="H244" s="93" t="s">
        <v>3778</v>
      </c>
      <c r="I244" s="93" t="s">
        <v>3778</v>
      </c>
      <c r="J244" s="93" t="s">
        <v>3778</v>
      </c>
      <c r="K244" s="93" t="s">
        <v>3778</v>
      </c>
      <c r="L244" s="94" t="s">
        <v>4229</v>
      </c>
      <c r="M244" s="100" t="s">
        <v>4434</v>
      </c>
      <c r="N244" s="100" t="s">
        <v>3779</v>
      </c>
      <c r="O244" s="100"/>
      <c r="P244" s="84">
        <v>2.0</v>
      </c>
      <c r="Q244" s="84">
        <v>0.0</v>
      </c>
      <c r="R244" s="84">
        <v>2.0</v>
      </c>
      <c r="S244" s="90">
        <v>5.0</v>
      </c>
    </row>
    <row r="245" outlineLevel="1">
      <c r="A245" s="101" t="s">
        <v>3981</v>
      </c>
      <c r="B245" s="102" t="s">
        <v>3694</v>
      </c>
      <c r="C245" s="101" t="s">
        <v>2310</v>
      </c>
      <c r="D245" s="103">
        <v>45140.0</v>
      </c>
      <c r="E245" s="93" t="s">
        <v>3782</v>
      </c>
      <c r="F245" s="93" t="s">
        <v>3782</v>
      </c>
      <c r="G245" s="93" t="s">
        <v>3782</v>
      </c>
      <c r="H245" s="93" t="s">
        <v>3778</v>
      </c>
      <c r="I245" s="93" t="s">
        <v>3778</v>
      </c>
      <c r="J245" s="93" t="s">
        <v>3778</v>
      </c>
      <c r="K245" s="93" t="s">
        <v>3778</v>
      </c>
      <c r="L245" s="94" t="s">
        <v>4229</v>
      </c>
      <c r="M245" s="100" t="s">
        <v>4435</v>
      </c>
      <c r="N245" s="100" t="s">
        <v>4410</v>
      </c>
      <c r="O245" s="100"/>
      <c r="P245" s="84">
        <v>8.0</v>
      </c>
      <c r="Q245" s="84">
        <v>3.0</v>
      </c>
      <c r="R245" s="84">
        <v>1.0</v>
      </c>
      <c r="S245" s="90">
        <v>3.0</v>
      </c>
    </row>
    <row r="246" outlineLevel="1">
      <c r="A246" s="101" t="s">
        <v>4436</v>
      </c>
      <c r="B246" s="102" t="s">
        <v>3454</v>
      </c>
      <c r="C246" s="101" t="s">
        <v>2310</v>
      </c>
      <c r="D246" s="103">
        <v>45102.0</v>
      </c>
      <c r="E246" s="93" t="s">
        <v>3782</v>
      </c>
      <c r="F246" s="93" t="s">
        <v>3782</v>
      </c>
      <c r="G246" s="93" t="s">
        <v>3778</v>
      </c>
      <c r="H246" s="93" t="s">
        <v>3782</v>
      </c>
      <c r="I246" s="93" t="s">
        <v>3782</v>
      </c>
      <c r="J246" s="93" t="s">
        <v>3782</v>
      </c>
      <c r="K246" s="93" t="s">
        <v>3782</v>
      </c>
      <c r="L246" s="108" t="s">
        <v>4229</v>
      </c>
      <c r="M246" s="100" t="s">
        <v>4435</v>
      </c>
      <c r="N246" s="100" t="s">
        <v>4406</v>
      </c>
      <c r="O246" s="100"/>
      <c r="P246" s="84">
        <v>7.0</v>
      </c>
      <c r="Q246" s="84">
        <v>4.0</v>
      </c>
      <c r="R246" s="84">
        <v>3.0</v>
      </c>
      <c r="S246" s="90">
        <v>1.0</v>
      </c>
    </row>
    <row r="247" outlineLevel="1">
      <c r="A247" s="101" t="s">
        <v>4437</v>
      </c>
      <c r="B247" s="102" t="s">
        <v>3680</v>
      </c>
      <c r="C247" s="101" t="s">
        <v>2297</v>
      </c>
      <c r="D247" s="103">
        <v>44964.0</v>
      </c>
      <c r="E247" s="93" t="s">
        <v>3782</v>
      </c>
      <c r="F247" s="93" t="s">
        <v>3782</v>
      </c>
      <c r="G247" s="93" t="s">
        <v>3782</v>
      </c>
      <c r="H247" s="93" t="s">
        <v>3778</v>
      </c>
      <c r="I247" s="93" t="s">
        <v>3778</v>
      </c>
      <c r="J247" s="93" t="s">
        <v>3778</v>
      </c>
      <c r="K247" s="93" t="s">
        <v>3778</v>
      </c>
      <c r="L247" s="94" t="s">
        <v>4229</v>
      </c>
      <c r="M247" s="100" t="s">
        <v>4410</v>
      </c>
      <c r="N247" s="100" t="s">
        <v>3779</v>
      </c>
      <c r="O247" s="100"/>
      <c r="P247" s="84">
        <v>27.0</v>
      </c>
      <c r="Q247" s="84">
        <v>1.0</v>
      </c>
      <c r="R247" s="84">
        <v>1.0</v>
      </c>
      <c r="S247" s="90">
        <v>3.0</v>
      </c>
    </row>
    <row r="248" outlineLevel="1">
      <c r="A248" s="101" t="s">
        <v>4438</v>
      </c>
      <c r="B248" s="102" t="s">
        <v>3743</v>
      </c>
      <c r="C248" s="101" t="s">
        <v>4357</v>
      </c>
      <c r="D248" s="103">
        <v>44968.0</v>
      </c>
      <c r="E248" s="93" t="s">
        <v>3782</v>
      </c>
      <c r="F248" s="93" t="s">
        <v>3778</v>
      </c>
      <c r="G248" s="93" t="s">
        <v>3782</v>
      </c>
      <c r="H248" s="93" t="s">
        <v>3778</v>
      </c>
      <c r="I248" s="93" t="s">
        <v>3782</v>
      </c>
      <c r="J248" s="93" t="s">
        <v>3778</v>
      </c>
      <c r="K248" s="93" t="s">
        <v>3778</v>
      </c>
      <c r="L248" s="94" t="s">
        <v>4229</v>
      </c>
      <c r="M248" s="100" t="s">
        <v>4410</v>
      </c>
      <c r="N248" s="100" t="s">
        <v>3779</v>
      </c>
      <c r="O248" s="100"/>
      <c r="P248" s="84">
        <v>44.0</v>
      </c>
      <c r="Q248" s="84">
        <v>43.0</v>
      </c>
      <c r="R248" s="84">
        <v>43.0</v>
      </c>
      <c r="S248" s="90">
        <v>3.0</v>
      </c>
    </row>
    <row r="249" outlineLevel="1">
      <c r="A249" s="101" t="s">
        <v>4439</v>
      </c>
      <c r="B249" s="102" t="s">
        <v>3750</v>
      </c>
      <c r="C249" s="101" t="s">
        <v>2620</v>
      </c>
      <c r="D249" s="103">
        <v>45017.0</v>
      </c>
      <c r="E249" s="93" t="s">
        <v>3782</v>
      </c>
      <c r="F249" s="93" t="s">
        <v>3782</v>
      </c>
      <c r="G249" s="93" t="s">
        <v>3778</v>
      </c>
      <c r="H249" s="93" t="s">
        <v>3778</v>
      </c>
      <c r="I249" s="93" t="s">
        <v>3782</v>
      </c>
      <c r="J249" s="93" t="s">
        <v>3778</v>
      </c>
      <c r="K249" s="93" t="s">
        <v>3778</v>
      </c>
      <c r="L249" s="94" t="s">
        <v>4229</v>
      </c>
      <c r="M249" s="100" t="s">
        <v>4410</v>
      </c>
      <c r="N249" s="100" t="s">
        <v>3779</v>
      </c>
      <c r="O249" s="100"/>
      <c r="P249" s="84">
        <v>12.0</v>
      </c>
      <c r="Q249" s="84">
        <v>5.0</v>
      </c>
      <c r="R249" s="84">
        <v>12.0</v>
      </c>
      <c r="S249" s="90">
        <v>3.0</v>
      </c>
    </row>
    <row r="250" outlineLevel="1">
      <c r="A250" s="101" t="s">
        <v>4440</v>
      </c>
      <c r="B250" s="102" t="s">
        <v>3751</v>
      </c>
      <c r="C250" s="101" t="s">
        <v>4264</v>
      </c>
      <c r="D250" s="103">
        <v>45198.0</v>
      </c>
      <c r="E250" s="93" t="s">
        <v>3782</v>
      </c>
      <c r="F250" s="93" t="s">
        <v>3778</v>
      </c>
      <c r="G250" s="93" t="s">
        <v>3782</v>
      </c>
      <c r="H250" s="93" t="s">
        <v>3778</v>
      </c>
      <c r="I250" s="93" t="s">
        <v>3778</v>
      </c>
      <c r="J250" s="93" t="s">
        <v>3782</v>
      </c>
      <c r="K250" s="93" t="s">
        <v>3778</v>
      </c>
      <c r="L250" s="94" t="s">
        <v>4229</v>
      </c>
      <c r="M250" s="100" t="s">
        <v>4410</v>
      </c>
      <c r="N250" s="100" t="s">
        <v>3779</v>
      </c>
      <c r="O250" s="100"/>
      <c r="P250" s="84">
        <v>199.0</v>
      </c>
      <c r="Q250" s="84">
        <v>199.0</v>
      </c>
      <c r="R250" s="84">
        <v>199.0</v>
      </c>
      <c r="S250" s="90">
        <v>3.0</v>
      </c>
    </row>
    <row r="251" outlineLevel="1">
      <c r="A251" s="58" t="s">
        <v>3868</v>
      </c>
      <c r="B251" s="54" t="s">
        <v>3436</v>
      </c>
      <c r="C251" s="58" t="s">
        <v>2297</v>
      </c>
      <c r="D251" s="99">
        <v>44914.0</v>
      </c>
      <c r="E251" s="9" t="s">
        <v>3782</v>
      </c>
      <c r="F251" s="9" t="s">
        <v>3778</v>
      </c>
      <c r="G251" s="9" t="s">
        <v>3778</v>
      </c>
      <c r="H251" s="9" t="s">
        <v>3782</v>
      </c>
      <c r="I251" s="9" t="s">
        <v>3778</v>
      </c>
      <c r="J251" s="9" t="s">
        <v>3778</v>
      </c>
      <c r="K251" s="9" t="s">
        <v>3778</v>
      </c>
      <c r="L251" s="19" t="s">
        <v>4229</v>
      </c>
      <c r="M251" s="100" t="s">
        <v>4410</v>
      </c>
      <c r="N251" s="100" t="s">
        <v>3779</v>
      </c>
      <c r="O251" s="86"/>
      <c r="P251" s="63"/>
      <c r="Q251" s="63"/>
      <c r="R251" s="63"/>
      <c r="S251" s="90">
        <v>4.0</v>
      </c>
    </row>
    <row r="252" outlineLevel="1">
      <c r="A252" s="58" t="s">
        <v>4441</v>
      </c>
      <c r="B252" s="54" t="s">
        <v>3688</v>
      </c>
      <c r="C252" s="58" t="s">
        <v>2620</v>
      </c>
      <c r="D252" s="99">
        <v>45311.0</v>
      </c>
      <c r="E252" s="9" t="s">
        <v>3782</v>
      </c>
      <c r="F252" s="9" t="s">
        <v>3778</v>
      </c>
      <c r="G252" s="9" t="s">
        <v>3778</v>
      </c>
      <c r="H252" s="9" t="s">
        <v>3778</v>
      </c>
      <c r="I252" s="9" t="s">
        <v>3782</v>
      </c>
      <c r="J252" s="9" t="s">
        <v>3778</v>
      </c>
      <c r="K252" s="9" t="s">
        <v>3778</v>
      </c>
      <c r="L252" s="19" t="s">
        <v>4229</v>
      </c>
      <c r="M252" s="100" t="s">
        <v>4410</v>
      </c>
      <c r="N252" s="100" t="s">
        <v>3779</v>
      </c>
      <c r="O252" s="86"/>
      <c r="P252" s="63"/>
      <c r="Q252" s="63"/>
      <c r="R252" s="63"/>
      <c r="S252" s="90">
        <v>4.0</v>
      </c>
    </row>
    <row r="253" outlineLevel="1">
      <c r="A253" s="58" t="s">
        <v>4142</v>
      </c>
      <c r="B253" s="54" t="s">
        <v>3105</v>
      </c>
      <c r="C253" s="58" t="s">
        <v>2297</v>
      </c>
      <c r="D253" s="99">
        <v>45398.0</v>
      </c>
      <c r="E253" s="9" t="s">
        <v>3782</v>
      </c>
      <c r="F253" s="9" t="s">
        <v>3778</v>
      </c>
      <c r="G253" s="9" t="s">
        <v>3782</v>
      </c>
      <c r="H253" s="9" t="s">
        <v>3778</v>
      </c>
      <c r="I253" s="9" t="s">
        <v>3778</v>
      </c>
      <c r="J253" s="9" t="s">
        <v>3782</v>
      </c>
      <c r="K253" s="9" t="s">
        <v>3778</v>
      </c>
      <c r="L253" s="19" t="s">
        <v>4229</v>
      </c>
      <c r="M253" s="100" t="s">
        <v>4410</v>
      </c>
      <c r="N253" s="100" t="s">
        <v>3779</v>
      </c>
      <c r="O253" s="86"/>
      <c r="P253" s="63"/>
      <c r="Q253" s="63"/>
      <c r="R253" s="63"/>
      <c r="S253" s="90"/>
    </row>
    <row r="254" outlineLevel="1">
      <c r="A254" s="58" t="s">
        <v>4442</v>
      </c>
      <c r="B254" s="54" t="s">
        <v>3547</v>
      </c>
      <c r="C254" s="58" t="s">
        <v>2310</v>
      </c>
      <c r="D254" s="24">
        <v>45402.0</v>
      </c>
      <c r="E254" s="9" t="s">
        <v>3782</v>
      </c>
      <c r="F254" s="9" t="s">
        <v>3782</v>
      </c>
      <c r="G254" s="9" t="s">
        <v>3782</v>
      </c>
      <c r="H254" s="9" t="s">
        <v>3778</v>
      </c>
      <c r="I254" s="9" t="s">
        <v>3778</v>
      </c>
      <c r="J254" s="9" t="s">
        <v>3782</v>
      </c>
      <c r="K254" s="9" t="s">
        <v>3782</v>
      </c>
      <c r="L254" s="19" t="s">
        <v>4229</v>
      </c>
      <c r="M254" s="100" t="s">
        <v>4410</v>
      </c>
      <c r="N254" s="100" t="s">
        <v>3779</v>
      </c>
      <c r="O254" s="86"/>
      <c r="P254" s="63"/>
      <c r="Q254" s="63"/>
      <c r="R254" s="63"/>
      <c r="S254" s="90"/>
    </row>
    <row r="255" outlineLevel="1">
      <c r="A255" s="107" t="s">
        <v>4443</v>
      </c>
      <c r="B255" s="102" t="s">
        <v>3747</v>
      </c>
      <c r="C255" s="101" t="s">
        <v>4264</v>
      </c>
      <c r="D255" s="103">
        <v>44957.0</v>
      </c>
      <c r="E255" s="93" t="s">
        <v>3782</v>
      </c>
      <c r="F255" s="93" t="s">
        <v>3782</v>
      </c>
      <c r="G255" s="93" t="s">
        <v>3778</v>
      </c>
      <c r="H255" s="93" t="s">
        <v>3778</v>
      </c>
      <c r="I255" s="93" t="s">
        <v>3782</v>
      </c>
      <c r="J255" s="93" t="s">
        <v>3782</v>
      </c>
      <c r="K255" s="93" t="s">
        <v>3778</v>
      </c>
      <c r="L255" s="94" t="s">
        <v>4229</v>
      </c>
      <c r="M255" s="100" t="s">
        <v>4410</v>
      </c>
      <c r="N255" s="100" t="s">
        <v>4444</v>
      </c>
      <c r="O255" s="100"/>
      <c r="P255" s="84">
        <v>79.0</v>
      </c>
      <c r="Q255" s="84">
        <v>70.0</v>
      </c>
      <c r="R255" s="84">
        <v>70.0</v>
      </c>
      <c r="S255" s="90">
        <v>2.0</v>
      </c>
    </row>
    <row r="256" outlineLevel="1">
      <c r="A256" s="101" t="s">
        <v>4445</v>
      </c>
      <c r="B256" s="102" t="s">
        <v>3686</v>
      </c>
      <c r="C256" s="101" t="s">
        <v>2620</v>
      </c>
      <c r="D256" s="103">
        <v>45075.0</v>
      </c>
      <c r="E256" s="95"/>
      <c r="F256" s="95"/>
      <c r="G256" s="95"/>
      <c r="H256" s="95"/>
      <c r="I256" s="95"/>
      <c r="J256" s="95"/>
      <c r="K256" s="95"/>
      <c r="L256" s="108" t="s">
        <v>4229</v>
      </c>
      <c r="M256" s="100" t="s">
        <v>4410</v>
      </c>
      <c r="N256" s="100" t="s">
        <v>4446</v>
      </c>
      <c r="O256" s="100"/>
      <c r="P256" s="84">
        <v>9.0</v>
      </c>
      <c r="Q256" s="84">
        <v>9.0</v>
      </c>
      <c r="R256" s="84">
        <v>9.0</v>
      </c>
      <c r="S256" s="106"/>
    </row>
    <row r="257" outlineLevel="1">
      <c r="A257" s="101" t="s">
        <v>4447</v>
      </c>
      <c r="B257" s="102" t="s">
        <v>3735</v>
      </c>
      <c r="C257" s="101" t="s">
        <v>4264</v>
      </c>
      <c r="D257" s="103">
        <v>45038.0</v>
      </c>
      <c r="E257" s="95"/>
      <c r="F257" s="95"/>
      <c r="G257" s="95"/>
      <c r="H257" s="95"/>
      <c r="I257" s="95"/>
      <c r="J257" s="95"/>
      <c r="K257" s="95"/>
      <c r="L257" s="109" t="s">
        <v>4229</v>
      </c>
      <c r="M257" s="100" t="s">
        <v>4410</v>
      </c>
      <c r="N257" s="100" t="s">
        <v>4396</v>
      </c>
      <c r="O257" s="100"/>
      <c r="P257" s="84">
        <v>10.0</v>
      </c>
      <c r="Q257" s="84">
        <v>40.0</v>
      </c>
      <c r="R257" s="84">
        <v>14.0</v>
      </c>
      <c r="S257" s="106"/>
    </row>
    <row r="258" outlineLevel="1">
      <c r="A258" s="101" t="s">
        <v>4448</v>
      </c>
      <c r="B258" s="102" t="s">
        <v>3606</v>
      </c>
      <c r="C258" s="101" t="s">
        <v>2297</v>
      </c>
      <c r="D258" s="103">
        <v>45190.0</v>
      </c>
      <c r="E258" s="93" t="s">
        <v>3782</v>
      </c>
      <c r="F258" s="93" t="s">
        <v>3782</v>
      </c>
      <c r="G258" s="93" t="s">
        <v>3782</v>
      </c>
      <c r="H258" s="93" t="s">
        <v>3778</v>
      </c>
      <c r="I258" s="93" t="s">
        <v>3778</v>
      </c>
      <c r="J258" s="93" t="s">
        <v>3778</v>
      </c>
      <c r="K258" s="93" t="s">
        <v>3778</v>
      </c>
      <c r="L258" s="94" t="s">
        <v>4229</v>
      </c>
      <c r="M258" s="100" t="s">
        <v>4410</v>
      </c>
      <c r="N258" s="100" t="s">
        <v>4396</v>
      </c>
      <c r="O258" s="100"/>
      <c r="P258" s="84">
        <v>4.0</v>
      </c>
      <c r="Q258" s="84">
        <v>4.0</v>
      </c>
      <c r="R258" s="84">
        <v>4.0</v>
      </c>
      <c r="S258" s="90">
        <v>3.0</v>
      </c>
    </row>
    <row r="259" outlineLevel="1">
      <c r="A259" s="58" t="s">
        <v>4449</v>
      </c>
      <c r="B259" s="54" t="s">
        <v>3702</v>
      </c>
      <c r="C259" s="58" t="s">
        <v>2620</v>
      </c>
      <c r="D259" s="99">
        <v>45322.0</v>
      </c>
      <c r="E259" s="9" t="s">
        <v>3782</v>
      </c>
      <c r="F259" s="9" t="s">
        <v>3778</v>
      </c>
      <c r="G259" s="9" t="s">
        <v>3778</v>
      </c>
      <c r="H259" s="9" t="s">
        <v>3782</v>
      </c>
      <c r="I259" s="9" t="s">
        <v>3778</v>
      </c>
      <c r="J259" s="9" t="s">
        <v>3778</v>
      </c>
      <c r="K259" s="9" t="s">
        <v>3778</v>
      </c>
      <c r="L259" s="19" t="s">
        <v>4229</v>
      </c>
      <c r="M259" s="100" t="s">
        <v>4410</v>
      </c>
      <c r="N259" s="100" t="s">
        <v>4414</v>
      </c>
      <c r="O259" s="86"/>
      <c r="P259" s="63"/>
      <c r="Q259" s="63"/>
      <c r="R259" s="63"/>
      <c r="S259" s="90">
        <v>4.0</v>
      </c>
    </row>
    <row r="260" outlineLevel="1">
      <c r="A260" s="101" t="s">
        <v>4450</v>
      </c>
      <c r="B260" s="102" t="s">
        <v>3735</v>
      </c>
      <c r="C260" s="101" t="s">
        <v>2310</v>
      </c>
      <c r="D260" s="103">
        <v>45014.0</v>
      </c>
      <c r="E260" s="93" t="s">
        <v>3782</v>
      </c>
      <c r="F260" s="93" t="s">
        <v>3782</v>
      </c>
      <c r="G260" s="93" t="s">
        <v>3778</v>
      </c>
      <c r="H260" s="93" t="s">
        <v>3782</v>
      </c>
      <c r="I260" s="93" t="s">
        <v>3778</v>
      </c>
      <c r="J260" s="93" t="s">
        <v>3778</v>
      </c>
      <c r="K260" s="93" t="s">
        <v>3778</v>
      </c>
      <c r="L260" s="94" t="s">
        <v>4229</v>
      </c>
      <c r="M260" s="100" t="s">
        <v>4410</v>
      </c>
      <c r="N260" s="100" t="s">
        <v>4414</v>
      </c>
      <c r="O260" s="100" t="s">
        <v>4396</v>
      </c>
      <c r="P260" s="84">
        <v>17.0</v>
      </c>
      <c r="Q260" s="84">
        <v>16.0</v>
      </c>
      <c r="R260" s="84">
        <v>16.0</v>
      </c>
      <c r="S260" s="90">
        <v>3.0</v>
      </c>
    </row>
    <row r="261" outlineLevel="1">
      <c r="A261" s="101" t="s">
        <v>4451</v>
      </c>
      <c r="B261" s="102" t="s">
        <v>3741</v>
      </c>
      <c r="C261" s="101" t="s">
        <v>4236</v>
      </c>
      <c r="D261" s="103">
        <v>45159.0</v>
      </c>
      <c r="E261" s="95"/>
      <c r="F261" s="95"/>
      <c r="G261" s="95"/>
      <c r="H261" s="95"/>
      <c r="I261" s="95"/>
      <c r="J261" s="95"/>
      <c r="K261" s="95"/>
      <c r="L261" s="94" t="s">
        <v>4229</v>
      </c>
      <c r="M261" s="100" t="s">
        <v>4410</v>
      </c>
      <c r="N261" s="100" t="s">
        <v>4414</v>
      </c>
      <c r="O261" s="100"/>
      <c r="P261" s="84">
        <v>60.0</v>
      </c>
      <c r="Q261" s="84">
        <v>59.0</v>
      </c>
      <c r="R261" s="84">
        <v>59.0</v>
      </c>
      <c r="S261" s="90">
        <v>0.0</v>
      </c>
    </row>
    <row r="262" outlineLevel="1">
      <c r="A262" s="101" t="s">
        <v>4452</v>
      </c>
      <c r="B262" s="102" t="s">
        <v>3694</v>
      </c>
      <c r="C262" s="101" t="s">
        <v>2620</v>
      </c>
      <c r="D262" s="103">
        <v>45158.0</v>
      </c>
      <c r="E262" s="95"/>
      <c r="F262" s="95"/>
      <c r="G262" s="95"/>
      <c r="H262" s="95"/>
      <c r="I262" s="93" t="s">
        <v>3778</v>
      </c>
      <c r="J262" s="93" t="s">
        <v>3778</v>
      </c>
      <c r="K262" s="93" t="s">
        <v>3778</v>
      </c>
      <c r="L262" s="94" t="s">
        <v>4229</v>
      </c>
      <c r="M262" s="100" t="s">
        <v>4410</v>
      </c>
      <c r="N262" s="100" t="s">
        <v>4453</v>
      </c>
      <c r="O262" s="100"/>
      <c r="P262" s="84">
        <v>26.0</v>
      </c>
      <c r="Q262" s="84">
        <v>21.0</v>
      </c>
      <c r="R262" s="84">
        <v>19.0</v>
      </c>
      <c r="S262" s="90">
        <v>2.0</v>
      </c>
    </row>
    <row r="263" outlineLevel="1">
      <c r="A263" s="101" t="s">
        <v>4454</v>
      </c>
      <c r="B263" s="102" t="s">
        <v>3564</v>
      </c>
      <c r="C263" s="101" t="s">
        <v>2310</v>
      </c>
      <c r="D263" s="103">
        <v>45127.0</v>
      </c>
      <c r="E263" s="93" t="s">
        <v>3782</v>
      </c>
      <c r="F263" s="93" t="s">
        <v>3778</v>
      </c>
      <c r="G263" s="93" t="s">
        <v>3778</v>
      </c>
      <c r="H263" s="93" t="s">
        <v>3778</v>
      </c>
      <c r="I263" s="93" t="s">
        <v>3778</v>
      </c>
      <c r="J263" s="93" t="s">
        <v>3782</v>
      </c>
      <c r="K263" s="93" t="s">
        <v>3778</v>
      </c>
      <c r="L263" s="94" t="s">
        <v>4229</v>
      </c>
      <c r="M263" s="100" t="s">
        <v>4410</v>
      </c>
      <c r="N263" s="100" t="s">
        <v>4406</v>
      </c>
      <c r="O263" s="100"/>
      <c r="P263" s="84">
        <v>7.0</v>
      </c>
      <c r="Q263" s="84">
        <v>7.0</v>
      </c>
      <c r="R263" s="84">
        <v>7.0</v>
      </c>
      <c r="S263" s="90">
        <v>4.0</v>
      </c>
    </row>
    <row r="264" outlineLevel="1">
      <c r="A264" s="101" t="s">
        <v>4455</v>
      </c>
      <c r="B264" s="102" t="s">
        <v>3585</v>
      </c>
      <c r="C264" s="101" t="s">
        <v>2297</v>
      </c>
      <c r="D264" s="103">
        <v>45005.0</v>
      </c>
      <c r="E264" s="93" t="s">
        <v>3782</v>
      </c>
      <c r="F264" s="93" t="s">
        <v>3782</v>
      </c>
      <c r="G264" s="93" t="s">
        <v>3782</v>
      </c>
      <c r="H264" s="93" t="s">
        <v>3778</v>
      </c>
      <c r="I264" s="93" t="s">
        <v>3778</v>
      </c>
      <c r="J264" s="93" t="s">
        <v>3778</v>
      </c>
      <c r="K264" s="93" t="s">
        <v>3778</v>
      </c>
      <c r="L264" s="94" t="s">
        <v>4229</v>
      </c>
      <c r="M264" s="100" t="s">
        <v>4410</v>
      </c>
      <c r="N264" s="100" t="s">
        <v>4406</v>
      </c>
      <c r="O264" s="100"/>
      <c r="P264" s="84">
        <v>6.0</v>
      </c>
      <c r="Q264" s="84">
        <v>2.0</v>
      </c>
      <c r="R264" s="84">
        <v>3.0</v>
      </c>
      <c r="S264" s="90">
        <v>3.0</v>
      </c>
    </row>
    <row r="265" outlineLevel="1">
      <c r="A265" s="101" t="s">
        <v>4456</v>
      </c>
      <c r="B265" s="102" t="s">
        <v>3741</v>
      </c>
      <c r="C265" s="101" t="s">
        <v>3387</v>
      </c>
      <c r="D265" s="103">
        <v>45149.0</v>
      </c>
      <c r="E265" s="93" t="s">
        <v>3782</v>
      </c>
      <c r="F265" s="93" t="s">
        <v>3778</v>
      </c>
      <c r="G265" s="93" t="s">
        <v>3778</v>
      </c>
      <c r="H265" s="93" t="s">
        <v>3782</v>
      </c>
      <c r="I265" s="93" t="s">
        <v>3782</v>
      </c>
      <c r="J265" s="93" t="s">
        <v>3778</v>
      </c>
      <c r="K265" s="93" t="s">
        <v>3778</v>
      </c>
      <c r="L265" s="94" t="s">
        <v>4229</v>
      </c>
      <c r="M265" s="100" t="s">
        <v>4410</v>
      </c>
      <c r="N265" s="100" t="s">
        <v>4406</v>
      </c>
      <c r="O265" s="100"/>
      <c r="P265" s="84">
        <v>50.0</v>
      </c>
      <c r="Q265" s="84">
        <v>49.0</v>
      </c>
      <c r="R265" s="84">
        <v>49.0</v>
      </c>
      <c r="S265" s="90">
        <v>3.0</v>
      </c>
    </row>
    <row r="266" outlineLevel="1">
      <c r="A266" s="101" t="s">
        <v>4457</v>
      </c>
      <c r="B266" s="102" t="s">
        <v>3745</v>
      </c>
      <c r="C266" s="101" t="s">
        <v>4264</v>
      </c>
      <c r="D266" s="103">
        <v>45226.0</v>
      </c>
      <c r="E266" s="93" t="s">
        <v>3782</v>
      </c>
      <c r="F266" s="93" t="s">
        <v>3782</v>
      </c>
      <c r="G266" s="93" t="s">
        <v>3778</v>
      </c>
      <c r="H266" s="93" t="s">
        <v>3778</v>
      </c>
      <c r="I266" s="93" t="s">
        <v>3778</v>
      </c>
      <c r="J266" s="93" t="s">
        <v>3778</v>
      </c>
      <c r="K266" s="93" t="s">
        <v>3778</v>
      </c>
      <c r="L266" s="94" t="s">
        <v>4229</v>
      </c>
      <c r="M266" s="100" t="s">
        <v>4410</v>
      </c>
      <c r="N266" s="100" t="s">
        <v>4406</v>
      </c>
      <c r="O266" s="100"/>
      <c r="P266" s="84">
        <v>63.0</v>
      </c>
      <c r="Q266" s="84">
        <v>62.0</v>
      </c>
      <c r="R266" s="84">
        <v>62.0</v>
      </c>
      <c r="S266" s="90">
        <v>4.0</v>
      </c>
    </row>
    <row r="267" outlineLevel="1">
      <c r="A267" s="101" t="s">
        <v>4458</v>
      </c>
      <c r="B267" s="102" t="s">
        <v>3750</v>
      </c>
      <c r="C267" s="101" t="s">
        <v>2310</v>
      </c>
      <c r="D267" s="103">
        <v>45012.0</v>
      </c>
      <c r="E267" s="93" t="s">
        <v>3782</v>
      </c>
      <c r="F267" s="93" t="s">
        <v>3778</v>
      </c>
      <c r="G267" s="93" t="s">
        <v>3778</v>
      </c>
      <c r="H267" s="93" t="s">
        <v>3778</v>
      </c>
      <c r="I267" s="93" t="s">
        <v>3778</v>
      </c>
      <c r="J267" s="93" t="s">
        <v>3778</v>
      </c>
      <c r="K267" s="93" t="s">
        <v>3778</v>
      </c>
      <c r="L267" s="94" t="s">
        <v>4229</v>
      </c>
      <c r="M267" s="100" t="s">
        <v>4453</v>
      </c>
      <c r="N267" s="100" t="s">
        <v>3779</v>
      </c>
      <c r="O267" s="100"/>
      <c r="P267" s="84">
        <v>7.0</v>
      </c>
      <c r="Q267" s="84">
        <v>0.0</v>
      </c>
      <c r="R267" s="84">
        <v>7.0</v>
      </c>
      <c r="S267" s="90">
        <v>5.0</v>
      </c>
    </row>
    <row r="268" outlineLevel="1">
      <c r="A268" s="101" t="s">
        <v>4459</v>
      </c>
      <c r="B268" s="102" t="s">
        <v>3697</v>
      </c>
      <c r="C268" s="101" t="s">
        <v>2297</v>
      </c>
      <c r="D268" s="103">
        <v>44901.0</v>
      </c>
      <c r="E268" s="93" t="s">
        <v>3782</v>
      </c>
      <c r="F268" s="93" t="s">
        <v>3778</v>
      </c>
      <c r="G268" s="93" t="s">
        <v>3778</v>
      </c>
      <c r="H268" s="93" t="s">
        <v>3778</v>
      </c>
      <c r="I268" s="93" t="s">
        <v>3778</v>
      </c>
      <c r="J268" s="93" t="s">
        <v>3778</v>
      </c>
      <c r="K268" s="93" t="s">
        <v>3778</v>
      </c>
      <c r="L268" s="94" t="s">
        <v>4229</v>
      </c>
      <c r="M268" s="100" t="s">
        <v>4404</v>
      </c>
      <c r="N268" s="100" t="s">
        <v>3779</v>
      </c>
      <c r="O268" s="100"/>
      <c r="P268" s="84">
        <v>5.0</v>
      </c>
      <c r="Q268" s="84">
        <v>3.0</v>
      </c>
      <c r="R268" s="84">
        <v>2.0</v>
      </c>
      <c r="S268" s="90">
        <v>5.0</v>
      </c>
    </row>
    <row r="269" outlineLevel="1">
      <c r="A269" s="101" t="s">
        <v>3881</v>
      </c>
      <c r="B269" s="102" t="s">
        <v>3664</v>
      </c>
      <c r="C269" s="101" t="s">
        <v>2297</v>
      </c>
      <c r="D269" s="103">
        <v>44943.0</v>
      </c>
      <c r="E269" s="93" t="s">
        <v>3782</v>
      </c>
      <c r="F269" s="93" t="s">
        <v>3778</v>
      </c>
      <c r="G269" s="93" t="s">
        <v>3782</v>
      </c>
      <c r="H269" s="93" t="s">
        <v>3778</v>
      </c>
      <c r="I269" s="93" t="s">
        <v>3782</v>
      </c>
      <c r="J269" s="93" t="s">
        <v>3778</v>
      </c>
      <c r="K269" s="93" t="s">
        <v>3778</v>
      </c>
      <c r="L269" s="94" t="s">
        <v>4229</v>
      </c>
      <c r="M269" s="100" t="s">
        <v>4404</v>
      </c>
      <c r="N269" s="100" t="s">
        <v>3779</v>
      </c>
      <c r="O269" s="100"/>
      <c r="P269" s="84">
        <v>4.0</v>
      </c>
      <c r="Q269" s="84">
        <v>4.0</v>
      </c>
      <c r="R269" s="84">
        <v>4.0</v>
      </c>
      <c r="S269" s="90">
        <v>3.0</v>
      </c>
    </row>
    <row r="270" outlineLevel="1">
      <c r="A270" s="101" t="s">
        <v>4460</v>
      </c>
      <c r="B270" s="102" t="s">
        <v>3530</v>
      </c>
      <c r="C270" s="101" t="s">
        <v>2297</v>
      </c>
      <c r="D270" s="103">
        <v>44953.0</v>
      </c>
      <c r="E270" s="93" t="s">
        <v>3778</v>
      </c>
      <c r="F270" s="93" t="s">
        <v>3782</v>
      </c>
      <c r="G270" s="93" t="s">
        <v>3782</v>
      </c>
      <c r="H270" s="93" t="s">
        <v>3782</v>
      </c>
      <c r="I270" s="93" t="s">
        <v>3782</v>
      </c>
      <c r="J270" s="93" t="s">
        <v>3782</v>
      </c>
      <c r="K270" s="93" t="s">
        <v>3778</v>
      </c>
      <c r="L270" s="94" t="s">
        <v>4229</v>
      </c>
      <c r="M270" s="100" t="s">
        <v>4404</v>
      </c>
      <c r="N270" s="100" t="s">
        <v>3779</v>
      </c>
      <c r="O270" s="100"/>
      <c r="P270" s="84">
        <v>1.0</v>
      </c>
      <c r="Q270" s="84">
        <v>1.0</v>
      </c>
      <c r="R270" s="84">
        <v>4.0</v>
      </c>
      <c r="S270" s="90">
        <v>0.0</v>
      </c>
    </row>
    <row r="271" outlineLevel="1">
      <c r="A271" s="101" t="s">
        <v>4461</v>
      </c>
      <c r="B271" s="102" t="s">
        <v>3705</v>
      </c>
      <c r="C271" s="101" t="s">
        <v>2297</v>
      </c>
      <c r="D271" s="103">
        <v>44957.0</v>
      </c>
      <c r="E271" s="93" t="s">
        <v>3782</v>
      </c>
      <c r="F271" s="93" t="s">
        <v>3778</v>
      </c>
      <c r="G271" s="93" t="s">
        <v>3778</v>
      </c>
      <c r="H271" s="93" t="s">
        <v>3778</v>
      </c>
      <c r="I271" s="93" t="s">
        <v>3778</v>
      </c>
      <c r="J271" s="93" t="s">
        <v>3778</v>
      </c>
      <c r="K271" s="93" t="s">
        <v>3778</v>
      </c>
      <c r="L271" s="94" t="s">
        <v>4229</v>
      </c>
      <c r="M271" s="100" t="s">
        <v>4404</v>
      </c>
      <c r="N271" s="100" t="s">
        <v>3779</v>
      </c>
      <c r="O271" s="100"/>
      <c r="P271" s="84">
        <v>3.0</v>
      </c>
      <c r="Q271" s="84">
        <v>3.0</v>
      </c>
      <c r="R271" s="84">
        <v>3.0</v>
      </c>
      <c r="S271" s="90">
        <v>5.0</v>
      </c>
    </row>
    <row r="272" outlineLevel="1">
      <c r="A272" s="101" t="s">
        <v>3895</v>
      </c>
      <c r="B272" s="102" t="s">
        <v>3642</v>
      </c>
      <c r="C272" s="101" t="s">
        <v>2297</v>
      </c>
      <c r="D272" s="103">
        <v>44977.0</v>
      </c>
      <c r="E272" s="93" t="s">
        <v>3782</v>
      </c>
      <c r="F272" s="93" t="s">
        <v>3782</v>
      </c>
      <c r="G272" s="93" t="s">
        <v>3778</v>
      </c>
      <c r="H272" s="93" t="s">
        <v>3778</v>
      </c>
      <c r="I272" s="93" t="s">
        <v>3778</v>
      </c>
      <c r="J272" s="93" t="s">
        <v>3778</v>
      </c>
      <c r="K272" s="93" t="s">
        <v>3778</v>
      </c>
      <c r="L272" s="94" t="s">
        <v>4229</v>
      </c>
      <c r="M272" s="100" t="s">
        <v>4404</v>
      </c>
      <c r="N272" s="100" t="s">
        <v>3779</v>
      </c>
      <c r="O272" s="100"/>
      <c r="P272" s="84">
        <v>6.0</v>
      </c>
      <c r="Q272" s="84">
        <v>6.0</v>
      </c>
      <c r="R272" s="84">
        <v>6.0</v>
      </c>
      <c r="S272" s="90">
        <v>4.0</v>
      </c>
    </row>
    <row r="273" outlineLevel="1">
      <c r="A273" s="101" t="s">
        <v>4462</v>
      </c>
      <c r="B273" s="102" t="s">
        <v>3602</v>
      </c>
      <c r="C273" s="101" t="s">
        <v>2297</v>
      </c>
      <c r="D273" s="103">
        <v>45014.0</v>
      </c>
      <c r="E273" s="93" t="s">
        <v>3782</v>
      </c>
      <c r="F273" s="93" t="s">
        <v>3782</v>
      </c>
      <c r="G273" s="93" t="s">
        <v>3782</v>
      </c>
      <c r="H273" s="93" t="s">
        <v>3782</v>
      </c>
      <c r="I273" s="93" t="s">
        <v>3778</v>
      </c>
      <c r="J273" s="93" t="s">
        <v>3782</v>
      </c>
      <c r="K273" s="93" t="s">
        <v>3778</v>
      </c>
      <c r="L273" s="94" t="s">
        <v>4229</v>
      </c>
      <c r="M273" s="100" t="s">
        <v>4404</v>
      </c>
      <c r="N273" s="100" t="s">
        <v>3779</v>
      </c>
      <c r="O273" s="100"/>
      <c r="P273" s="84">
        <v>5.0</v>
      </c>
      <c r="Q273" s="84">
        <v>5.0</v>
      </c>
      <c r="R273" s="84">
        <v>5.0</v>
      </c>
      <c r="S273" s="90">
        <v>1.0</v>
      </c>
    </row>
    <row r="274" outlineLevel="1">
      <c r="A274" s="101" t="s">
        <v>4463</v>
      </c>
      <c r="B274" s="102" t="s">
        <v>3382</v>
      </c>
      <c r="C274" s="101" t="s">
        <v>2297</v>
      </c>
      <c r="D274" s="103">
        <v>45041.0</v>
      </c>
      <c r="E274" s="93" t="s">
        <v>3782</v>
      </c>
      <c r="F274" s="95"/>
      <c r="G274" s="95"/>
      <c r="H274" s="95"/>
      <c r="I274" s="95"/>
      <c r="J274" s="95"/>
      <c r="K274" s="95"/>
      <c r="L274" s="108" t="s">
        <v>4229</v>
      </c>
      <c r="M274" s="100" t="s">
        <v>4404</v>
      </c>
      <c r="N274" s="100" t="s">
        <v>3779</v>
      </c>
      <c r="O274" s="100"/>
      <c r="P274" s="84">
        <v>8.0</v>
      </c>
      <c r="Q274" s="84">
        <v>0.0</v>
      </c>
      <c r="R274" s="84">
        <v>0.0</v>
      </c>
      <c r="S274" s="90">
        <v>0.0</v>
      </c>
    </row>
    <row r="275" outlineLevel="1">
      <c r="A275" s="101" t="s">
        <v>4464</v>
      </c>
      <c r="B275" s="102" t="s">
        <v>3699</v>
      </c>
      <c r="C275" s="101" t="s">
        <v>2297</v>
      </c>
      <c r="D275" s="103">
        <v>45042.0</v>
      </c>
      <c r="E275" s="93" t="s">
        <v>3782</v>
      </c>
      <c r="F275" s="93" t="s">
        <v>3778</v>
      </c>
      <c r="G275" s="93" t="s">
        <v>3782</v>
      </c>
      <c r="H275" s="93" t="s">
        <v>3782</v>
      </c>
      <c r="I275" s="93" t="s">
        <v>3778</v>
      </c>
      <c r="J275" s="93" t="s">
        <v>3782</v>
      </c>
      <c r="K275" s="93" t="s">
        <v>3778</v>
      </c>
      <c r="L275" s="108" t="s">
        <v>4229</v>
      </c>
      <c r="M275" s="100" t="s">
        <v>4404</v>
      </c>
      <c r="N275" s="100" t="s">
        <v>3779</v>
      </c>
      <c r="O275" s="100"/>
      <c r="P275" s="84">
        <v>5.0</v>
      </c>
      <c r="Q275" s="84">
        <v>5.0</v>
      </c>
      <c r="R275" s="84">
        <v>2.0</v>
      </c>
      <c r="S275" s="90">
        <v>2.0</v>
      </c>
    </row>
    <row r="276" outlineLevel="1">
      <c r="A276" s="101" t="s">
        <v>4465</v>
      </c>
      <c r="B276" s="102" t="s">
        <v>3634</v>
      </c>
      <c r="C276" s="101" t="s">
        <v>2297</v>
      </c>
      <c r="D276" s="103">
        <v>45054.0</v>
      </c>
      <c r="E276" s="93" t="s">
        <v>3782</v>
      </c>
      <c r="F276" s="93" t="s">
        <v>3778</v>
      </c>
      <c r="G276" s="93" t="s">
        <v>3782</v>
      </c>
      <c r="H276" s="93" t="s">
        <v>3778</v>
      </c>
      <c r="I276" s="93" t="s">
        <v>3782</v>
      </c>
      <c r="J276" s="93" t="s">
        <v>3778</v>
      </c>
      <c r="K276" s="93" t="s">
        <v>3778</v>
      </c>
      <c r="L276" s="108" t="s">
        <v>4229</v>
      </c>
      <c r="M276" s="100" t="s">
        <v>4404</v>
      </c>
      <c r="N276" s="100" t="s">
        <v>3779</v>
      </c>
      <c r="O276" s="100"/>
      <c r="P276" s="84">
        <v>7.0</v>
      </c>
      <c r="Q276" s="84">
        <v>7.0</v>
      </c>
      <c r="R276" s="84">
        <v>7.0</v>
      </c>
      <c r="S276" s="90">
        <v>3.0</v>
      </c>
    </row>
    <row r="277" outlineLevel="1">
      <c r="A277" s="101" t="s">
        <v>4466</v>
      </c>
      <c r="B277" s="102" t="s">
        <v>3710</v>
      </c>
      <c r="C277" s="101" t="s">
        <v>2297</v>
      </c>
      <c r="D277" s="103">
        <v>45082.0</v>
      </c>
      <c r="E277" s="95"/>
      <c r="F277" s="95"/>
      <c r="G277" s="95"/>
      <c r="H277" s="95"/>
      <c r="I277" s="95"/>
      <c r="J277" s="95"/>
      <c r="K277" s="95"/>
      <c r="L277" s="108" t="s">
        <v>4229</v>
      </c>
      <c r="M277" s="100" t="s">
        <v>4404</v>
      </c>
      <c r="N277" s="100" t="s">
        <v>3779</v>
      </c>
      <c r="O277" s="100"/>
      <c r="P277" s="84">
        <v>7.0</v>
      </c>
      <c r="Q277" s="84">
        <v>7.0</v>
      </c>
      <c r="R277" s="84">
        <v>7.0</v>
      </c>
      <c r="S277" s="106"/>
    </row>
    <row r="278" outlineLevel="1">
      <c r="A278" s="101" t="s">
        <v>3944</v>
      </c>
      <c r="B278" s="102" t="s">
        <v>3188</v>
      </c>
      <c r="C278" s="101" t="s">
        <v>2297</v>
      </c>
      <c r="D278" s="103">
        <v>45090.0</v>
      </c>
      <c r="E278" s="93" t="s">
        <v>3782</v>
      </c>
      <c r="F278" s="93" t="s">
        <v>3782</v>
      </c>
      <c r="G278" s="93" t="s">
        <v>3782</v>
      </c>
      <c r="H278" s="93" t="s">
        <v>3778</v>
      </c>
      <c r="I278" s="93" t="s">
        <v>3778</v>
      </c>
      <c r="J278" s="93" t="s">
        <v>3778</v>
      </c>
      <c r="K278" s="93" t="s">
        <v>3778</v>
      </c>
      <c r="L278" s="94" t="s">
        <v>4229</v>
      </c>
      <c r="M278" s="100" t="s">
        <v>4404</v>
      </c>
      <c r="N278" s="100" t="s">
        <v>3779</v>
      </c>
      <c r="O278" s="100"/>
      <c r="P278" s="84">
        <v>11.0</v>
      </c>
      <c r="Q278" s="84">
        <v>1.0</v>
      </c>
      <c r="R278" s="84">
        <v>1.0</v>
      </c>
      <c r="S278" s="90">
        <v>3.0</v>
      </c>
    </row>
    <row r="279" outlineLevel="1">
      <c r="A279" s="101" t="s">
        <v>4467</v>
      </c>
      <c r="B279" s="102" t="s">
        <v>3453</v>
      </c>
      <c r="C279" s="101" t="s">
        <v>2310</v>
      </c>
      <c r="D279" s="103">
        <v>45094.0</v>
      </c>
      <c r="E279" s="93" t="s">
        <v>3782</v>
      </c>
      <c r="F279" s="93" t="s">
        <v>3782</v>
      </c>
      <c r="G279" s="93" t="s">
        <v>3782</v>
      </c>
      <c r="H279" s="93" t="s">
        <v>3782</v>
      </c>
      <c r="I279" s="93" t="s">
        <v>3778</v>
      </c>
      <c r="J279" s="93" t="s">
        <v>3778</v>
      </c>
      <c r="K279" s="93" t="s">
        <v>3778</v>
      </c>
      <c r="L279" s="94" t="s">
        <v>4229</v>
      </c>
      <c r="M279" s="100" t="s">
        <v>4404</v>
      </c>
      <c r="N279" s="100" t="s">
        <v>3779</v>
      </c>
      <c r="O279" s="100"/>
      <c r="P279" s="84">
        <v>1.0</v>
      </c>
      <c r="Q279" s="84">
        <v>1.0</v>
      </c>
      <c r="R279" s="84">
        <v>1.0</v>
      </c>
      <c r="S279" s="90">
        <v>2.0</v>
      </c>
    </row>
    <row r="280" outlineLevel="1">
      <c r="A280" s="101" t="s">
        <v>4468</v>
      </c>
      <c r="B280" s="102" t="s">
        <v>3676</v>
      </c>
      <c r="C280" s="101" t="s">
        <v>2297</v>
      </c>
      <c r="D280" s="103">
        <v>45096.0</v>
      </c>
      <c r="E280" s="95"/>
      <c r="F280" s="95"/>
      <c r="G280" s="95"/>
      <c r="H280" s="95"/>
      <c r="I280" s="95"/>
      <c r="J280" s="95"/>
      <c r="K280" s="95"/>
      <c r="L280" s="94" t="s">
        <v>4229</v>
      </c>
      <c r="M280" s="100" t="s">
        <v>4404</v>
      </c>
      <c r="N280" s="100" t="s">
        <v>3779</v>
      </c>
      <c r="O280" s="100"/>
      <c r="P280" s="84">
        <v>28.0</v>
      </c>
      <c r="Q280" s="84">
        <v>10.0</v>
      </c>
      <c r="R280" s="84">
        <v>6.0</v>
      </c>
      <c r="S280" s="106"/>
    </row>
    <row r="281" outlineLevel="1">
      <c r="A281" s="101" t="s">
        <v>4000</v>
      </c>
      <c r="B281" s="102" t="s">
        <v>3742</v>
      </c>
      <c r="C281" s="101" t="s">
        <v>2297</v>
      </c>
      <c r="D281" s="103">
        <v>45101.0</v>
      </c>
      <c r="E281" s="93" t="s">
        <v>3782</v>
      </c>
      <c r="F281" s="93" t="s">
        <v>3778</v>
      </c>
      <c r="G281" s="93" t="s">
        <v>3778</v>
      </c>
      <c r="H281" s="93" t="s">
        <v>3778</v>
      </c>
      <c r="I281" s="93" t="s">
        <v>3782</v>
      </c>
      <c r="J281" s="93" t="s">
        <v>3778</v>
      </c>
      <c r="K281" s="93" t="s">
        <v>3782</v>
      </c>
      <c r="L281" s="108" t="s">
        <v>4229</v>
      </c>
      <c r="M281" s="100" t="s">
        <v>4404</v>
      </c>
      <c r="N281" s="100" t="s">
        <v>3779</v>
      </c>
      <c r="O281" s="100"/>
      <c r="P281" s="84">
        <v>1.0</v>
      </c>
      <c r="Q281" s="84">
        <v>1.0</v>
      </c>
      <c r="R281" s="84">
        <v>1.0</v>
      </c>
      <c r="S281" s="90">
        <v>4.0</v>
      </c>
    </row>
    <row r="282" outlineLevel="1">
      <c r="A282" s="101" t="s">
        <v>4469</v>
      </c>
      <c r="B282" s="102" t="s">
        <v>3687</v>
      </c>
      <c r="C282" s="101" t="s">
        <v>2297</v>
      </c>
      <c r="D282" s="103">
        <v>45112.0</v>
      </c>
      <c r="E282" s="93" t="s">
        <v>3782</v>
      </c>
      <c r="F282" s="95"/>
      <c r="G282" s="93" t="s">
        <v>3778</v>
      </c>
      <c r="H282" s="93" t="s">
        <v>3778</v>
      </c>
      <c r="I282" s="93" t="s">
        <v>3778</v>
      </c>
      <c r="J282" s="93" t="s">
        <v>3778</v>
      </c>
      <c r="K282" s="93" t="s">
        <v>3778</v>
      </c>
      <c r="L282" s="94" t="s">
        <v>4229</v>
      </c>
      <c r="M282" s="100" t="s">
        <v>4404</v>
      </c>
      <c r="N282" s="100" t="s">
        <v>3779</v>
      </c>
      <c r="O282" s="100"/>
      <c r="P282" s="84">
        <v>4.0</v>
      </c>
      <c r="Q282" s="84">
        <v>3.0</v>
      </c>
      <c r="R282" s="84">
        <v>1.0</v>
      </c>
      <c r="S282" s="90">
        <v>4.0</v>
      </c>
    </row>
    <row r="283" outlineLevel="1">
      <c r="A283" s="101" t="s">
        <v>3966</v>
      </c>
      <c r="B283" s="102" t="s">
        <v>3458</v>
      </c>
      <c r="C283" s="101" t="s">
        <v>2297</v>
      </c>
      <c r="D283" s="103">
        <v>45115.0</v>
      </c>
      <c r="E283" s="93" t="s">
        <v>3782</v>
      </c>
      <c r="F283" s="93" t="s">
        <v>3782</v>
      </c>
      <c r="G283" s="93" t="s">
        <v>3782</v>
      </c>
      <c r="H283" s="93" t="s">
        <v>3778</v>
      </c>
      <c r="I283" s="93" t="s">
        <v>3778</v>
      </c>
      <c r="J283" s="93" t="s">
        <v>3778</v>
      </c>
      <c r="K283" s="93" t="s">
        <v>3778</v>
      </c>
      <c r="L283" s="94" t="s">
        <v>4229</v>
      </c>
      <c r="M283" s="100" t="s">
        <v>4404</v>
      </c>
      <c r="N283" s="100" t="s">
        <v>3779</v>
      </c>
      <c r="O283" s="100"/>
      <c r="P283" s="84">
        <v>2.0</v>
      </c>
      <c r="Q283" s="84">
        <v>2.0</v>
      </c>
      <c r="R283" s="84">
        <v>2.0</v>
      </c>
      <c r="S283" s="90">
        <v>3.0</v>
      </c>
    </row>
    <row r="284" outlineLevel="1">
      <c r="A284" s="101" t="s">
        <v>3980</v>
      </c>
      <c r="B284" s="102" t="s">
        <v>3749</v>
      </c>
      <c r="C284" s="101" t="s">
        <v>2297</v>
      </c>
      <c r="D284" s="103">
        <v>45148.0</v>
      </c>
      <c r="E284" s="93" t="s">
        <v>3782</v>
      </c>
      <c r="F284" s="93" t="s">
        <v>3778</v>
      </c>
      <c r="G284" s="93" t="s">
        <v>3778</v>
      </c>
      <c r="H284" s="93" t="s">
        <v>3778</v>
      </c>
      <c r="I284" s="93" t="s">
        <v>3778</v>
      </c>
      <c r="J284" s="93" t="s">
        <v>3778</v>
      </c>
      <c r="K284" s="93" t="s">
        <v>3778</v>
      </c>
      <c r="L284" s="94" t="s">
        <v>4229</v>
      </c>
      <c r="M284" s="100" t="s">
        <v>4404</v>
      </c>
      <c r="N284" s="100" t="s">
        <v>3779</v>
      </c>
      <c r="O284" s="100"/>
      <c r="P284" s="84">
        <v>8.0</v>
      </c>
      <c r="Q284" s="84">
        <v>8.0</v>
      </c>
      <c r="R284" s="84">
        <v>8.0</v>
      </c>
      <c r="S284" s="90">
        <v>5.0</v>
      </c>
    </row>
    <row r="285" outlineLevel="1">
      <c r="A285" s="101" t="s">
        <v>3996</v>
      </c>
      <c r="B285" s="102" t="s">
        <v>3603</v>
      </c>
      <c r="C285" s="101" t="s">
        <v>2297</v>
      </c>
      <c r="D285" s="103">
        <v>45152.0</v>
      </c>
      <c r="E285" s="93" t="s">
        <v>3782</v>
      </c>
      <c r="F285" s="93" t="s">
        <v>3778</v>
      </c>
      <c r="G285" s="93" t="s">
        <v>3778</v>
      </c>
      <c r="H285" s="93" t="s">
        <v>3782</v>
      </c>
      <c r="I285" s="93" t="s">
        <v>3782</v>
      </c>
      <c r="J285" s="93" t="s">
        <v>3778</v>
      </c>
      <c r="K285" s="93" t="s">
        <v>3778</v>
      </c>
      <c r="L285" s="94" t="s">
        <v>4229</v>
      </c>
      <c r="M285" s="100" t="s">
        <v>4404</v>
      </c>
      <c r="N285" s="100" t="s">
        <v>3779</v>
      </c>
      <c r="O285" s="100"/>
      <c r="P285" s="84">
        <v>2.0</v>
      </c>
      <c r="Q285" s="84">
        <v>2.0</v>
      </c>
      <c r="R285" s="84">
        <v>2.0</v>
      </c>
      <c r="S285" s="90">
        <v>3.0</v>
      </c>
    </row>
    <row r="286" outlineLevel="1">
      <c r="A286" s="101" t="s">
        <v>4470</v>
      </c>
      <c r="B286" s="102" t="s">
        <v>3646</v>
      </c>
      <c r="C286" s="101" t="s">
        <v>2297</v>
      </c>
      <c r="D286" s="103">
        <v>45241.0</v>
      </c>
      <c r="E286" s="95"/>
      <c r="F286" s="95"/>
      <c r="G286" s="95"/>
      <c r="H286" s="95"/>
      <c r="I286" s="95"/>
      <c r="J286" s="95"/>
      <c r="K286" s="95"/>
      <c r="L286" s="94" t="s">
        <v>4229</v>
      </c>
      <c r="M286" s="100" t="s">
        <v>4404</v>
      </c>
      <c r="N286" s="100" t="s">
        <v>3779</v>
      </c>
      <c r="O286" s="100"/>
      <c r="P286" s="84">
        <v>8.0</v>
      </c>
      <c r="Q286" s="84">
        <v>8.0</v>
      </c>
      <c r="R286" s="84">
        <v>4.0</v>
      </c>
      <c r="S286" s="90">
        <v>0.0</v>
      </c>
    </row>
    <row r="287" outlineLevel="1">
      <c r="A287" s="101" t="s">
        <v>4052</v>
      </c>
      <c r="B287" s="102" t="s">
        <v>3566</v>
      </c>
      <c r="C287" s="101" t="s">
        <v>2297</v>
      </c>
      <c r="D287" s="103">
        <v>45250.0</v>
      </c>
      <c r="E287" s="93" t="s">
        <v>3782</v>
      </c>
      <c r="F287" s="93" t="s">
        <v>3778</v>
      </c>
      <c r="G287" s="93" t="s">
        <v>3782</v>
      </c>
      <c r="H287" s="93" t="s">
        <v>3778</v>
      </c>
      <c r="I287" s="93" t="s">
        <v>3782</v>
      </c>
      <c r="J287" s="93" t="s">
        <v>3782</v>
      </c>
      <c r="K287" s="93" t="s">
        <v>3778</v>
      </c>
      <c r="L287" s="94" t="s">
        <v>4229</v>
      </c>
      <c r="M287" s="100" t="s">
        <v>4404</v>
      </c>
      <c r="N287" s="100" t="s">
        <v>3779</v>
      </c>
      <c r="O287" s="100"/>
      <c r="P287" s="84">
        <v>2.0</v>
      </c>
      <c r="Q287" s="84">
        <v>2.0</v>
      </c>
      <c r="R287" s="84">
        <v>2.0</v>
      </c>
      <c r="S287" s="90">
        <v>2.0</v>
      </c>
    </row>
    <row r="288" outlineLevel="1">
      <c r="A288" s="58" t="s">
        <v>4471</v>
      </c>
      <c r="B288" s="54" t="s">
        <v>3431</v>
      </c>
      <c r="C288" s="58" t="s">
        <v>2297</v>
      </c>
      <c r="D288" s="99">
        <v>44845.0</v>
      </c>
      <c r="E288" s="9"/>
      <c r="F288" s="9"/>
      <c r="G288" s="9"/>
      <c r="H288" s="9"/>
      <c r="I288" s="9"/>
      <c r="J288" s="9"/>
      <c r="K288" s="9"/>
      <c r="L288" s="19" t="s">
        <v>4229</v>
      </c>
      <c r="M288" s="100" t="s">
        <v>4404</v>
      </c>
      <c r="N288" s="100" t="s">
        <v>3779</v>
      </c>
      <c r="O288" s="86"/>
      <c r="P288" s="63"/>
      <c r="Q288" s="63"/>
      <c r="R288" s="63"/>
      <c r="S288" s="90">
        <v>0.0</v>
      </c>
    </row>
    <row r="289" outlineLevel="1">
      <c r="A289" s="58" t="s">
        <v>3818</v>
      </c>
      <c r="B289" s="54" t="s">
        <v>3285</v>
      </c>
      <c r="C289" s="58" t="s">
        <v>2297</v>
      </c>
      <c r="D289" s="99">
        <v>44848.0</v>
      </c>
      <c r="E289" s="9" t="s">
        <v>3782</v>
      </c>
      <c r="F289" s="9" t="s">
        <v>3778</v>
      </c>
      <c r="G289" s="9" t="s">
        <v>3778</v>
      </c>
      <c r="H289" s="9" t="s">
        <v>3778</v>
      </c>
      <c r="I289" s="9" t="s">
        <v>3782</v>
      </c>
      <c r="J289" s="9" t="s">
        <v>3782</v>
      </c>
      <c r="K289" s="9" t="s">
        <v>3778</v>
      </c>
      <c r="L289" s="19" t="s">
        <v>4229</v>
      </c>
      <c r="M289" s="100" t="s">
        <v>4404</v>
      </c>
      <c r="N289" s="100" t="s">
        <v>3779</v>
      </c>
      <c r="O289" s="86"/>
      <c r="P289" s="63"/>
      <c r="Q289" s="63"/>
      <c r="R289" s="63"/>
      <c r="S289" s="90">
        <v>3.0</v>
      </c>
    </row>
    <row r="290" outlineLevel="1">
      <c r="A290" s="58" t="s">
        <v>3838</v>
      </c>
      <c r="B290" s="54" t="s">
        <v>3631</v>
      </c>
      <c r="C290" s="58" t="s">
        <v>2297</v>
      </c>
      <c r="D290" s="99">
        <v>44855.0</v>
      </c>
      <c r="E290" s="9" t="s">
        <v>3782</v>
      </c>
      <c r="F290" s="9" t="s">
        <v>3778</v>
      </c>
      <c r="G290" s="9" t="s">
        <v>3778</v>
      </c>
      <c r="H290" s="9" t="s">
        <v>3782</v>
      </c>
      <c r="I290" s="9" t="s">
        <v>3778</v>
      </c>
      <c r="J290" s="9" t="s">
        <v>3782</v>
      </c>
      <c r="K290" s="9" t="s">
        <v>3778</v>
      </c>
      <c r="L290" s="19" t="s">
        <v>4229</v>
      </c>
      <c r="M290" s="100" t="s">
        <v>4404</v>
      </c>
      <c r="N290" s="100" t="s">
        <v>3779</v>
      </c>
      <c r="O290" s="86"/>
      <c r="P290" s="63"/>
      <c r="Q290" s="63"/>
      <c r="R290" s="63"/>
      <c r="S290" s="90">
        <v>3.0</v>
      </c>
    </row>
    <row r="291" outlineLevel="1">
      <c r="A291" s="58" t="s">
        <v>3847</v>
      </c>
      <c r="B291" s="54" t="s">
        <v>3435</v>
      </c>
      <c r="C291" s="58" t="s">
        <v>2297</v>
      </c>
      <c r="D291" s="99">
        <v>44875.0</v>
      </c>
      <c r="E291" s="9" t="s">
        <v>3782</v>
      </c>
      <c r="F291" s="9" t="s">
        <v>3778</v>
      </c>
      <c r="G291" s="9" t="s">
        <v>3782</v>
      </c>
      <c r="H291" s="9" t="s">
        <v>3782</v>
      </c>
      <c r="I291" s="9" t="s">
        <v>3778</v>
      </c>
      <c r="J291" s="9" t="s">
        <v>3778</v>
      </c>
      <c r="K291" s="9" t="s">
        <v>3778</v>
      </c>
      <c r="L291" s="19" t="s">
        <v>4229</v>
      </c>
      <c r="M291" s="100" t="s">
        <v>4404</v>
      </c>
      <c r="N291" s="100" t="s">
        <v>3779</v>
      </c>
      <c r="O291" s="86"/>
      <c r="P291" s="63"/>
      <c r="Q291" s="63"/>
      <c r="R291" s="63"/>
      <c r="S291" s="90">
        <v>3.0</v>
      </c>
    </row>
    <row r="292" outlineLevel="1">
      <c r="A292" s="58" t="s">
        <v>4472</v>
      </c>
      <c r="B292" s="54" t="s">
        <v>3725</v>
      </c>
      <c r="C292" s="58" t="s">
        <v>2297</v>
      </c>
      <c r="D292" s="99">
        <v>44887.0</v>
      </c>
      <c r="E292" s="9" t="s">
        <v>3782</v>
      </c>
      <c r="F292" s="9" t="s">
        <v>3778</v>
      </c>
      <c r="G292" s="9" t="s">
        <v>3782</v>
      </c>
      <c r="H292" s="9" t="s">
        <v>3778</v>
      </c>
      <c r="I292" s="9" t="s">
        <v>3782</v>
      </c>
      <c r="J292" s="9" t="s">
        <v>3782</v>
      </c>
      <c r="K292" s="9" t="s">
        <v>3778</v>
      </c>
      <c r="L292" s="19" t="s">
        <v>4229</v>
      </c>
      <c r="M292" s="100" t="s">
        <v>4404</v>
      </c>
      <c r="N292" s="100" t="s">
        <v>3779</v>
      </c>
      <c r="O292" s="86"/>
      <c r="P292" s="63"/>
      <c r="Q292" s="63"/>
      <c r="R292" s="63"/>
      <c r="S292" s="90">
        <v>2.0</v>
      </c>
    </row>
    <row r="293" outlineLevel="1">
      <c r="A293" s="58" t="s">
        <v>4473</v>
      </c>
      <c r="B293" s="54" t="s">
        <v>3528</v>
      </c>
      <c r="C293" s="58" t="s">
        <v>2297</v>
      </c>
      <c r="D293" s="99">
        <v>44905.0</v>
      </c>
      <c r="E293" s="9" t="s">
        <v>3782</v>
      </c>
      <c r="F293" s="9" t="s">
        <v>3782</v>
      </c>
      <c r="G293" s="9" t="s">
        <v>3778</v>
      </c>
      <c r="H293" s="9" t="s">
        <v>3782</v>
      </c>
      <c r="I293" s="9" t="s">
        <v>3778</v>
      </c>
      <c r="J293" s="9" t="s">
        <v>3778</v>
      </c>
      <c r="K293" s="9" t="s">
        <v>3778</v>
      </c>
      <c r="L293" s="19" t="s">
        <v>4229</v>
      </c>
      <c r="M293" s="100" t="s">
        <v>4404</v>
      </c>
      <c r="N293" s="100" t="s">
        <v>3779</v>
      </c>
      <c r="O293" s="86"/>
      <c r="P293" s="63"/>
      <c r="Q293" s="63"/>
      <c r="R293" s="63"/>
      <c r="S293" s="90">
        <v>3.0</v>
      </c>
    </row>
    <row r="294" outlineLevel="1">
      <c r="A294" s="58" t="s">
        <v>4474</v>
      </c>
      <c r="B294" s="54" t="s">
        <v>3437</v>
      </c>
      <c r="C294" s="58" t="s">
        <v>2297</v>
      </c>
      <c r="D294" s="99">
        <v>44914.0</v>
      </c>
      <c r="E294" s="9"/>
      <c r="F294" s="9"/>
      <c r="G294" s="9"/>
      <c r="H294" s="9"/>
      <c r="I294" s="9"/>
      <c r="J294" s="9"/>
      <c r="K294" s="9"/>
      <c r="L294" s="19" t="s">
        <v>4229</v>
      </c>
      <c r="M294" s="100" t="s">
        <v>4404</v>
      </c>
      <c r="N294" s="100" t="s">
        <v>3779</v>
      </c>
      <c r="O294" s="86"/>
      <c r="P294" s="63"/>
      <c r="Q294" s="63"/>
      <c r="R294" s="63"/>
      <c r="S294" s="90">
        <v>0.0</v>
      </c>
    </row>
    <row r="295" outlineLevel="1">
      <c r="A295" s="58" t="s">
        <v>4475</v>
      </c>
      <c r="B295" s="54" t="s">
        <v>3740</v>
      </c>
      <c r="C295" s="58" t="s">
        <v>2297</v>
      </c>
      <c r="D295" s="99">
        <v>45281.0</v>
      </c>
      <c r="E295" s="9" t="s">
        <v>3782</v>
      </c>
      <c r="F295" s="9" t="s">
        <v>3778</v>
      </c>
      <c r="G295" s="9" t="s">
        <v>3782</v>
      </c>
      <c r="H295" s="9" t="s">
        <v>3778</v>
      </c>
      <c r="I295" s="9" t="s">
        <v>3782</v>
      </c>
      <c r="J295" s="9" t="s">
        <v>3782</v>
      </c>
      <c r="K295" s="9" t="s">
        <v>3778</v>
      </c>
      <c r="L295" s="19" t="s">
        <v>4229</v>
      </c>
      <c r="M295" s="100" t="s">
        <v>4404</v>
      </c>
      <c r="N295" s="100" t="s">
        <v>3779</v>
      </c>
      <c r="O295" s="86"/>
      <c r="P295" s="63"/>
      <c r="Q295" s="63"/>
      <c r="R295" s="63"/>
      <c r="S295" s="90">
        <v>2.0</v>
      </c>
    </row>
    <row r="296" outlineLevel="1">
      <c r="A296" s="58" t="s">
        <v>4476</v>
      </c>
      <c r="B296" s="54" t="s">
        <v>3592</v>
      </c>
      <c r="C296" s="58" t="s">
        <v>2310</v>
      </c>
      <c r="D296" s="99">
        <v>45299.0</v>
      </c>
      <c r="E296" s="9" t="s">
        <v>3782</v>
      </c>
      <c r="F296" s="9" t="s">
        <v>3778</v>
      </c>
      <c r="G296" s="9" t="s">
        <v>3778</v>
      </c>
      <c r="H296" s="9" t="s">
        <v>3782</v>
      </c>
      <c r="I296" s="9" t="s">
        <v>3778</v>
      </c>
      <c r="J296" s="9" t="s">
        <v>3778</v>
      </c>
      <c r="K296" s="9" t="s">
        <v>3778</v>
      </c>
      <c r="L296" s="19" t="s">
        <v>4229</v>
      </c>
      <c r="M296" s="100" t="s">
        <v>4404</v>
      </c>
      <c r="N296" s="100" t="s">
        <v>3779</v>
      </c>
      <c r="O296" s="86"/>
      <c r="P296" s="63"/>
      <c r="Q296" s="63"/>
      <c r="R296" s="63"/>
      <c r="S296" s="90">
        <v>4.0</v>
      </c>
    </row>
    <row r="297" outlineLevel="1">
      <c r="A297" s="58" t="s">
        <v>4477</v>
      </c>
      <c r="B297" s="54" t="s">
        <v>3359</v>
      </c>
      <c r="C297" s="58" t="s">
        <v>2297</v>
      </c>
      <c r="D297" s="99">
        <v>45475.0</v>
      </c>
      <c r="E297" s="9" t="s">
        <v>3782</v>
      </c>
      <c r="F297" s="9" t="s">
        <v>3782</v>
      </c>
      <c r="G297" s="9" t="s">
        <v>3778</v>
      </c>
      <c r="H297" s="9" t="s">
        <v>3782</v>
      </c>
      <c r="I297" s="9" t="s">
        <v>3782</v>
      </c>
      <c r="J297" s="9" t="s">
        <v>3778</v>
      </c>
      <c r="K297" s="9" t="s">
        <v>3778</v>
      </c>
      <c r="L297" s="19" t="s">
        <v>4229</v>
      </c>
      <c r="M297" s="100" t="s">
        <v>4404</v>
      </c>
      <c r="N297" s="100" t="s">
        <v>3779</v>
      </c>
      <c r="O297" s="86"/>
      <c r="P297" s="63"/>
      <c r="Q297" s="63"/>
      <c r="R297" s="63"/>
      <c r="S297" s="90"/>
    </row>
    <row r="298" outlineLevel="1">
      <c r="A298" s="58" t="s">
        <v>4202</v>
      </c>
      <c r="B298" s="54" t="s">
        <v>3575</v>
      </c>
      <c r="C298" s="58" t="s">
        <v>2297</v>
      </c>
      <c r="D298" s="99">
        <v>45475.0</v>
      </c>
      <c r="E298" s="9" t="s">
        <v>3782</v>
      </c>
      <c r="F298" s="9" t="s">
        <v>3778</v>
      </c>
      <c r="G298" s="9" t="s">
        <v>3778</v>
      </c>
      <c r="H298" s="9" t="s">
        <v>3778</v>
      </c>
      <c r="I298" s="9" t="s">
        <v>3782</v>
      </c>
      <c r="J298" s="9" t="s">
        <v>3782</v>
      </c>
      <c r="K298" s="9" t="s">
        <v>3778</v>
      </c>
      <c r="L298" s="19" t="s">
        <v>4229</v>
      </c>
      <c r="M298" s="100" t="s">
        <v>4404</v>
      </c>
      <c r="N298" s="100" t="s">
        <v>3779</v>
      </c>
      <c r="O298" s="86"/>
      <c r="P298" s="63"/>
      <c r="Q298" s="63"/>
      <c r="R298" s="63"/>
      <c r="S298" s="90"/>
    </row>
    <row r="299" outlineLevel="1">
      <c r="A299" s="101" t="s">
        <v>4015</v>
      </c>
      <c r="B299" s="102" t="s">
        <v>3605</v>
      </c>
      <c r="C299" s="101" t="s">
        <v>2297</v>
      </c>
      <c r="D299" s="103">
        <v>45187.0</v>
      </c>
      <c r="E299" s="93" t="s">
        <v>3782</v>
      </c>
      <c r="F299" s="93" t="s">
        <v>3782</v>
      </c>
      <c r="G299" s="93" t="s">
        <v>3782</v>
      </c>
      <c r="H299" s="93" t="s">
        <v>3782</v>
      </c>
      <c r="I299" s="93" t="s">
        <v>3778</v>
      </c>
      <c r="J299" s="93" t="s">
        <v>3778</v>
      </c>
      <c r="K299" s="93" t="s">
        <v>3778</v>
      </c>
      <c r="L299" s="94" t="s">
        <v>4229</v>
      </c>
      <c r="M299" s="100" t="s">
        <v>4404</v>
      </c>
      <c r="N299" s="100" t="s">
        <v>4396</v>
      </c>
      <c r="O299" s="100"/>
      <c r="P299" s="84">
        <v>13.0</v>
      </c>
      <c r="Q299" s="84">
        <v>0.0</v>
      </c>
      <c r="R299" s="84">
        <v>0.0</v>
      </c>
      <c r="S299" s="90">
        <v>2.0</v>
      </c>
    </row>
    <row r="300" outlineLevel="1">
      <c r="A300" s="101" t="s">
        <v>4478</v>
      </c>
      <c r="B300" s="102" t="s">
        <v>3621</v>
      </c>
      <c r="C300" s="101" t="s">
        <v>2297</v>
      </c>
      <c r="D300" s="103">
        <v>45092.0</v>
      </c>
      <c r="E300" s="93" t="s">
        <v>3782</v>
      </c>
      <c r="F300" s="93" t="s">
        <v>3778</v>
      </c>
      <c r="G300" s="93" t="s">
        <v>3782</v>
      </c>
      <c r="H300" s="93" t="s">
        <v>3778</v>
      </c>
      <c r="I300" s="93" t="s">
        <v>3782</v>
      </c>
      <c r="J300" s="93" t="s">
        <v>3782</v>
      </c>
      <c r="K300" s="93" t="s">
        <v>3782</v>
      </c>
      <c r="L300" s="108" t="s">
        <v>4229</v>
      </c>
      <c r="M300" s="100" t="s">
        <v>4404</v>
      </c>
      <c r="N300" s="100" t="s">
        <v>4408</v>
      </c>
      <c r="O300" s="100"/>
      <c r="P300" s="84">
        <v>3.0</v>
      </c>
      <c r="Q300" s="84">
        <v>3.0</v>
      </c>
      <c r="R300" s="84">
        <v>1.0</v>
      </c>
      <c r="S300" s="90">
        <v>2.0</v>
      </c>
    </row>
    <row r="301" outlineLevel="1">
      <c r="A301" s="101" t="s">
        <v>4033</v>
      </c>
      <c r="B301" s="102" t="s">
        <v>3589</v>
      </c>
      <c r="C301" s="101" t="s">
        <v>2297</v>
      </c>
      <c r="D301" s="103">
        <v>45210.0</v>
      </c>
      <c r="E301" s="93" t="s">
        <v>3782</v>
      </c>
      <c r="F301" s="93" t="s">
        <v>3778</v>
      </c>
      <c r="G301" s="93" t="s">
        <v>3782</v>
      </c>
      <c r="H301" s="93" t="s">
        <v>3778</v>
      </c>
      <c r="I301" s="93" t="s">
        <v>3778</v>
      </c>
      <c r="J301" s="93" t="s">
        <v>3782</v>
      </c>
      <c r="K301" s="93" t="s">
        <v>3778</v>
      </c>
      <c r="L301" s="94" t="s">
        <v>4229</v>
      </c>
      <c r="M301" s="100" t="s">
        <v>4404</v>
      </c>
      <c r="N301" s="100" t="s">
        <v>4408</v>
      </c>
      <c r="O301" s="100"/>
      <c r="P301" s="84">
        <v>3.0</v>
      </c>
      <c r="Q301" s="84">
        <v>3.0</v>
      </c>
      <c r="R301" s="84">
        <v>3.0</v>
      </c>
      <c r="S301" s="90">
        <v>3.0</v>
      </c>
    </row>
    <row r="302" outlineLevel="1">
      <c r="A302" s="101" t="s">
        <v>4017</v>
      </c>
      <c r="B302" s="102" t="s">
        <v>3491</v>
      </c>
      <c r="C302" s="101" t="s">
        <v>2297</v>
      </c>
      <c r="D302" s="103">
        <v>45188.0</v>
      </c>
      <c r="E302" s="93" t="s">
        <v>3782</v>
      </c>
      <c r="F302" s="93" t="s">
        <v>3778</v>
      </c>
      <c r="G302" s="93" t="s">
        <v>3778</v>
      </c>
      <c r="H302" s="93" t="s">
        <v>3778</v>
      </c>
      <c r="I302" s="93" t="s">
        <v>3778</v>
      </c>
      <c r="J302" s="93" t="s">
        <v>3778</v>
      </c>
      <c r="K302" s="93" t="s">
        <v>3778</v>
      </c>
      <c r="L302" s="94" t="s">
        <v>4229</v>
      </c>
      <c r="M302" s="100" t="s">
        <v>4404</v>
      </c>
      <c r="N302" s="100" t="s">
        <v>4408</v>
      </c>
      <c r="O302" s="100"/>
      <c r="P302" s="84">
        <v>3.0</v>
      </c>
      <c r="Q302" s="84">
        <v>2.0</v>
      </c>
      <c r="R302" s="84">
        <v>2.0</v>
      </c>
      <c r="S302" s="90">
        <v>5.0</v>
      </c>
    </row>
    <row r="303" outlineLevel="1">
      <c r="A303" s="101" t="s">
        <v>4479</v>
      </c>
      <c r="B303" s="102" t="s">
        <v>3716</v>
      </c>
      <c r="C303" s="101" t="s">
        <v>2297</v>
      </c>
      <c r="D303" s="103">
        <v>44955.0</v>
      </c>
      <c r="E303" s="93" t="s">
        <v>3782</v>
      </c>
      <c r="F303" s="93" t="s">
        <v>3782</v>
      </c>
      <c r="G303" s="93" t="s">
        <v>3782</v>
      </c>
      <c r="H303" s="93" t="s">
        <v>3778</v>
      </c>
      <c r="I303" s="93" t="s">
        <v>3782</v>
      </c>
      <c r="J303" s="93" t="s">
        <v>3782</v>
      </c>
      <c r="K303" s="93" t="s">
        <v>3778</v>
      </c>
      <c r="L303" s="94" t="s">
        <v>4229</v>
      </c>
      <c r="M303" s="100" t="s">
        <v>4404</v>
      </c>
      <c r="N303" s="100" t="s">
        <v>4414</v>
      </c>
      <c r="O303" s="100"/>
      <c r="P303" s="84">
        <v>6.0</v>
      </c>
      <c r="Q303" s="84">
        <v>5.0</v>
      </c>
      <c r="R303" s="84">
        <v>1.0</v>
      </c>
      <c r="S303" s="90">
        <v>1.0</v>
      </c>
    </row>
    <row r="304" outlineLevel="1">
      <c r="A304" s="101" t="s">
        <v>4480</v>
      </c>
      <c r="B304" s="102" t="s">
        <v>3621</v>
      </c>
      <c r="C304" s="101" t="s">
        <v>2310</v>
      </c>
      <c r="D304" s="103">
        <v>45098.0</v>
      </c>
      <c r="E304" s="93" t="s">
        <v>3782</v>
      </c>
      <c r="F304" s="93" t="s">
        <v>3782</v>
      </c>
      <c r="G304" s="93" t="s">
        <v>3782</v>
      </c>
      <c r="H304" s="93" t="s">
        <v>3778</v>
      </c>
      <c r="I304" s="93" t="s">
        <v>3782</v>
      </c>
      <c r="J304" s="93" t="s">
        <v>3778</v>
      </c>
      <c r="K304" s="93" t="s">
        <v>3778</v>
      </c>
      <c r="L304" s="94" t="s">
        <v>4229</v>
      </c>
      <c r="M304" s="100" t="s">
        <v>4404</v>
      </c>
      <c r="N304" s="100" t="s">
        <v>4414</v>
      </c>
      <c r="O304" s="100"/>
      <c r="P304" s="84">
        <v>9.0</v>
      </c>
      <c r="Q304" s="84">
        <v>9.0</v>
      </c>
      <c r="R304" s="84">
        <v>7.0</v>
      </c>
      <c r="S304" s="90">
        <v>2.0</v>
      </c>
    </row>
    <row r="305" outlineLevel="1">
      <c r="A305" s="101" t="s">
        <v>4481</v>
      </c>
      <c r="B305" s="102" t="s">
        <v>3693</v>
      </c>
      <c r="C305" s="101" t="s">
        <v>2310</v>
      </c>
      <c r="D305" s="103">
        <v>44922.0</v>
      </c>
      <c r="E305" s="93" t="s">
        <v>3782</v>
      </c>
      <c r="F305" s="93" t="s">
        <v>3782</v>
      </c>
      <c r="G305" s="93" t="s">
        <v>3778</v>
      </c>
      <c r="H305" s="93" t="s">
        <v>3778</v>
      </c>
      <c r="I305" s="93" t="s">
        <v>3778</v>
      </c>
      <c r="J305" s="93" t="s">
        <v>3778</v>
      </c>
      <c r="K305" s="93" t="s">
        <v>3778</v>
      </c>
      <c r="L305" s="94" t="s">
        <v>4229</v>
      </c>
      <c r="M305" s="100" t="s">
        <v>4404</v>
      </c>
      <c r="N305" s="100" t="s">
        <v>4482</v>
      </c>
      <c r="O305" s="100"/>
      <c r="P305" s="84">
        <v>9.0</v>
      </c>
      <c r="Q305" s="84">
        <v>9.0</v>
      </c>
      <c r="R305" s="84">
        <v>9.0</v>
      </c>
      <c r="S305" s="90">
        <v>4.0</v>
      </c>
    </row>
    <row r="306" outlineLevel="1">
      <c r="A306" s="58" t="s">
        <v>4085</v>
      </c>
      <c r="B306" s="54" t="s">
        <v>3665</v>
      </c>
      <c r="C306" s="58" t="s">
        <v>2297</v>
      </c>
      <c r="D306" s="99">
        <v>45296.0</v>
      </c>
      <c r="E306" s="9" t="s">
        <v>3782</v>
      </c>
      <c r="F306" s="9" t="s">
        <v>3778</v>
      </c>
      <c r="G306" s="9" t="s">
        <v>3778</v>
      </c>
      <c r="H306" s="9" t="s">
        <v>3778</v>
      </c>
      <c r="I306" s="9" t="s">
        <v>3778</v>
      </c>
      <c r="J306" s="9" t="s">
        <v>3782</v>
      </c>
      <c r="K306" s="9" t="s">
        <v>3778</v>
      </c>
      <c r="L306" s="19" t="s">
        <v>4229</v>
      </c>
      <c r="M306" s="100" t="s">
        <v>4404</v>
      </c>
      <c r="N306" s="100" t="s">
        <v>4410</v>
      </c>
      <c r="O306" s="86"/>
      <c r="P306" s="63"/>
      <c r="Q306" s="63"/>
      <c r="R306" s="63"/>
      <c r="S306" s="90">
        <v>4.0</v>
      </c>
    </row>
    <row r="307" outlineLevel="1">
      <c r="A307" s="101" t="s">
        <v>3941</v>
      </c>
      <c r="B307" s="102" t="s">
        <v>3450</v>
      </c>
      <c r="C307" s="101" t="s">
        <v>2297</v>
      </c>
      <c r="D307" s="103">
        <v>45097.0</v>
      </c>
      <c r="E307" s="93" t="s">
        <v>3782</v>
      </c>
      <c r="F307" s="93" t="s">
        <v>3782</v>
      </c>
      <c r="G307" s="93" t="s">
        <v>3782</v>
      </c>
      <c r="H307" s="93" t="s">
        <v>3778</v>
      </c>
      <c r="I307" s="93" t="s">
        <v>3778</v>
      </c>
      <c r="J307" s="93" t="s">
        <v>3778</v>
      </c>
      <c r="K307" s="93" t="s">
        <v>3778</v>
      </c>
      <c r="L307" s="94" t="s">
        <v>4229</v>
      </c>
      <c r="M307" s="100" t="s">
        <v>4404</v>
      </c>
      <c r="N307" s="100" t="s">
        <v>4406</v>
      </c>
      <c r="O307" s="100"/>
      <c r="P307" s="84">
        <v>17.0</v>
      </c>
      <c r="Q307" s="84">
        <v>14.0</v>
      </c>
      <c r="R307" s="84">
        <v>14.0</v>
      </c>
      <c r="S307" s="90">
        <v>3.0</v>
      </c>
    </row>
    <row r="308" outlineLevel="1">
      <c r="A308" s="101" t="s">
        <v>3989</v>
      </c>
      <c r="B308" s="102" t="s">
        <v>3652</v>
      </c>
      <c r="C308" s="101" t="s">
        <v>2297</v>
      </c>
      <c r="D308" s="103">
        <v>45164.0</v>
      </c>
      <c r="E308" s="93" t="s">
        <v>3782</v>
      </c>
      <c r="F308" s="93" t="s">
        <v>3778</v>
      </c>
      <c r="G308" s="93" t="s">
        <v>3778</v>
      </c>
      <c r="H308" s="93" t="s">
        <v>3778</v>
      </c>
      <c r="I308" s="93" t="s">
        <v>3782</v>
      </c>
      <c r="J308" s="93" t="s">
        <v>3782</v>
      </c>
      <c r="K308" s="93" t="s">
        <v>3778</v>
      </c>
      <c r="L308" s="94" t="s">
        <v>4229</v>
      </c>
      <c r="M308" s="100" t="s">
        <v>4404</v>
      </c>
      <c r="N308" s="100" t="s">
        <v>4483</v>
      </c>
      <c r="O308" s="100"/>
      <c r="P308" s="84">
        <v>13.0</v>
      </c>
      <c r="Q308" s="84">
        <v>13.0</v>
      </c>
      <c r="R308" s="84">
        <v>13.0</v>
      </c>
      <c r="S308" s="90">
        <v>3.0</v>
      </c>
    </row>
    <row r="309" outlineLevel="1">
      <c r="A309" s="101" t="s">
        <v>4004</v>
      </c>
      <c r="B309" s="102" t="s">
        <v>3604</v>
      </c>
      <c r="C309" s="101" t="s">
        <v>2297</v>
      </c>
      <c r="D309" s="103">
        <v>45167.0</v>
      </c>
      <c r="E309" s="93" t="s">
        <v>3782</v>
      </c>
      <c r="F309" s="93" t="s">
        <v>3778</v>
      </c>
      <c r="G309" s="93" t="s">
        <v>3778</v>
      </c>
      <c r="H309" s="93" t="s">
        <v>3778</v>
      </c>
      <c r="I309" s="93" t="s">
        <v>3782</v>
      </c>
      <c r="J309" s="93" t="s">
        <v>3782</v>
      </c>
      <c r="K309" s="93" t="s">
        <v>3778</v>
      </c>
      <c r="L309" s="94" t="s">
        <v>4229</v>
      </c>
      <c r="M309" s="100" t="s">
        <v>4404</v>
      </c>
      <c r="N309" s="100" t="s">
        <v>4484</v>
      </c>
      <c r="O309" s="109" t="s">
        <v>4485</v>
      </c>
      <c r="P309" s="84">
        <v>4.0</v>
      </c>
      <c r="Q309" s="84">
        <v>4.0</v>
      </c>
      <c r="R309" s="84">
        <v>4.0</v>
      </c>
      <c r="S309" s="90">
        <v>3.0</v>
      </c>
    </row>
    <row r="310" outlineLevel="1">
      <c r="A310" s="58" t="s">
        <v>4022</v>
      </c>
      <c r="B310" s="54" t="s">
        <v>3217</v>
      </c>
      <c r="C310" s="58" t="s">
        <v>2297</v>
      </c>
      <c r="D310" s="99">
        <v>45204.0</v>
      </c>
      <c r="E310" s="9" t="s">
        <v>3782</v>
      </c>
      <c r="F310" s="9" t="s">
        <v>3778</v>
      </c>
      <c r="G310" s="9" t="s">
        <v>3778</v>
      </c>
      <c r="H310" s="9" t="s">
        <v>3778</v>
      </c>
      <c r="I310" s="9" t="s">
        <v>3778</v>
      </c>
      <c r="J310" s="9" t="s">
        <v>3778</v>
      </c>
      <c r="K310" s="9" t="s">
        <v>3778</v>
      </c>
      <c r="L310" s="19" t="s">
        <v>4229</v>
      </c>
      <c r="M310" s="100" t="s">
        <v>4486</v>
      </c>
      <c r="N310" s="100" t="s">
        <v>3779</v>
      </c>
      <c r="O310" s="86"/>
      <c r="P310" s="63"/>
      <c r="Q310" s="63"/>
      <c r="R310" s="63"/>
      <c r="S310" s="90">
        <v>5.0</v>
      </c>
    </row>
    <row r="311" outlineLevel="1">
      <c r="A311" s="101" t="s">
        <v>4022</v>
      </c>
      <c r="B311" s="102" t="s">
        <v>3217</v>
      </c>
      <c r="C311" s="101" t="s">
        <v>2297</v>
      </c>
      <c r="D311" s="103">
        <v>45204.0</v>
      </c>
      <c r="E311" s="93" t="s">
        <v>3782</v>
      </c>
      <c r="F311" s="93" t="s">
        <v>3778</v>
      </c>
      <c r="G311" s="93" t="s">
        <v>3778</v>
      </c>
      <c r="H311" s="93" t="s">
        <v>3778</v>
      </c>
      <c r="I311" s="93" t="s">
        <v>3778</v>
      </c>
      <c r="J311" s="93" t="s">
        <v>3778</v>
      </c>
      <c r="K311" s="93" t="s">
        <v>3778</v>
      </c>
      <c r="L311" s="94" t="s">
        <v>4229</v>
      </c>
      <c r="M311" s="100" t="s">
        <v>4486</v>
      </c>
      <c r="N311" s="100" t="s">
        <v>3779</v>
      </c>
      <c r="O311" s="100"/>
      <c r="P311" s="84">
        <v>8.0</v>
      </c>
      <c r="Q311" s="84">
        <v>7.0</v>
      </c>
      <c r="R311" s="84">
        <v>7.0</v>
      </c>
      <c r="S311" s="90">
        <v>5.0</v>
      </c>
    </row>
    <row r="312" outlineLevel="1">
      <c r="A312" s="101" t="s">
        <v>4487</v>
      </c>
      <c r="B312" s="102" t="s">
        <v>3634</v>
      </c>
      <c r="C312" s="101" t="s">
        <v>2310</v>
      </c>
      <c r="D312" s="103">
        <v>45057.0</v>
      </c>
      <c r="E312" s="93" t="s">
        <v>3782</v>
      </c>
      <c r="F312" s="93" t="s">
        <v>3778</v>
      </c>
      <c r="G312" s="93" t="s">
        <v>3778</v>
      </c>
      <c r="H312" s="93" t="s">
        <v>3778</v>
      </c>
      <c r="I312" s="93" t="s">
        <v>3778</v>
      </c>
      <c r="J312" s="93" t="s">
        <v>3778</v>
      </c>
      <c r="K312" s="93" t="s">
        <v>3778</v>
      </c>
      <c r="L312" s="108" t="s">
        <v>4229</v>
      </c>
      <c r="M312" s="100" t="s">
        <v>4488</v>
      </c>
      <c r="N312" s="100" t="s">
        <v>3779</v>
      </c>
      <c r="O312" s="100"/>
      <c r="P312" s="84">
        <v>10.0</v>
      </c>
      <c r="Q312" s="84">
        <v>10.0</v>
      </c>
      <c r="R312" s="84">
        <v>10.0</v>
      </c>
      <c r="S312" s="90">
        <v>5.0</v>
      </c>
    </row>
    <row r="313" outlineLevel="1">
      <c r="A313" s="58" t="s">
        <v>4489</v>
      </c>
      <c r="B313" s="54" t="s">
        <v>3714</v>
      </c>
      <c r="C313" s="58" t="s">
        <v>2620</v>
      </c>
      <c r="D313" s="99">
        <v>44864.0</v>
      </c>
      <c r="E313" s="9" t="s">
        <v>3782</v>
      </c>
      <c r="F313" s="9" t="s">
        <v>3778</v>
      </c>
      <c r="G313" s="9" t="s">
        <v>3782</v>
      </c>
      <c r="H313" s="9" t="s">
        <v>3778</v>
      </c>
      <c r="I313" s="9" t="s">
        <v>3778</v>
      </c>
      <c r="J313" s="9" t="s">
        <v>3782</v>
      </c>
      <c r="K313" s="9" t="s">
        <v>3778</v>
      </c>
      <c r="L313" s="19" t="s">
        <v>4229</v>
      </c>
      <c r="M313" s="100" t="s">
        <v>4406</v>
      </c>
      <c r="N313" s="100" t="s">
        <v>3779</v>
      </c>
      <c r="O313" s="86"/>
      <c r="P313" s="63"/>
      <c r="Q313" s="63"/>
      <c r="R313" s="63"/>
      <c r="S313" s="90">
        <v>3.0</v>
      </c>
    </row>
    <row r="314" outlineLevel="1">
      <c r="A314" s="58" t="s">
        <v>4049</v>
      </c>
      <c r="B314" s="54" t="s">
        <v>3746</v>
      </c>
      <c r="C314" s="58" t="s">
        <v>2297</v>
      </c>
      <c r="D314" s="99">
        <v>45259.0</v>
      </c>
      <c r="E314" s="9" t="s">
        <v>3782</v>
      </c>
      <c r="F314" s="9" t="s">
        <v>3782</v>
      </c>
      <c r="G314" s="9" t="s">
        <v>3782</v>
      </c>
      <c r="H314" s="9" t="s">
        <v>3782</v>
      </c>
      <c r="I314" s="9" t="s">
        <v>3782</v>
      </c>
      <c r="J314" s="9" t="s">
        <v>3782</v>
      </c>
      <c r="K314" s="9" t="s">
        <v>3778</v>
      </c>
      <c r="L314" s="19" t="s">
        <v>4229</v>
      </c>
      <c r="M314" s="100" t="s">
        <v>4406</v>
      </c>
      <c r="N314" s="100" t="s">
        <v>3779</v>
      </c>
      <c r="O314" s="86"/>
      <c r="P314" s="63"/>
      <c r="Q314" s="63"/>
      <c r="R314" s="63"/>
      <c r="S314" s="90">
        <v>0.0</v>
      </c>
    </row>
    <row r="315" outlineLevel="1">
      <c r="A315" s="58" t="s">
        <v>4490</v>
      </c>
      <c r="B315" s="54" t="s">
        <v>3660</v>
      </c>
      <c r="C315" s="58" t="s">
        <v>2310</v>
      </c>
      <c r="D315" s="99">
        <v>45400.0</v>
      </c>
      <c r="E315" s="9" t="s">
        <v>3782</v>
      </c>
      <c r="F315" s="9"/>
      <c r="G315" s="9"/>
      <c r="H315" s="9"/>
      <c r="I315" s="9"/>
      <c r="J315" s="9"/>
      <c r="K315" s="9"/>
      <c r="L315" s="19" t="s">
        <v>4229</v>
      </c>
      <c r="M315" s="100" t="s">
        <v>4406</v>
      </c>
      <c r="N315" s="100" t="s">
        <v>3779</v>
      </c>
      <c r="O315" s="86"/>
      <c r="P315" s="63"/>
      <c r="Q315" s="63"/>
      <c r="R315" s="63"/>
      <c r="S315" s="90"/>
    </row>
    <row r="316" outlineLevel="1">
      <c r="A316" s="58" t="s">
        <v>4491</v>
      </c>
      <c r="B316" s="54" t="s">
        <v>3737</v>
      </c>
      <c r="C316" s="58" t="s">
        <v>4264</v>
      </c>
      <c r="D316" s="99">
        <v>45486.0</v>
      </c>
      <c r="E316" s="9" t="s">
        <v>3782</v>
      </c>
      <c r="F316" s="9" t="s">
        <v>3778</v>
      </c>
      <c r="G316" s="9" t="s">
        <v>3778</v>
      </c>
      <c r="H316" s="9" t="s">
        <v>3782</v>
      </c>
      <c r="I316" s="111" t="s">
        <v>4374</v>
      </c>
      <c r="J316" s="9" t="s">
        <v>3778</v>
      </c>
      <c r="K316" s="9" t="s">
        <v>3778</v>
      </c>
      <c r="L316" s="19" t="s">
        <v>4229</v>
      </c>
      <c r="M316" s="100" t="s">
        <v>4406</v>
      </c>
      <c r="N316" s="100" t="s">
        <v>3779</v>
      </c>
      <c r="O316" s="86"/>
      <c r="P316" s="63"/>
      <c r="Q316" s="63"/>
      <c r="R316" s="63"/>
      <c r="S316" s="90"/>
    </row>
    <row r="317" outlineLevel="1">
      <c r="A317" s="101" t="s">
        <v>4492</v>
      </c>
      <c r="B317" s="102" t="s">
        <v>3728</v>
      </c>
      <c r="C317" s="101" t="s">
        <v>2620</v>
      </c>
      <c r="D317" s="103">
        <v>44941.0</v>
      </c>
      <c r="E317" s="93" t="s">
        <v>3782</v>
      </c>
      <c r="F317" s="95"/>
      <c r="G317" s="95"/>
      <c r="H317" s="93" t="s">
        <v>3778</v>
      </c>
      <c r="I317" s="95"/>
      <c r="J317" s="95"/>
      <c r="K317" s="93" t="s">
        <v>3778</v>
      </c>
      <c r="L317" s="94" t="s">
        <v>4229</v>
      </c>
      <c r="M317" s="100" t="s">
        <v>4406</v>
      </c>
      <c r="N317" s="100" t="s">
        <v>3779</v>
      </c>
      <c r="O317" s="100"/>
      <c r="P317" s="84">
        <v>19.0</v>
      </c>
      <c r="Q317" s="84">
        <v>16.0</v>
      </c>
      <c r="R317" s="84">
        <v>9.0</v>
      </c>
      <c r="S317" s="90">
        <v>1.0</v>
      </c>
    </row>
    <row r="318" outlineLevel="1">
      <c r="A318" s="101" t="s">
        <v>4493</v>
      </c>
      <c r="B318" s="102" t="s">
        <v>3743</v>
      </c>
      <c r="C318" s="101" t="s">
        <v>3387</v>
      </c>
      <c r="D318" s="103">
        <v>44952.0</v>
      </c>
      <c r="E318" s="93" t="s">
        <v>3782</v>
      </c>
      <c r="F318" s="93" t="s">
        <v>3778</v>
      </c>
      <c r="G318" s="93" t="s">
        <v>3778</v>
      </c>
      <c r="H318" s="93" t="s">
        <v>3778</v>
      </c>
      <c r="I318" s="93" t="s">
        <v>3778</v>
      </c>
      <c r="J318" s="93" t="s">
        <v>3782</v>
      </c>
      <c r="K318" s="93" t="s">
        <v>3778</v>
      </c>
      <c r="L318" s="94" t="s">
        <v>4229</v>
      </c>
      <c r="M318" s="100" t="s">
        <v>4406</v>
      </c>
      <c r="N318" s="100" t="s">
        <v>3779</v>
      </c>
      <c r="O318" s="100"/>
      <c r="P318" s="84">
        <v>28.0</v>
      </c>
      <c r="Q318" s="84">
        <v>27.0</v>
      </c>
      <c r="R318" s="84">
        <v>27.0</v>
      </c>
      <c r="S318" s="90">
        <v>4.0</v>
      </c>
    </row>
    <row r="319" outlineLevel="1">
      <c r="A319" s="101" t="s">
        <v>4494</v>
      </c>
      <c r="B319" s="102" t="s">
        <v>3743</v>
      </c>
      <c r="C319" s="101" t="s">
        <v>4312</v>
      </c>
      <c r="D319" s="103">
        <v>44969.0</v>
      </c>
      <c r="E319" s="93" t="s">
        <v>3782</v>
      </c>
      <c r="F319" s="93" t="s">
        <v>3782</v>
      </c>
      <c r="G319" s="93" t="s">
        <v>3782</v>
      </c>
      <c r="H319" s="93" t="s">
        <v>3778</v>
      </c>
      <c r="I319" s="93" t="s">
        <v>3782</v>
      </c>
      <c r="J319" s="93" t="s">
        <v>3778</v>
      </c>
      <c r="K319" s="93" t="s">
        <v>3778</v>
      </c>
      <c r="L319" s="94" t="s">
        <v>4229</v>
      </c>
      <c r="M319" s="100" t="s">
        <v>4406</v>
      </c>
      <c r="N319" s="100" t="s">
        <v>3779</v>
      </c>
      <c r="O319" s="100"/>
      <c r="P319" s="84">
        <v>45.0</v>
      </c>
      <c r="Q319" s="84">
        <v>44.0</v>
      </c>
      <c r="R319" s="84">
        <v>44.0</v>
      </c>
      <c r="S319" s="90">
        <v>2.0</v>
      </c>
    </row>
    <row r="320" outlineLevel="1">
      <c r="A320" s="101" t="s">
        <v>4495</v>
      </c>
      <c r="B320" s="102" t="s">
        <v>3644</v>
      </c>
      <c r="C320" s="101" t="s">
        <v>4357</v>
      </c>
      <c r="D320" s="103">
        <v>45184.0</v>
      </c>
      <c r="E320" s="93" t="s">
        <v>3782</v>
      </c>
      <c r="F320" s="93" t="s">
        <v>3778</v>
      </c>
      <c r="G320" s="93" t="s">
        <v>3782</v>
      </c>
      <c r="H320" s="93" t="s">
        <v>3782</v>
      </c>
      <c r="I320" s="93" t="s">
        <v>3782</v>
      </c>
      <c r="J320" s="93" t="s">
        <v>3782</v>
      </c>
      <c r="K320" s="93" t="s">
        <v>3778</v>
      </c>
      <c r="L320" s="94" t="s">
        <v>4229</v>
      </c>
      <c r="M320" s="100" t="s">
        <v>4406</v>
      </c>
      <c r="N320" s="100" t="s">
        <v>3779</v>
      </c>
      <c r="O320" s="100"/>
      <c r="P320" s="84">
        <v>28.0</v>
      </c>
      <c r="Q320" s="84">
        <v>27.0</v>
      </c>
      <c r="R320" s="84">
        <v>27.0</v>
      </c>
      <c r="S320" s="90">
        <v>1.0</v>
      </c>
    </row>
    <row r="321" outlineLevel="1">
      <c r="A321" s="101" t="s">
        <v>4496</v>
      </c>
      <c r="B321" s="102" t="s">
        <v>3605</v>
      </c>
      <c r="C321" s="101" t="s">
        <v>2310</v>
      </c>
      <c r="D321" s="103">
        <v>45198.0</v>
      </c>
      <c r="E321" s="93" t="s">
        <v>3782</v>
      </c>
      <c r="F321" s="93" t="s">
        <v>3782</v>
      </c>
      <c r="G321" s="93" t="s">
        <v>3778</v>
      </c>
      <c r="H321" s="93" t="s">
        <v>3782</v>
      </c>
      <c r="I321" s="93" t="s">
        <v>3782</v>
      </c>
      <c r="J321" s="93" t="s">
        <v>3778</v>
      </c>
      <c r="K321" s="93" t="s">
        <v>3778</v>
      </c>
      <c r="L321" s="94" t="s">
        <v>4229</v>
      </c>
      <c r="M321" s="100" t="s">
        <v>4406</v>
      </c>
      <c r="N321" s="100" t="s">
        <v>3779</v>
      </c>
      <c r="O321" s="100"/>
      <c r="P321" s="84">
        <v>24.0</v>
      </c>
      <c r="Q321" s="84">
        <v>11.0</v>
      </c>
      <c r="R321" s="84">
        <v>11.0</v>
      </c>
      <c r="S321" s="90">
        <v>2.0</v>
      </c>
    </row>
    <row r="322" outlineLevel="1">
      <c r="A322" s="101" t="s">
        <v>4497</v>
      </c>
      <c r="B322" s="102" t="s">
        <v>3646</v>
      </c>
      <c r="C322" s="101" t="s">
        <v>2310</v>
      </c>
      <c r="D322" s="103">
        <v>45249.0</v>
      </c>
      <c r="E322" s="93" t="s">
        <v>3782</v>
      </c>
      <c r="F322" s="93" t="s">
        <v>3778</v>
      </c>
      <c r="G322" s="93" t="s">
        <v>3778</v>
      </c>
      <c r="H322" s="93" t="s">
        <v>3782</v>
      </c>
      <c r="I322" s="93" t="s">
        <v>3782</v>
      </c>
      <c r="J322" s="93" t="s">
        <v>3778</v>
      </c>
      <c r="K322" s="93" t="s">
        <v>3778</v>
      </c>
      <c r="L322" s="94" t="s">
        <v>4229</v>
      </c>
      <c r="M322" s="100" t="s">
        <v>4406</v>
      </c>
      <c r="N322" s="100" t="s">
        <v>3779</v>
      </c>
      <c r="O322" s="100"/>
      <c r="P322" s="84">
        <v>16.0</v>
      </c>
      <c r="Q322" s="84">
        <v>16.0</v>
      </c>
      <c r="R322" s="84">
        <v>12.0</v>
      </c>
      <c r="S322" s="90">
        <v>3.0</v>
      </c>
    </row>
    <row r="323" outlineLevel="1">
      <c r="A323" s="101" t="s">
        <v>4498</v>
      </c>
      <c r="B323" s="102" t="s">
        <v>3750</v>
      </c>
      <c r="C323" s="101" t="s">
        <v>4236</v>
      </c>
      <c r="D323" s="103">
        <v>45071.0</v>
      </c>
      <c r="E323" s="93" t="s">
        <v>3782</v>
      </c>
      <c r="F323" s="93" t="s">
        <v>3782</v>
      </c>
      <c r="G323" s="93" t="s">
        <v>3778</v>
      </c>
      <c r="H323" s="93" t="s">
        <v>3782</v>
      </c>
      <c r="I323" s="93" t="s">
        <v>3782</v>
      </c>
      <c r="J323" s="93" t="s">
        <v>3778</v>
      </c>
      <c r="K323" s="93" t="s">
        <v>3778</v>
      </c>
      <c r="L323" s="109" t="s">
        <v>4229</v>
      </c>
      <c r="M323" s="100" t="s">
        <v>4406</v>
      </c>
      <c r="N323" s="100" t="s">
        <v>4414</v>
      </c>
      <c r="O323" s="100"/>
      <c r="P323" s="84">
        <v>66.0</v>
      </c>
      <c r="Q323" s="84">
        <v>59.0</v>
      </c>
      <c r="R323" s="84">
        <v>66.0</v>
      </c>
      <c r="S323" s="90">
        <v>2.0</v>
      </c>
    </row>
    <row r="324" outlineLevel="1">
      <c r="A324" s="58" t="s">
        <v>4499</v>
      </c>
      <c r="B324" s="54" t="s">
        <v>3731</v>
      </c>
      <c r="C324" s="58" t="s">
        <v>2297</v>
      </c>
      <c r="D324" s="99">
        <v>45422.0</v>
      </c>
      <c r="E324" s="9" t="s">
        <v>3782</v>
      </c>
      <c r="F324" s="9" t="s">
        <v>3782</v>
      </c>
      <c r="G324" s="9" t="s">
        <v>3782</v>
      </c>
      <c r="H324" s="9" t="s">
        <v>3778</v>
      </c>
      <c r="I324" s="9" t="s">
        <v>3782</v>
      </c>
      <c r="J324" s="9" t="s">
        <v>3782</v>
      </c>
      <c r="K324" s="9" t="s">
        <v>3778</v>
      </c>
      <c r="L324" s="19" t="s">
        <v>4229</v>
      </c>
      <c r="M324" s="100" t="s">
        <v>4406</v>
      </c>
      <c r="N324" s="100" t="s">
        <v>4404</v>
      </c>
      <c r="O324" s="86"/>
      <c r="P324" s="63"/>
      <c r="Q324" s="63"/>
      <c r="R324" s="63"/>
      <c r="S324" s="90"/>
    </row>
    <row r="325" outlineLevel="1">
      <c r="A325" s="58" t="s">
        <v>3856</v>
      </c>
      <c r="B325" s="54" t="s">
        <v>3556</v>
      </c>
      <c r="C325" s="58" t="s">
        <v>2297</v>
      </c>
      <c r="D325" s="99">
        <v>44896.0</v>
      </c>
      <c r="E325" s="9" t="s">
        <v>3782</v>
      </c>
      <c r="F325" s="9" t="s">
        <v>3778</v>
      </c>
      <c r="G325" s="9" t="s">
        <v>3778</v>
      </c>
      <c r="H325" s="9" t="s">
        <v>3778</v>
      </c>
      <c r="I325" s="9" t="s">
        <v>3782</v>
      </c>
      <c r="J325" s="9" t="s">
        <v>3778</v>
      </c>
      <c r="K325" s="9" t="s">
        <v>3778</v>
      </c>
      <c r="L325" s="19" t="s">
        <v>4229</v>
      </c>
      <c r="M325" s="100" t="s">
        <v>4485</v>
      </c>
      <c r="N325" s="100" t="s">
        <v>3779</v>
      </c>
      <c r="O325" s="86"/>
      <c r="P325" s="63"/>
      <c r="Q325" s="63"/>
      <c r="R325" s="63"/>
      <c r="S325" s="90">
        <v>4.0</v>
      </c>
    </row>
    <row r="326" outlineLevel="1">
      <c r="A326" s="58" t="s">
        <v>4500</v>
      </c>
      <c r="B326" s="54" t="s">
        <v>3580</v>
      </c>
      <c r="C326" s="58" t="s">
        <v>2297</v>
      </c>
      <c r="D326" s="99">
        <v>44889.0</v>
      </c>
      <c r="E326" s="9" t="s">
        <v>3782</v>
      </c>
      <c r="F326" s="9" t="s">
        <v>3782</v>
      </c>
      <c r="G326" s="9" t="s">
        <v>3782</v>
      </c>
      <c r="H326" s="9" t="s">
        <v>3778</v>
      </c>
      <c r="I326" s="9" t="s">
        <v>3782</v>
      </c>
      <c r="J326" s="9" t="s">
        <v>3778</v>
      </c>
      <c r="K326" s="9" t="s">
        <v>3778</v>
      </c>
      <c r="L326" s="19" t="s">
        <v>4229</v>
      </c>
      <c r="M326" s="100" t="s">
        <v>4484</v>
      </c>
      <c r="N326" s="100" t="s">
        <v>3779</v>
      </c>
      <c r="O326" s="86"/>
      <c r="P326" s="63"/>
      <c r="Q326" s="63"/>
      <c r="R326" s="63"/>
      <c r="S326" s="90">
        <v>2.0</v>
      </c>
    </row>
    <row r="327" outlineLevel="1">
      <c r="A327" s="58" t="s">
        <v>4501</v>
      </c>
      <c r="B327" s="54" t="s">
        <v>3373</v>
      </c>
      <c r="C327" s="58" t="s">
        <v>2297</v>
      </c>
      <c r="D327" s="99">
        <v>44894.0</v>
      </c>
      <c r="E327" s="9" t="s">
        <v>3782</v>
      </c>
      <c r="F327" s="9" t="s">
        <v>3782</v>
      </c>
      <c r="G327" s="9" t="s">
        <v>3778</v>
      </c>
      <c r="H327" s="9" t="s">
        <v>3782</v>
      </c>
      <c r="I327" s="9" t="s">
        <v>3778</v>
      </c>
      <c r="J327" s="9" t="s">
        <v>3782</v>
      </c>
      <c r="K327" s="9" t="s">
        <v>3778</v>
      </c>
      <c r="L327" s="19" t="s">
        <v>4229</v>
      </c>
      <c r="M327" s="100" t="s">
        <v>4484</v>
      </c>
      <c r="N327" s="100" t="s">
        <v>3779</v>
      </c>
      <c r="O327" s="86"/>
      <c r="P327" s="63"/>
      <c r="Q327" s="63"/>
      <c r="R327" s="63"/>
      <c r="S327" s="90">
        <v>2.0</v>
      </c>
    </row>
    <row r="328" outlineLevel="1">
      <c r="A328" s="101" t="s">
        <v>4502</v>
      </c>
      <c r="B328" s="102" t="s">
        <v>3743</v>
      </c>
      <c r="C328" s="101" t="s">
        <v>2297</v>
      </c>
      <c r="D328" s="110">
        <v>44927.0</v>
      </c>
      <c r="E328" s="93" t="s">
        <v>3782</v>
      </c>
      <c r="F328" s="93" t="s">
        <v>3778</v>
      </c>
      <c r="G328" s="93" t="s">
        <v>3782</v>
      </c>
      <c r="H328" s="93" t="s">
        <v>3782</v>
      </c>
      <c r="I328" s="93" t="s">
        <v>3782</v>
      </c>
      <c r="J328" s="93" t="s">
        <v>3778</v>
      </c>
      <c r="K328" s="93" t="s">
        <v>3778</v>
      </c>
      <c r="L328" s="94" t="s">
        <v>4229</v>
      </c>
      <c r="M328" s="100" t="s">
        <v>4484</v>
      </c>
      <c r="N328" s="100" t="s">
        <v>3779</v>
      </c>
      <c r="O328" s="100"/>
      <c r="P328" s="84">
        <v>3.0</v>
      </c>
      <c r="Q328" s="84">
        <v>2.0</v>
      </c>
      <c r="R328" s="84">
        <v>2.0</v>
      </c>
      <c r="S328" s="90">
        <v>2.0</v>
      </c>
    </row>
    <row r="329" outlineLevel="1">
      <c r="A329" s="101" t="s">
        <v>4013</v>
      </c>
      <c r="B329" s="102" t="s">
        <v>3213</v>
      </c>
      <c r="C329" s="101" t="s">
        <v>2297</v>
      </c>
      <c r="D329" s="103">
        <v>45186.0</v>
      </c>
      <c r="E329" s="93" t="s">
        <v>3782</v>
      </c>
      <c r="F329" s="93" t="s">
        <v>3782</v>
      </c>
      <c r="G329" s="93" t="s">
        <v>3778</v>
      </c>
      <c r="H329" s="93" t="s">
        <v>3782</v>
      </c>
      <c r="I329" s="93" t="s">
        <v>3782</v>
      </c>
      <c r="J329" s="93" t="s">
        <v>3778</v>
      </c>
      <c r="K329" s="93" t="s">
        <v>3778</v>
      </c>
      <c r="L329" s="94" t="s">
        <v>4229</v>
      </c>
      <c r="M329" s="100" t="s">
        <v>4484</v>
      </c>
      <c r="N329" s="100" t="s">
        <v>3779</v>
      </c>
      <c r="O329" s="100"/>
      <c r="P329" s="84">
        <v>1.0</v>
      </c>
      <c r="Q329" s="84">
        <v>0.0</v>
      </c>
      <c r="R329" s="84">
        <v>0.0</v>
      </c>
      <c r="S329" s="90">
        <v>2.0</v>
      </c>
    </row>
    <row r="330" outlineLevel="1">
      <c r="A330" s="101" t="s">
        <v>4503</v>
      </c>
      <c r="B330" s="102" t="s">
        <v>3463</v>
      </c>
      <c r="C330" s="101" t="s">
        <v>2310</v>
      </c>
      <c r="D330" s="103">
        <v>45215.0</v>
      </c>
      <c r="E330" s="93" t="s">
        <v>3782</v>
      </c>
      <c r="F330" s="93" t="s">
        <v>3782</v>
      </c>
      <c r="G330" s="93" t="s">
        <v>3782</v>
      </c>
      <c r="H330" s="93" t="s">
        <v>3782</v>
      </c>
      <c r="I330" s="93" t="s">
        <v>3778</v>
      </c>
      <c r="J330" s="93" t="s">
        <v>3778</v>
      </c>
      <c r="K330" s="93" t="s">
        <v>3778</v>
      </c>
      <c r="L330" s="108" t="s">
        <v>4241</v>
      </c>
      <c r="M330" s="100"/>
      <c r="N330" s="100" t="s">
        <v>3779</v>
      </c>
      <c r="O330" s="100"/>
      <c r="P330" s="84">
        <v>22.0</v>
      </c>
      <c r="Q330" s="84">
        <v>17.0</v>
      </c>
      <c r="R330" s="84">
        <v>3.0</v>
      </c>
      <c r="S330" s="90">
        <v>2.0</v>
      </c>
    </row>
    <row r="331" outlineLevel="1">
      <c r="A331" s="101" t="s">
        <v>4504</v>
      </c>
      <c r="B331" s="102" t="s">
        <v>3749</v>
      </c>
      <c r="C331" s="101" t="s">
        <v>4295</v>
      </c>
      <c r="D331" s="103">
        <v>45218.0</v>
      </c>
      <c r="E331" s="93" t="s">
        <v>3782</v>
      </c>
      <c r="F331" s="93" t="s">
        <v>3782</v>
      </c>
      <c r="G331" s="93" t="s">
        <v>3782</v>
      </c>
      <c r="H331" s="93" t="s">
        <v>3782</v>
      </c>
      <c r="I331" s="93" t="s">
        <v>3778</v>
      </c>
      <c r="J331" s="93" t="s">
        <v>3778</v>
      </c>
      <c r="K331" s="93" t="s">
        <v>3778</v>
      </c>
      <c r="L331" s="94" t="s">
        <v>4241</v>
      </c>
      <c r="M331" s="100"/>
      <c r="N331" s="100" t="s">
        <v>3779</v>
      </c>
      <c r="O331" s="100"/>
      <c r="P331" s="84">
        <v>78.0</v>
      </c>
      <c r="Q331" s="84">
        <v>78.0</v>
      </c>
      <c r="R331" s="84">
        <v>78.0</v>
      </c>
      <c r="S331" s="90">
        <v>2.0</v>
      </c>
    </row>
    <row r="332" outlineLevel="1">
      <c r="A332" s="101" t="s">
        <v>4040</v>
      </c>
      <c r="B332" s="102" t="s">
        <v>3588</v>
      </c>
      <c r="C332" s="101" t="s">
        <v>2297</v>
      </c>
      <c r="D332" s="103">
        <v>45224.0</v>
      </c>
      <c r="E332" s="93" t="s">
        <v>3782</v>
      </c>
      <c r="F332" s="93" t="s">
        <v>3778</v>
      </c>
      <c r="G332" s="93" t="s">
        <v>3778</v>
      </c>
      <c r="H332" s="93" t="s">
        <v>3778</v>
      </c>
      <c r="I332" s="93" t="s">
        <v>3778</v>
      </c>
      <c r="J332" s="93" t="s">
        <v>3778</v>
      </c>
      <c r="K332" s="93" t="s">
        <v>3778</v>
      </c>
      <c r="L332" s="94" t="s">
        <v>4241</v>
      </c>
      <c r="M332" s="100"/>
      <c r="N332" s="100" t="s">
        <v>3779</v>
      </c>
      <c r="O332" s="100"/>
      <c r="P332" s="84">
        <v>19.0</v>
      </c>
      <c r="Q332" s="84">
        <v>6.0</v>
      </c>
      <c r="R332" s="84">
        <v>6.0</v>
      </c>
      <c r="S332" s="90">
        <v>5.0</v>
      </c>
    </row>
    <row r="333" outlineLevel="1">
      <c r="A333" s="101" t="s">
        <v>4505</v>
      </c>
      <c r="B333" s="102" t="s">
        <v>3653</v>
      </c>
      <c r="C333" s="101" t="s">
        <v>2620</v>
      </c>
      <c r="D333" s="110">
        <v>45224.0</v>
      </c>
      <c r="E333" s="93" t="s">
        <v>3782</v>
      </c>
      <c r="F333" s="93" t="s">
        <v>3778</v>
      </c>
      <c r="G333" s="93" t="s">
        <v>3778</v>
      </c>
      <c r="H333" s="93" t="s">
        <v>3778</v>
      </c>
      <c r="I333" s="93" t="s">
        <v>3782</v>
      </c>
      <c r="J333" s="93" t="s">
        <v>3778</v>
      </c>
      <c r="K333" s="93" t="s">
        <v>3778</v>
      </c>
      <c r="L333" s="94" t="s">
        <v>4241</v>
      </c>
      <c r="M333" s="100"/>
      <c r="N333" s="100" t="s">
        <v>3779</v>
      </c>
      <c r="O333" s="100"/>
      <c r="P333" s="84">
        <v>16.0</v>
      </c>
      <c r="Q333" s="84">
        <v>11.0</v>
      </c>
      <c r="R333" s="84">
        <v>11.0</v>
      </c>
      <c r="S333" s="90">
        <v>4.0</v>
      </c>
    </row>
    <row r="334" outlineLevel="1">
      <c r="A334" s="101" t="s">
        <v>4506</v>
      </c>
      <c r="B334" s="102" t="s">
        <v>3701</v>
      </c>
      <c r="C334" s="101" t="s">
        <v>2297</v>
      </c>
      <c r="D334" s="103">
        <v>45226.0</v>
      </c>
      <c r="E334" s="93" t="s">
        <v>3782</v>
      </c>
      <c r="F334" s="93" t="s">
        <v>3778</v>
      </c>
      <c r="G334" s="93" t="s">
        <v>3778</v>
      </c>
      <c r="H334" s="93" t="s">
        <v>3778</v>
      </c>
      <c r="I334" s="93" t="s">
        <v>3778</v>
      </c>
      <c r="J334" s="93" t="s">
        <v>3778</v>
      </c>
      <c r="K334" s="93" t="s">
        <v>3778</v>
      </c>
      <c r="L334" s="94" t="s">
        <v>4241</v>
      </c>
      <c r="M334" s="100"/>
      <c r="N334" s="100" t="s">
        <v>3779</v>
      </c>
      <c r="O334" s="100"/>
      <c r="P334" s="84">
        <v>13.0</v>
      </c>
      <c r="Q334" s="84">
        <v>11.0</v>
      </c>
      <c r="R334" s="84">
        <v>11.0</v>
      </c>
      <c r="S334" s="90">
        <v>5.0</v>
      </c>
    </row>
    <row r="335" outlineLevel="1">
      <c r="A335" s="58" t="s">
        <v>4044</v>
      </c>
      <c r="B335" s="54" t="s">
        <v>3541</v>
      </c>
      <c r="C335" s="58" t="s">
        <v>2297</v>
      </c>
      <c r="D335" s="99">
        <v>45229.0</v>
      </c>
      <c r="E335" s="9" t="s">
        <v>3782</v>
      </c>
      <c r="F335" s="9" t="s">
        <v>3778</v>
      </c>
      <c r="G335" s="9" t="s">
        <v>3778</v>
      </c>
      <c r="H335" s="9" t="s">
        <v>3782</v>
      </c>
      <c r="I335" s="9" t="s">
        <v>3778</v>
      </c>
      <c r="J335" s="9" t="s">
        <v>3778</v>
      </c>
      <c r="K335" s="9" t="s">
        <v>3778</v>
      </c>
      <c r="L335" s="19" t="s">
        <v>4241</v>
      </c>
      <c r="M335" s="100"/>
      <c r="N335" s="100" t="s">
        <v>3779</v>
      </c>
      <c r="O335" s="86"/>
      <c r="P335" s="63"/>
      <c r="Q335" s="63"/>
      <c r="R335" s="63"/>
      <c r="S335" s="90">
        <v>4.0</v>
      </c>
    </row>
    <row r="336" outlineLevel="1">
      <c r="A336" s="101" t="s">
        <v>4507</v>
      </c>
      <c r="B336" s="102" t="s">
        <v>3701</v>
      </c>
      <c r="C336" s="101" t="s">
        <v>2310</v>
      </c>
      <c r="D336" s="103">
        <v>45232.0</v>
      </c>
      <c r="E336" s="93" t="s">
        <v>3782</v>
      </c>
      <c r="F336" s="93" t="s">
        <v>3782</v>
      </c>
      <c r="G336" s="93" t="s">
        <v>3778</v>
      </c>
      <c r="H336" s="93" t="s">
        <v>3782</v>
      </c>
      <c r="I336" s="93" t="s">
        <v>3778</v>
      </c>
      <c r="J336" s="93" t="s">
        <v>3778</v>
      </c>
      <c r="K336" s="93" t="s">
        <v>3782</v>
      </c>
      <c r="L336" s="94" t="s">
        <v>4241</v>
      </c>
      <c r="M336" s="100"/>
      <c r="N336" s="100" t="s">
        <v>3779</v>
      </c>
      <c r="O336" s="100"/>
      <c r="P336" s="84">
        <v>19.0</v>
      </c>
      <c r="Q336" s="84">
        <v>17.0</v>
      </c>
      <c r="R336" s="84">
        <v>17.0</v>
      </c>
      <c r="S336" s="90">
        <v>3.0</v>
      </c>
    </row>
    <row r="337" outlineLevel="1">
      <c r="A337" s="101" t="s">
        <v>4053</v>
      </c>
      <c r="B337" s="102" t="s">
        <v>3678</v>
      </c>
      <c r="C337" s="101" t="s">
        <v>2297</v>
      </c>
      <c r="D337" s="103">
        <v>45236.0</v>
      </c>
      <c r="E337" s="93" t="s">
        <v>3782</v>
      </c>
      <c r="F337" s="93" t="s">
        <v>3778</v>
      </c>
      <c r="G337" s="93" t="s">
        <v>3782</v>
      </c>
      <c r="H337" s="93" t="s">
        <v>3782</v>
      </c>
      <c r="I337" s="93" t="s">
        <v>3782</v>
      </c>
      <c r="J337" s="93" t="s">
        <v>3778</v>
      </c>
      <c r="K337" s="93" t="s">
        <v>3782</v>
      </c>
      <c r="L337" s="94" t="s">
        <v>4241</v>
      </c>
      <c r="M337" s="100"/>
      <c r="N337" s="100" t="s">
        <v>3779</v>
      </c>
      <c r="O337" s="100"/>
      <c r="P337" s="84">
        <v>5.0</v>
      </c>
      <c r="Q337" s="84">
        <v>0.0</v>
      </c>
      <c r="R337" s="84">
        <v>0.0</v>
      </c>
      <c r="S337" s="90">
        <v>2.0</v>
      </c>
    </row>
    <row r="338" outlineLevel="1">
      <c r="A338" s="101" t="s">
        <v>4508</v>
      </c>
      <c r="B338" s="102" t="s">
        <v>3745</v>
      </c>
      <c r="C338" s="101" t="s">
        <v>4236</v>
      </c>
      <c r="D338" s="103">
        <v>45239.0</v>
      </c>
      <c r="E338" s="93" t="s">
        <v>3782</v>
      </c>
      <c r="F338" s="93" t="s">
        <v>3782</v>
      </c>
      <c r="G338" s="93" t="s">
        <v>3782</v>
      </c>
      <c r="H338" s="93" t="s">
        <v>3778</v>
      </c>
      <c r="I338" s="93" t="s">
        <v>3782</v>
      </c>
      <c r="J338" s="93" t="s">
        <v>3782</v>
      </c>
      <c r="K338" s="93" t="s">
        <v>3778</v>
      </c>
      <c r="L338" s="94" t="s">
        <v>4241</v>
      </c>
      <c r="M338" s="100"/>
      <c r="N338" s="100" t="s">
        <v>3779</v>
      </c>
      <c r="O338" s="100"/>
      <c r="P338" s="84">
        <v>76.0</v>
      </c>
      <c r="Q338" s="84">
        <v>75.0</v>
      </c>
      <c r="R338" s="84">
        <v>75.0</v>
      </c>
      <c r="S338" s="90">
        <v>1.0</v>
      </c>
    </row>
    <row r="339" outlineLevel="1">
      <c r="A339" s="101" t="s">
        <v>4509</v>
      </c>
      <c r="B339" s="102" t="s">
        <v>3678</v>
      </c>
      <c r="C339" s="101" t="s">
        <v>2310</v>
      </c>
      <c r="D339" s="103">
        <v>45240.0</v>
      </c>
      <c r="E339" s="93" t="s">
        <v>3782</v>
      </c>
      <c r="F339" s="93" t="s">
        <v>3778</v>
      </c>
      <c r="G339" s="93" t="s">
        <v>3778</v>
      </c>
      <c r="H339" s="93" t="s">
        <v>3782</v>
      </c>
      <c r="I339" s="93" t="s">
        <v>3782</v>
      </c>
      <c r="J339" s="93" t="s">
        <v>3778</v>
      </c>
      <c r="K339" s="93" t="s">
        <v>3778</v>
      </c>
      <c r="L339" s="108" t="s">
        <v>4241</v>
      </c>
      <c r="M339" s="100"/>
      <c r="N339" s="100" t="s">
        <v>3779</v>
      </c>
      <c r="O339" s="100"/>
      <c r="P339" s="84">
        <v>9.0</v>
      </c>
      <c r="Q339" s="84">
        <v>4.0</v>
      </c>
      <c r="R339" s="84">
        <v>4.0</v>
      </c>
      <c r="S339" s="90">
        <v>3.0</v>
      </c>
    </row>
    <row r="340" outlineLevel="1">
      <c r="A340" s="101" t="s">
        <v>4510</v>
      </c>
      <c r="B340" s="102" t="s">
        <v>3590</v>
      </c>
      <c r="C340" s="101" t="s">
        <v>2297</v>
      </c>
      <c r="D340" s="103">
        <v>45245.0</v>
      </c>
      <c r="E340" s="93" t="s">
        <v>3782</v>
      </c>
      <c r="F340" s="93" t="s">
        <v>3778</v>
      </c>
      <c r="G340" s="93" t="s">
        <v>3782</v>
      </c>
      <c r="H340" s="93" t="s">
        <v>3782</v>
      </c>
      <c r="I340" s="93" t="s">
        <v>3782</v>
      </c>
      <c r="J340" s="95"/>
      <c r="K340" s="93" t="s">
        <v>3778</v>
      </c>
      <c r="L340" s="94" t="s">
        <v>4241</v>
      </c>
      <c r="M340" s="100"/>
      <c r="N340" s="100" t="s">
        <v>3779</v>
      </c>
      <c r="O340" s="100"/>
      <c r="P340" s="84">
        <v>3.0</v>
      </c>
      <c r="Q340" s="84">
        <v>3.0</v>
      </c>
      <c r="R340" s="84">
        <v>3.0</v>
      </c>
      <c r="S340" s="90">
        <v>1.0</v>
      </c>
    </row>
    <row r="341" outlineLevel="1">
      <c r="A341" s="101" t="s">
        <v>4055</v>
      </c>
      <c r="B341" s="102" t="s">
        <v>3516</v>
      </c>
      <c r="C341" s="101" t="s">
        <v>2297</v>
      </c>
      <c r="D341" s="103">
        <v>45252.0</v>
      </c>
      <c r="E341" s="93" t="s">
        <v>3782</v>
      </c>
      <c r="F341" s="93" t="s">
        <v>3778</v>
      </c>
      <c r="G341" s="93" t="s">
        <v>3778</v>
      </c>
      <c r="H341" s="93" t="s">
        <v>3782</v>
      </c>
      <c r="I341" s="93" t="s">
        <v>3782</v>
      </c>
      <c r="J341" s="93" t="s">
        <v>3782</v>
      </c>
      <c r="K341" s="93" t="s">
        <v>3778</v>
      </c>
      <c r="L341" s="94" t="s">
        <v>4241</v>
      </c>
      <c r="M341" s="100"/>
      <c r="N341" s="100" t="s">
        <v>3779</v>
      </c>
      <c r="O341" s="100"/>
      <c r="P341" s="84">
        <v>2.0</v>
      </c>
      <c r="Q341" s="84">
        <v>1.0</v>
      </c>
      <c r="R341" s="84">
        <v>1.0</v>
      </c>
      <c r="S341" s="90">
        <v>2.0</v>
      </c>
    </row>
    <row r="342" outlineLevel="1">
      <c r="A342" s="58" t="s">
        <v>4511</v>
      </c>
      <c r="B342" s="54" t="s">
        <v>3671</v>
      </c>
      <c r="C342" s="58" t="s">
        <v>2310</v>
      </c>
      <c r="D342" s="99">
        <v>45252.0</v>
      </c>
      <c r="E342" s="9" t="s">
        <v>3782</v>
      </c>
      <c r="F342" s="9" t="s">
        <v>3778</v>
      </c>
      <c r="G342" s="9" t="s">
        <v>3778</v>
      </c>
      <c r="H342" s="9" t="s">
        <v>3782</v>
      </c>
      <c r="I342" s="9" t="s">
        <v>3778</v>
      </c>
      <c r="J342" s="9" t="s">
        <v>3778</v>
      </c>
      <c r="K342" s="9" t="s">
        <v>3782</v>
      </c>
      <c r="L342" s="19" t="s">
        <v>4241</v>
      </c>
      <c r="M342" s="100"/>
      <c r="N342" s="100" t="s">
        <v>3779</v>
      </c>
      <c r="O342" s="86"/>
      <c r="P342" s="63"/>
      <c r="Q342" s="63"/>
      <c r="R342" s="63"/>
      <c r="S342" s="90">
        <v>4.0</v>
      </c>
    </row>
    <row r="343" outlineLevel="1">
      <c r="A343" s="101" t="s">
        <v>4403</v>
      </c>
      <c r="B343" s="102" t="s">
        <v>3647</v>
      </c>
      <c r="C343" s="101" t="s">
        <v>2310</v>
      </c>
      <c r="D343" s="103">
        <v>45266.0</v>
      </c>
      <c r="E343" s="93" t="s">
        <v>3782</v>
      </c>
      <c r="F343" s="93" t="s">
        <v>3782</v>
      </c>
      <c r="G343" s="93" t="s">
        <v>3778</v>
      </c>
      <c r="H343" s="93" t="s">
        <v>3778</v>
      </c>
      <c r="I343" s="93" t="s">
        <v>3778</v>
      </c>
      <c r="J343" s="93" t="s">
        <v>3778</v>
      </c>
      <c r="K343" s="93" t="s">
        <v>3778</v>
      </c>
      <c r="L343" s="94" t="s">
        <v>4241</v>
      </c>
      <c r="M343" s="100"/>
      <c r="N343" s="100" t="s">
        <v>3779</v>
      </c>
      <c r="O343" s="100"/>
      <c r="P343" s="84">
        <v>12.0</v>
      </c>
      <c r="Q343" s="84">
        <v>11.0</v>
      </c>
      <c r="R343" s="84">
        <v>11.0</v>
      </c>
      <c r="S343" s="90">
        <v>4.0</v>
      </c>
    </row>
    <row r="344" outlineLevel="1">
      <c r="A344" s="101" t="s">
        <v>4068</v>
      </c>
      <c r="B344" s="102" t="s">
        <v>3636</v>
      </c>
      <c r="C344" s="101" t="s">
        <v>2297</v>
      </c>
      <c r="D344" s="103">
        <v>45267.0</v>
      </c>
      <c r="E344" s="93" t="s">
        <v>3782</v>
      </c>
      <c r="F344" s="93" t="s">
        <v>3782</v>
      </c>
      <c r="G344" s="93" t="s">
        <v>3778</v>
      </c>
      <c r="H344" s="93" t="s">
        <v>3782</v>
      </c>
      <c r="I344" s="93" t="s">
        <v>3778</v>
      </c>
      <c r="J344" s="95"/>
      <c r="K344" s="93" t="s">
        <v>3778</v>
      </c>
      <c r="L344" s="94" t="s">
        <v>4241</v>
      </c>
      <c r="M344" s="100"/>
      <c r="N344" s="100" t="s">
        <v>3779</v>
      </c>
      <c r="O344" s="100"/>
      <c r="P344" s="84">
        <v>5.0</v>
      </c>
      <c r="Q344" s="84">
        <v>3.0</v>
      </c>
      <c r="R344" s="84">
        <v>1.0</v>
      </c>
      <c r="S344" s="90">
        <v>2.0</v>
      </c>
    </row>
    <row r="345" outlineLevel="1">
      <c r="A345" s="101" t="s">
        <v>4512</v>
      </c>
      <c r="B345" s="102" t="s">
        <v>3637</v>
      </c>
      <c r="C345" s="101" t="s">
        <v>2310</v>
      </c>
      <c r="D345" s="103">
        <v>45269.0</v>
      </c>
      <c r="E345" s="93" t="s">
        <v>3782</v>
      </c>
      <c r="F345" s="93" t="s">
        <v>3778</v>
      </c>
      <c r="G345" s="93" t="s">
        <v>3778</v>
      </c>
      <c r="H345" s="93" t="s">
        <v>3782</v>
      </c>
      <c r="I345" s="93" t="s">
        <v>3778</v>
      </c>
      <c r="J345" s="93" t="s">
        <v>3778</v>
      </c>
      <c r="K345" s="93" t="s">
        <v>3778</v>
      </c>
      <c r="L345" s="94" t="s">
        <v>4241</v>
      </c>
      <c r="M345" s="100"/>
      <c r="N345" s="100" t="s">
        <v>3779</v>
      </c>
      <c r="O345" s="100"/>
      <c r="P345" s="84">
        <v>5.0</v>
      </c>
      <c r="Q345" s="84">
        <v>5.0</v>
      </c>
      <c r="R345" s="84">
        <v>5.0</v>
      </c>
      <c r="S345" s="90">
        <v>4.0</v>
      </c>
    </row>
    <row r="346" outlineLevel="1">
      <c r="A346" s="101" t="s">
        <v>4513</v>
      </c>
      <c r="B346" s="102" t="s">
        <v>3089</v>
      </c>
      <c r="C346" s="101" t="s">
        <v>2297</v>
      </c>
      <c r="D346" s="110">
        <v>45271.0</v>
      </c>
      <c r="E346" s="93" t="s">
        <v>3782</v>
      </c>
      <c r="F346" s="93" t="s">
        <v>3782</v>
      </c>
      <c r="G346" s="93" t="s">
        <v>3782</v>
      </c>
      <c r="H346" s="93" t="s">
        <v>3782</v>
      </c>
      <c r="I346" s="93" t="s">
        <v>3782</v>
      </c>
      <c r="J346" s="93" t="s">
        <v>3778</v>
      </c>
      <c r="K346" s="93" t="s">
        <v>3778</v>
      </c>
      <c r="L346" s="94" t="s">
        <v>4241</v>
      </c>
      <c r="M346" s="100"/>
      <c r="N346" s="100" t="s">
        <v>3779</v>
      </c>
      <c r="O346" s="100"/>
      <c r="P346" s="84">
        <v>8.0</v>
      </c>
      <c r="Q346" s="84">
        <v>0.0</v>
      </c>
      <c r="R346" s="84">
        <v>0.0</v>
      </c>
      <c r="S346" s="90">
        <v>1.0</v>
      </c>
    </row>
    <row r="347" outlineLevel="1">
      <c r="A347" s="101" t="s">
        <v>4514</v>
      </c>
      <c r="B347" s="102" t="s">
        <v>3636</v>
      </c>
      <c r="C347" s="101" t="s">
        <v>2310</v>
      </c>
      <c r="D347" s="110">
        <v>45271.0</v>
      </c>
      <c r="E347" s="93" t="s">
        <v>3782</v>
      </c>
      <c r="F347" s="93" t="s">
        <v>3778</v>
      </c>
      <c r="G347" s="93" t="s">
        <v>3778</v>
      </c>
      <c r="H347" s="93" t="s">
        <v>3782</v>
      </c>
      <c r="I347" s="93" t="s">
        <v>3778</v>
      </c>
      <c r="J347" s="93" t="s">
        <v>3778</v>
      </c>
      <c r="K347" s="93" t="s">
        <v>3778</v>
      </c>
      <c r="L347" s="94" t="s">
        <v>4241</v>
      </c>
      <c r="M347" s="100"/>
      <c r="N347" s="100" t="s">
        <v>3779</v>
      </c>
      <c r="O347" s="100"/>
      <c r="P347" s="84">
        <v>9.0</v>
      </c>
      <c r="Q347" s="84">
        <v>7.0</v>
      </c>
      <c r="R347" s="84">
        <v>5.0</v>
      </c>
      <c r="S347" s="90">
        <v>4.0</v>
      </c>
    </row>
    <row r="348" outlineLevel="1">
      <c r="A348" s="101" t="s">
        <v>4515</v>
      </c>
      <c r="B348" s="102" t="s">
        <v>3636</v>
      </c>
      <c r="C348" s="101" t="s">
        <v>2620</v>
      </c>
      <c r="D348" s="103">
        <v>45276.0</v>
      </c>
      <c r="E348" s="93" t="s">
        <v>3782</v>
      </c>
      <c r="F348" s="93" t="s">
        <v>3778</v>
      </c>
      <c r="G348" s="93" t="s">
        <v>3778</v>
      </c>
      <c r="H348" s="93" t="s">
        <v>3778</v>
      </c>
      <c r="I348" s="93" t="s">
        <v>3782</v>
      </c>
      <c r="J348" s="93" t="s">
        <v>3782</v>
      </c>
      <c r="K348" s="93" t="s">
        <v>3778</v>
      </c>
      <c r="L348" s="94" t="s">
        <v>4241</v>
      </c>
      <c r="M348" s="100"/>
      <c r="N348" s="100" t="s">
        <v>3779</v>
      </c>
      <c r="O348" s="100"/>
      <c r="P348" s="84">
        <v>14.0</v>
      </c>
      <c r="Q348" s="84">
        <v>12.0</v>
      </c>
      <c r="R348" s="84">
        <v>10.0</v>
      </c>
      <c r="S348" s="90">
        <v>3.0</v>
      </c>
    </row>
    <row r="349" outlineLevel="1">
      <c r="A349" s="101" t="s">
        <v>4073</v>
      </c>
      <c r="B349" s="102" t="s">
        <v>4074</v>
      </c>
      <c r="C349" s="101" t="s">
        <v>2297</v>
      </c>
      <c r="D349" s="103">
        <v>45278.0</v>
      </c>
      <c r="E349" s="93" t="s">
        <v>3782</v>
      </c>
      <c r="F349" s="93" t="s">
        <v>3782</v>
      </c>
      <c r="G349" s="93" t="s">
        <v>3778</v>
      </c>
      <c r="H349" s="93" t="s">
        <v>3778</v>
      </c>
      <c r="I349" s="93" t="s">
        <v>3778</v>
      </c>
      <c r="J349" s="93" t="s">
        <v>3778</v>
      </c>
      <c r="K349" s="93" t="s">
        <v>3778</v>
      </c>
      <c r="L349" s="94" t="s">
        <v>4241</v>
      </c>
      <c r="M349" s="100"/>
      <c r="N349" s="100" t="s">
        <v>3779</v>
      </c>
      <c r="O349" s="100"/>
      <c r="P349" s="84">
        <v>1.0</v>
      </c>
      <c r="Q349" s="84">
        <v>1.0</v>
      </c>
      <c r="R349" s="84">
        <v>1.0</v>
      </c>
      <c r="S349" s="90">
        <v>4.0</v>
      </c>
    </row>
    <row r="350" outlineLevel="1">
      <c r="A350" s="58" t="s">
        <v>4516</v>
      </c>
      <c r="B350" s="54" t="s">
        <v>3746</v>
      </c>
      <c r="C350" s="58" t="s">
        <v>2310</v>
      </c>
      <c r="D350" s="99">
        <v>45281.0</v>
      </c>
      <c r="E350" s="9" t="s">
        <v>3782</v>
      </c>
      <c r="F350" s="9" t="s">
        <v>3782</v>
      </c>
      <c r="G350" s="9" t="s">
        <v>3782</v>
      </c>
      <c r="H350" s="9" t="s">
        <v>3778</v>
      </c>
      <c r="I350" s="9" t="s">
        <v>3782</v>
      </c>
      <c r="J350" s="9" t="s">
        <v>3778</v>
      </c>
      <c r="K350" s="9" t="s">
        <v>3778</v>
      </c>
      <c r="L350" s="19" t="s">
        <v>4241</v>
      </c>
      <c r="M350" s="100"/>
      <c r="N350" s="100" t="s">
        <v>3779</v>
      </c>
      <c r="O350" s="86"/>
      <c r="P350" s="63"/>
      <c r="Q350" s="63"/>
      <c r="R350" s="63"/>
      <c r="S350" s="90">
        <v>2.0</v>
      </c>
    </row>
    <row r="351" outlineLevel="1">
      <c r="A351" s="58" t="s">
        <v>4517</v>
      </c>
      <c r="B351" s="54" t="s">
        <v>3672</v>
      </c>
      <c r="C351" s="58" t="s">
        <v>2620</v>
      </c>
      <c r="D351" s="99">
        <v>45333.0</v>
      </c>
      <c r="E351" s="9" t="s">
        <v>3782</v>
      </c>
      <c r="F351" s="9" t="s">
        <v>3778</v>
      </c>
      <c r="G351" s="9" t="s">
        <v>3782</v>
      </c>
      <c r="H351" s="9" t="s">
        <v>3782</v>
      </c>
      <c r="I351" s="9" t="s">
        <v>3782</v>
      </c>
      <c r="J351" s="9" t="s">
        <v>3778</v>
      </c>
      <c r="K351" s="9" t="s">
        <v>3778</v>
      </c>
      <c r="L351" s="19" t="s">
        <v>4241</v>
      </c>
      <c r="M351" s="100"/>
      <c r="N351" s="100" t="s">
        <v>3779</v>
      </c>
      <c r="O351" s="86"/>
      <c r="P351" s="63"/>
      <c r="Q351" s="63"/>
      <c r="R351" s="63"/>
      <c r="S351" s="90">
        <v>2.0</v>
      </c>
    </row>
    <row r="352" outlineLevel="1">
      <c r="A352" s="58" t="s">
        <v>4518</v>
      </c>
      <c r="B352" s="54" t="s">
        <v>3546</v>
      </c>
      <c r="C352" s="58" t="s">
        <v>2310</v>
      </c>
      <c r="D352" s="99">
        <v>45379.0</v>
      </c>
      <c r="E352" s="9" t="s">
        <v>3782</v>
      </c>
      <c r="F352" s="9" t="s">
        <v>3778</v>
      </c>
      <c r="G352" s="9" t="s">
        <v>3782</v>
      </c>
      <c r="H352" s="9" t="s">
        <v>3778</v>
      </c>
      <c r="I352" s="9" t="s">
        <v>3782</v>
      </c>
      <c r="J352" s="9" t="s">
        <v>3782</v>
      </c>
      <c r="K352" s="9" t="s">
        <v>3778</v>
      </c>
      <c r="L352" s="19" t="s">
        <v>4241</v>
      </c>
      <c r="M352" s="100"/>
      <c r="N352" s="100" t="s">
        <v>3779</v>
      </c>
      <c r="O352" s="86"/>
      <c r="P352" s="63"/>
      <c r="Q352" s="63"/>
      <c r="R352" s="63"/>
      <c r="S352" s="90"/>
    </row>
    <row r="353" outlineLevel="1">
      <c r="A353" s="58" t="s">
        <v>4130</v>
      </c>
      <c r="B353" s="54" t="s">
        <v>3415</v>
      </c>
      <c r="C353" s="58" t="s">
        <v>2297</v>
      </c>
      <c r="D353" s="99">
        <v>45387.0</v>
      </c>
      <c r="E353" s="9" t="s">
        <v>3782</v>
      </c>
      <c r="F353" s="9" t="s">
        <v>3782</v>
      </c>
      <c r="G353" s="9" t="s">
        <v>3782</v>
      </c>
      <c r="H353" s="9" t="s">
        <v>3782</v>
      </c>
      <c r="I353" s="9" t="s">
        <v>3778</v>
      </c>
      <c r="J353" s="9" t="s">
        <v>3778</v>
      </c>
      <c r="K353" s="9" t="s">
        <v>3778</v>
      </c>
      <c r="L353" s="19" t="s">
        <v>4241</v>
      </c>
      <c r="M353" s="100"/>
      <c r="N353" s="100" t="s">
        <v>3779</v>
      </c>
      <c r="O353" s="86"/>
      <c r="P353" s="63"/>
      <c r="Q353" s="63"/>
      <c r="R353" s="63"/>
      <c r="S353" s="90"/>
    </row>
    <row r="354" outlineLevel="1">
      <c r="A354" s="58" t="s">
        <v>4519</v>
      </c>
      <c r="B354" s="54" t="s">
        <v>3471</v>
      </c>
      <c r="C354" s="58" t="s">
        <v>2297</v>
      </c>
      <c r="D354" s="99">
        <v>45443.0</v>
      </c>
      <c r="E354" s="9"/>
      <c r="F354" s="9"/>
      <c r="G354" s="9"/>
      <c r="H354" s="9"/>
      <c r="I354" s="9"/>
      <c r="J354" s="9"/>
      <c r="K354" s="9"/>
      <c r="L354" s="19" t="s">
        <v>4241</v>
      </c>
      <c r="M354" s="100"/>
      <c r="N354" s="100" t="s">
        <v>3779</v>
      </c>
      <c r="O354" s="86"/>
      <c r="P354" s="63"/>
      <c r="Q354" s="63"/>
      <c r="R354" s="63"/>
      <c r="S354" s="90"/>
    </row>
    <row r="355" outlineLevel="1">
      <c r="A355" s="58" t="s">
        <v>4520</v>
      </c>
      <c r="B355" s="54" t="s">
        <v>3673</v>
      </c>
      <c r="C355" s="58" t="s">
        <v>2310</v>
      </c>
      <c r="D355" s="99">
        <v>45469.0</v>
      </c>
      <c r="E355" s="9" t="s">
        <v>3782</v>
      </c>
      <c r="F355" s="9" t="s">
        <v>3782</v>
      </c>
      <c r="G355" s="9" t="s">
        <v>3778</v>
      </c>
      <c r="H355" s="9" t="s">
        <v>3778</v>
      </c>
      <c r="I355" s="9" t="s">
        <v>3778</v>
      </c>
      <c r="J355" s="9" t="s">
        <v>3778</v>
      </c>
      <c r="K355" s="9" t="s">
        <v>3778</v>
      </c>
      <c r="L355" s="19" t="s">
        <v>4241</v>
      </c>
      <c r="M355" s="100"/>
      <c r="N355" s="100" t="s">
        <v>3779</v>
      </c>
      <c r="O355" s="86"/>
      <c r="P355" s="63"/>
      <c r="Q355" s="63"/>
      <c r="R355" s="63"/>
      <c r="S355" s="90"/>
    </row>
    <row r="356" outlineLevel="1">
      <c r="A356" s="58" t="s">
        <v>4521</v>
      </c>
      <c r="B356" s="54" t="s">
        <v>3469</v>
      </c>
      <c r="C356" s="58" t="s">
        <v>3387</v>
      </c>
      <c r="D356" s="99">
        <v>45471.0</v>
      </c>
      <c r="E356" s="9" t="s">
        <v>3782</v>
      </c>
      <c r="F356" s="9" t="s">
        <v>3782</v>
      </c>
      <c r="G356" s="9" t="s">
        <v>3778</v>
      </c>
      <c r="H356" s="9" t="s">
        <v>3782</v>
      </c>
      <c r="I356" s="9" t="s">
        <v>3782</v>
      </c>
      <c r="J356" s="9" t="s">
        <v>3782</v>
      </c>
      <c r="K356" s="9" t="s">
        <v>3778</v>
      </c>
      <c r="L356" s="19" t="s">
        <v>4241</v>
      </c>
      <c r="M356" s="100"/>
      <c r="N356" s="100" t="s">
        <v>3779</v>
      </c>
      <c r="O356" s="86"/>
      <c r="P356" s="63"/>
      <c r="Q356" s="63"/>
      <c r="R356" s="63"/>
      <c r="S356" s="90"/>
    </row>
    <row r="357" outlineLevel="1">
      <c r="A357" s="58" t="s">
        <v>4200</v>
      </c>
      <c r="B357" s="54" t="s">
        <v>3360</v>
      </c>
      <c r="C357" s="58" t="s">
        <v>2297</v>
      </c>
      <c r="D357" s="99">
        <v>45474.0</v>
      </c>
      <c r="E357" s="9" t="s">
        <v>3782</v>
      </c>
      <c r="F357" s="9" t="s">
        <v>3782</v>
      </c>
      <c r="G357" s="9" t="s">
        <v>3778</v>
      </c>
      <c r="H357" s="9" t="s">
        <v>3782</v>
      </c>
      <c r="I357" s="9" t="s">
        <v>3782</v>
      </c>
      <c r="J357" s="9" t="s">
        <v>3778</v>
      </c>
      <c r="K357" s="9" t="s">
        <v>3778</v>
      </c>
      <c r="L357" s="19" t="s">
        <v>4241</v>
      </c>
      <c r="M357" s="100"/>
      <c r="N357" s="100" t="s">
        <v>3779</v>
      </c>
      <c r="O357" s="86"/>
      <c r="P357" s="63"/>
      <c r="Q357" s="63"/>
      <c r="R357" s="63"/>
      <c r="S357" s="90"/>
    </row>
    <row r="358" outlineLevel="1">
      <c r="A358" s="101" t="s">
        <v>4522</v>
      </c>
      <c r="B358" s="102" t="s">
        <v>3743</v>
      </c>
      <c r="C358" s="101" t="s">
        <v>2310</v>
      </c>
      <c r="D358" s="103">
        <v>44930.0</v>
      </c>
      <c r="E358" s="93" t="s">
        <v>3782</v>
      </c>
      <c r="F358" s="93" t="s">
        <v>3778</v>
      </c>
      <c r="G358" s="93" t="s">
        <v>3782</v>
      </c>
      <c r="H358" s="93" t="s">
        <v>3778</v>
      </c>
      <c r="I358" s="93" t="s">
        <v>3782</v>
      </c>
      <c r="J358" s="93" t="s">
        <v>3778</v>
      </c>
      <c r="K358" s="93" t="s">
        <v>3778</v>
      </c>
      <c r="L358" s="94" t="s">
        <v>4241</v>
      </c>
      <c r="M358" s="100"/>
      <c r="N358" s="100"/>
      <c r="O358" s="100"/>
      <c r="P358" s="84">
        <v>6.0</v>
      </c>
      <c r="Q358" s="84">
        <v>5.0</v>
      </c>
      <c r="R358" s="84">
        <v>5.0</v>
      </c>
      <c r="S358" s="90">
        <v>3.0</v>
      </c>
    </row>
    <row r="359" outlineLevel="1">
      <c r="A359" s="101" t="s">
        <v>3873</v>
      </c>
      <c r="B359" s="102" t="s">
        <v>3663</v>
      </c>
      <c r="C359" s="101" t="s">
        <v>2297</v>
      </c>
      <c r="D359" s="103">
        <v>44931.0</v>
      </c>
      <c r="E359" s="93" t="s">
        <v>3782</v>
      </c>
      <c r="F359" s="93" t="s">
        <v>3778</v>
      </c>
      <c r="G359" s="93" t="s">
        <v>3782</v>
      </c>
      <c r="H359" s="93" t="s">
        <v>3778</v>
      </c>
      <c r="I359" s="93" t="s">
        <v>3782</v>
      </c>
      <c r="J359" s="93" t="s">
        <v>3782</v>
      </c>
      <c r="K359" s="93" t="s">
        <v>3778</v>
      </c>
      <c r="L359" s="94" t="s">
        <v>4241</v>
      </c>
      <c r="M359" s="100"/>
      <c r="N359" s="100"/>
      <c r="O359" s="100"/>
      <c r="P359" s="84">
        <v>11.0</v>
      </c>
      <c r="Q359" s="84">
        <v>11.0</v>
      </c>
      <c r="R359" s="84">
        <v>11.0</v>
      </c>
      <c r="S359" s="90">
        <v>2.0</v>
      </c>
    </row>
    <row r="360" outlineLevel="1">
      <c r="A360" s="107" t="s">
        <v>4523</v>
      </c>
      <c r="B360" s="102" t="s">
        <v>3747</v>
      </c>
      <c r="C360" s="101" t="s">
        <v>3387</v>
      </c>
      <c r="D360" s="103">
        <v>44933.0</v>
      </c>
      <c r="E360" s="93" t="s">
        <v>3782</v>
      </c>
      <c r="F360" s="93" t="s">
        <v>3778</v>
      </c>
      <c r="G360" s="93" t="s">
        <v>3778</v>
      </c>
      <c r="H360" s="93" t="s">
        <v>3778</v>
      </c>
      <c r="I360" s="93" t="s">
        <v>3778</v>
      </c>
      <c r="J360" s="93" t="s">
        <v>3778</v>
      </c>
      <c r="K360" s="93" t="s">
        <v>3778</v>
      </c>
      <c r="L360" s="94" t="s">
        <v>4241</v>
      </c>
      <c r="M360" s="100"/>
      <c r="N360" s="100"/>
      <c r="O360" s="100"/>
      <c r="P360" s="84">
        <v>55.0</v>
      </c>
      <c r="Q360" s="84">
        <v>46.0</v>
      </c>
      <c r="R360" s="84">
        <v>46.0</v>
      </c>
      <c r="S360" s="90">
        <v>5.0</v>
      </c>
    </row>
    <row r="361" outlineLevel="1">
      <c r="A361" s="101" t="s">
        <v>4524</v>
      </c>
      <c r="B361" s="102" t="s">
        <v>3693</v>
      </c>
      <c r="C361" s="101" t="s">
        <v>2620</v>
      </c>
      <c r="D361" s="103">
        <v>44933.0</v>
      </c>
      <c r="E361" s="93" t="s">
        <v>3782</v>
      </c>
      <c r="F361" s="93" t="s">
        <v>3778</v>
      </c>
      <c r="G361" s="93" t="s">
        <v>3782</v>
      </c>
      <c r="H361" s="93" t="s">
        <v>3782</v>
      </c>
      <c r="I361" s="93" t="s">
        <v>3782</v>
      </c>
      <c r="J361" s="93" t="s">
        <v>3782</v>
      </c>
      <c r="K361" s="93" t="s">
        <v>3778</v>
      </c>
      <c r="L361" s="94" t="s">
        <v>4241</v>
      </c>
      <c r="M361" s="100"/>
      <c r="N361" s="100"/>
      <c r="O361" s="100"/>
      <c r="P361" s="84">
        <v>20.0</v>
      </c>
      <c r="Q361" s="84">
        <v>20.0</v>
      </c>
      <c r="R361" s="84">
        <v>20.0</v>
      </c>
      <c r="S361" s="90">
        <v>1.0</v>
      </c>
    </row>
    <row r="362" outlineLevel="1">
      <c r="A362" s="101" t="s">
        <v>4525</v>
      </c>
      <c r="B362" s="102" t="s">
        <v>3743</v>
      </c>
      <c r="C362" s="101" t="s">
        <v>2620</v>
      </c>
      <c r="D362" s="103">
        <v>44938.0</v>
      </c>
      <c r="E362" s="93" t="s">
        <v>3782</v>
      </c>
      <c r="F362" s="93" t="s">
        <v>3778</v>
      </c>
      <c r="G362" s="93" t="s">
        <v>3778</v>
      </c>
      <c r="H362" s="93" t="s">
        <v>3782</v>
      </c>
      <c r="I362" s="93" t="s">
        <v>3782</v>
      </c>
      <c r="J362" s="93" t="s">
        <v>3782</v>
      </c>
      <c r="K362" s="93" t="s">
        <v>3778</v>
      </c>
      <c r="L362" s="94" t="s">
        <v>4241</v>
      </c>
      <c r="M362" s="100"/>
      <c r="N362" s="100"/>
      <c r="O362" s="100"/>
      <c r="P362" s="84">
        <v>14.0</v>
      </c>
      <c r="Q362" s="84">
        <v>13.0</v>
      </c>
      <c r="R362" s="84">
        <v>13.0</v>
      </c>
      <c r="S362" s="90">
        <v>2.0</v>
      </c>
    </row>
    <row r="363" outlineLevel="1">
      <c r="A363" s="101" t="s">
        <v>4526</v>
      </c>
      <c r="B363" s="102" t="s">
        <v>3614</v>
      </c>
      <c r="C363" s="101" t="s">
        <v>2297</v>
      </c>
      <c r="D363" s="103">
        <v>44939.0</v>
      </c>
      <c r="E363" s="93" t="s">
        <v>3782</v>
      </c>
      <c r="F363" s="95"/>
      <c r="G363" s="95"/>
      <c r="H363" s="95"/>
      <c r="I363" s="95"/>
      <c r="J363" s="95"/>
      <c r="K363" s="95"/>
      <c r="L363" s="94" t="s">
        <v>4241</v>
      </c>
      <c r="M363" s="100"/>
      <c r="N363" s="100"/>
      <c r="O363" s="100"/>
      <c r="P363" s="84">
        <v>5.0</v>
      </c>
      <c r="Q363" s="84">
        <v>1.0</v>
      </c>
      <c r="R363" s="84">
        <v>1.0</v>
      </c>
      <c r="S363" s="90">
        <v>0.0</v>
      </c>
    </row>
    <row r="364" outlineLevel="1">
      <c r="A364" s="101" t="s">
        <v>4527</v>
      </c>
      <c r="B364" s="102" t="s">
        <v>3614</v>
      </c>
      <c r="C364" s="101" t="s">
        <v>2310</v>
      </c>
      <c r="D364" s="103">
        <v>44943.0</v>
      </c>
      <c r="E364" s="93" t="s">
        <v>3782</v>
      </c>
      <c r="F364" s="93" t="s">
        <v>3778</v>
      </c>
      <c r="G364" s="93" t="s">
        <v>3778</v>
      </c>
      <c r="H364" s="93" t="s">
        <v>3778</v>
      </c>
      <c r="I364" s="93" t="s">
        <v>3778</v>
      </c>
      <c r="J364" s="93" t="s">
        <v>3778</v>
      </c>
      <c r="K364" s="93" t="s">
        <v>3778</v>
      </c>
      <c r="L364" s="109" t="s">
        <v>4241</v>
      </c>
      <c r="M364" s="100"/>
      <c r="N364" s="100"/>
      <c r="O364" s="100"/>
      <c r="P364" s="84">
        <v>9.0</v>
      </c>
      <c r="Q364" s="84">
        <v>5.0</v>
      </c>
      <c r="R364" s="84">
        <v>5.0</v>
      </c>
      <c r="S364" s="90">
        <v>5.0</v>
      </c>
    </row>
    <row r="365" outlineLevel="1">
      <c r="A365" s="101" t="s">
        <v>4528</v>
      </c>
      <c r="B365" s="102" t="s">
        <v>3558</v>
      </c>
      <c r="C365" s="101" t="s">
        <v>2297</v>
      </c>
      <c r="D365" s="103">
        <v>44945.0</v>
      </c>
      <c r="E365" s="93" t="s">
        <v>3778</v>
      </c>
      <c r="F365" s="95"/>
      <c r="G365" s="95"/>
      <c r="H365" s="95"/>
      <c r="I365" s="95"/>
      <c r="J365" s="95"/>
      <c r="K365" s="95"/>
      <c r="L365" s="94" t="s">
        <v>4241</v>
      </c>
      <c r="M365" s="100"/>
      <c r="N365" s="100"/>
      <c r="O365" s="100"/>
      <c r="P365" s="84">
        <v>1.0</v>
      </c>
      <c r="Q365" s="84">
        <v>1.0</v>
      </c>
      <c r="R365" s="84">
        <v>1.0</v>
      </c>
      <c r="S365" s="90">
        <v>0.0</v>
      </c>
    </row>
    <row r="366" outlineLevel="1">
      <c r="A366" s="101" t="s">
        <v>4529</v>
      </c>
      <c r="B366" s="102" t="s">
        <v>3728</v>
      </c>
      <c r="C366" s="101" t="s">
        <v>3387</v>
      </c>
      <c r="D366" s="103">
        <v>44949.0</v>
      </c>
      <c r="E366" s="93" t="s">
        <v>3782</v>
      </c>
      <c r="F366" s="93" t="s">
        <v>3782</v>
      </c>
      <c r="G366" s="93" t="s">
        <v>3778</v>
      </c>
      <c r="H366" s="93" t="s">
        <v>3782</v>
      </c>
      <c r="I366" s="93" t="s">
        <v>3782</v>
      </c>
      <c r="J366" s="93" t="s">
        <v>3778</v>
      </c>
      <c r="K366" s="93" t="s">
        <v>3778</v>
      </c>
      <c r="L366" s="94" t="s">
        <v>4241</v>
      </c>
      <c r="M366" s="100"/>
      <c r="N366" s="100"/>
      <c r="O366" s="100"/>
      <c r="P366" s="84">
        <v>27.0</v>
      </c>
      <c r="Q366" s="84">
        <v>24.0</v>
      </c>
      <c r="R366" s="84">
        <v>17.0</v>
      </c>
      <c r="S366" s="90">
        <v>2.0</v>
      </c>
    </row>
    <row r="367" outlineLevel="1">
      <c r="A367" s="101" t="s">
        <v>4530</v>
      </c>
      <c r="B367" s="102" t="s">
        <v>3582</v>
      </c>
      <c r="C367" s="101" t="s">
        <v>2297</v>
      </c>
      <c r="D367" s="103">
        <v>44952.0</v>
      </c>
      <c r="E367" s="95"/>
      <c r="F367" s="95"/>
      <c r="G367" s="95"/>
      <c r="H367" s="95"/>
      <c r="I367" s="95"/>
      <c r="J367" s="95"/>
      <c r="K367" s="95"/>
      <c r="L367" s="94" t="s">
        <v>4241</v>
      </c>
      <c r="M367" s="100"/>
      <c r="N367" s="100"/>
      <c r="O367" s="100"/>
      <c r="P367" s="84">
        <v>0.0</v>
      </c>
      <c r="Q367" s="84">
        <v>0.0</v>
      </c>
      <c r="R367" s="84">
        <v>0.0</v>
      </c>
      <c r="S367" s="112"/>
    </row>
    <row r="368" outlineLevel="1">
      <c r="A368" s="101" t="s">
        <v>4531</v>
      </c>
      <c r="B368" s="102" t="s">
        <v>3715</v>
      </c>
      <c r="C368" s="101" t="s">
        <v>2620</v>
      </c>
      <c r="D368" s="103">
        <v>44957.0</v>
      </c>
      <c r="E368" s="93" t="s">
        <v>3782</v>
      </c>
      <c r="F368" s="93" t="s">
        <v>3778</v>
      </c>
      <c r="G368" s="93" t="s">
        <v>3778</v>
      </c>
      <c r="H368" s="93" t="s">
        <v>3778</v>
      </c>
      <c r="I368" s="93" t="s">
        <v>3778</v>
      </c>
      <c r="J368" s="93" t="s">
        <v>3778</v>
      </c>
      <c r="K368" s="93" t="s">
        <v>3778</v>
      </c>
      <c r="L368" s="94" t="s">
        <v>4241</v>
      </c>
      <c r="M368" s="100"/>
      <c r="N368" s="100"/>
      <c r="O368" s="100"/>
      <c r="P368" s="84">
        <v>12.0</v>
      </c>
      <c r="Q368" s="84">
        <v>11.0</v>
      </c>
      <c r="R368" s="84">
        <v>12.0</v>
      </c>
      <c r="S368" s="90">
        <v>5.0</v>
      </c>
    </row>
    <row r="369" outlineLevel="1">
      <c r="A369" s="101" t="s">
        <v>4532</v>
      </c>
      <c r="B369" s="102" t="s">
        <v>3743</v>
      </c>
      <c r="C369" s="101" t="s">
        <v>4264</v>
      </c>
      <c r="D369" s="103">
        <v>44959.0</v>
      </c>
      <c r="E369" s="93" t="s">
        <v>3782</v>
      </c>
      <c r="F369" s="93" t="s">
        <v>3782</v>
      </c>
      <c r="G369" s="93" t="s">
        <v>3778</v>
      </c>
      <c r="H369" s="93" t="s">
        <v>3778</v>
      </c>
      <c r="I369" s="93" t="s">
        <v>3782</v>
      </c>
      <c r="J369" s="93" t="s">
        <v>3782</v>
      </c>
      <c r="K369" s="93" t="s">
        <v>3778</v>
      </c>
      <c r="L369" s="94" t="s">
        <v>4241</v>
      </c>
      <c r="M369" s="100"/>
      <c r="N369" s="100"/>
      <c r="O369" s="100"/>
      <c r="P369" s="84">
        <v>35.0</v>
      </c>
      <c r="Q369" s="84">
        <v>34.0</v>
      </c>
      <c r="R369" s="84">
        <v>34.0</v>
      </c>
      <c r="S369" s="90">
        <v>2.0</v>
      </c>
    </row>
    <row r="370" outlineLevel="1">
      <c r="A370" s="101" t="s">
        <v>4533</v>
      </c>
      <c r="B370" s="102" t="s">
        <v>3715</v>
      </c>
      <c r="C370" s="101" t="s">
        <v>3387</v>
      </c>
      <c r="D370" s="103">
        <v>44962.0</v>
      </c>
      <c r="E370" s="93" t="s">
        <v>3782</v>
      </c>
      <c r="F370" s="93" t="s">
        <v>3778</v>
      </c>
      <c r="G370" s="93" t="s">
        <v>3782</v>
      </c>
      <c r="H370" s="93" t="s">
        <v>3778</v>
      </c>
      <c r="I370" s="93" t="s">
        <v>3778</v>
      </c>
      <c r="J370" s="93" t="s">
        <v>3782</v>
      </c>
      <c r="K370" s="93" t="s">
        <v>3778</v>
      </c>
      <c r="L370" s="94" t="s">
        <v>4241</v>
      </c>
      <c r="M370" s="100"/>
      <c r="N370" s="100"/>
      <c r="O370" s="100"/>
      <c r="P370" s="84">
        <v>17.0</v>
      </c>
      <c r="Q370" s="84">
        <v>16.0</v>
      </c>
      <c r="R370" s="84">
        <v>17.0</v>
      </c>
      <c r="S370" s="90">
        <v>3.0</v>
      </c>
    </row>
    <row r="371" outlineLevel="1">
      <c r="A371" s="101" t="s">
        <v>4534</v>
      </c>
      <c r="B371" s="102" t="s">
        <v>3716</v>
      </c>
      <c r="C371" s="101" t="s">
        <v>2620</v>
      </c>
      <c r="D371" s="103">
        <v>44963.0</v>
      </c>
      <c r="E371" s="95"/>
      <c r="F371" s="95"/>
      <c r="G371" s="95"/>
      <c r="H371" s="95"/>
      <c r="I371" s="95"/>
      <c r="J371" s="95"/>
      <c r="K371" s="95"/>
      <c r="L371" s="94" t="s">
        <v>4241</v>
      </c>
      <c r="M371" s="100"/>
      <c r="N371" s="100"/>
      <c r="O371" s="100"/>
      <c r="P371" s="84">
        <v>14.0</v>
      </c>
      <c r="Q371" s="84">
        <v>13.0</v>
      </c>
      <c r="R371" s="84">
        <v>9.0</v>
      </c>
      <c r="S371" s="106"/>
    </row>
    <row r="372" outlineLevel="1">
      <c r="A372" s="101" t="s">
        <v>4535</v>
      </c>
      <c r="B372" s="102" t="s">
        <v>3705</v>
      </c>
      <c r="C372" s="101" t="s">
        <v>2310</v>
      </c>
      <c r="D372" s="103">
        <v>44971.0</v>
      </c>
      <c r="E372" s="93" t="s">
        <v>3782</v>
      </c>
      <c r="F372" s="93" t="s">
        <v>3778</v>
      </c>
      <c r="G372" s="93" t="s">
        <v>3782</v>
      </c>
      <c r="H372" s="93" t="s">
        <v>3778</v>
      </c>
      <c r="I372" s="93" t="s">
        <v>3782</v>
      </c>
      <c r="J372" s="93" t="s">
        <v>3778</v>
      </c>
      <c r="K372" s="93" t="s">
        <v>3778</v>
      </c>
      <c r="L372" s="94" t="s">
        <v>4241</v>
      </c>
      <c r="M372" s="100"/>
      <c r="N372" s="100"/>
      <c r="O372" s="100"/>
      <c r="P372" s="84">
        <v>17.0</v>
      </c>
      <c r="Q372" s="84">
        <v>17.0</v>
      </c>
      <c r="R372" s="84">
        <v>17.0</v>
      </c>
      <c r="S372" s="90">
        <v>3.0</v>
      </c>
    </row>
    <row r="373" outlineLevel="1">
      <c r="A373" s="101" t="s">
        <v>3898</v>
      </c>
      <c r="B373" s="102" t="s">
        <v>3379</v>
      </c>
      <c r="C373" s="101" t="s">
        <v>2297</v>
      </c>
      <c r="D373" s="103">
        <v>44988.0</v>
      </c>
      <c r="E373" s="93" t="s">
        <v>3782</v>
      </c>
      <c r="F373" s="93" t="s">
        <v>3782</v>
      </c>
      <c r="G373" s="93" t="s">
        <v>3782</v>
      </c>
      <c r="H373" s="93" t="s">
        <v>3778</v>
      </c>
      <c r="I373" s="93" t="s">
        <v>3778</v>
      </c>
      <c r="J373" s="93" t="s">
        <v>3778</v>
      </c>
      <c r="K373" s="93" t="s">
        <v>3778</v>
      </c>
      <c r="L373" s="94" t="s">
        <v>4241</v>
      </c>
      <c r="M373" s="100"/>
      <c r="N373" s="100"/>
      <c r="O373" s="100"/>
      <c r="P373" s="84">
        <v>0.0</v>
      </c>
      <c r="Q373" s="84">
        <v>0.0</v>
      </c>
      <c r="R373" s="84">
        <v>0.0</v>
      </c>
      <c r="S373" s="90">
        <v>3.0</v>
      </c>
    </row>
    <row r="374" outlineLevel="1">
      <c r="A374" s="101" t="s">
        <v>4536</v>
      </c>
      <c r="B374" s="102" t="s">
        <v>3718</v>
      </c>
      <c r="C374" s="101" t="s">
        <v>2297</v>
      </c>
      <c r="D374" s="103">
        <v>44997.0</v>
      </c>
      <c r="E374" s="93" t="s">
        <v>3782</v>
      </c>
      <c r="F374" s="93" t="s">
        <v>3778</v>
      </c>
      <c r="G374" s="93" t="s">
        <v>3778</v>
      </c>
      <c r="H374" s="93" t="s">
        <v>3778</v>
      </c>
      <c r="I374" s="93" t="s">
        <v>3778</v>
      </c>
      <c r="J374" s="93" t="s">
        <v>3778</v>
      </c>
      <c r="K374" s="93" t="s">
        <v>3778</v>
      </c>
      <c r="L374" s="94" t="s">
        <v>4241</v>
      </c>
      <c r="M374" s="100"/>
      <c r="N374" s="100"/>
      <c r="O374" s="100"/>
      <c r="P374" s="84">
        <v>12.0</v>
      </c>
      <c r="Q374" s="84">
        <v>11.0</v>
      </c>
      <c r="R374" s="84">
        <v>11.0</v>
      </c>
      <c r="S374" s="90">
        <v>5.0</v>
      </c>
    </row>
    <row r="375" outlineLevel="1">
      <c r="A375" s="101" t="s">
        <v>4537</v>
      </c>
      <c r="B375" s="102" t="s">
        <v>3718</v>
      </c>
      <c r="C375" s="101" t="s">
        <v>2310</v>
      </c>
      <c r="D375" s="103">
        <v>44997.0</v>
      </c>
      <c r="E375" s="95"/>
      <c r="F375" s="95"/>
      <c r="G375" s="95"/>
      <c r="H375" s="95"/>
      <c r="I375" s="95"/>
      <c r="J375" s="95"/>
      <c r="K375" s="95"/>
      <c r="L375" s="94" t="s">
        <v>4241</v>
      </c>
      <c r="M375" s="100"/>
      <c r="N375" s="100"/>
      <c r="O375" s="100"/>
      <c r="P375" s="84">
        <v>12.0</v>
      </c>
      <c r="Q375" s="84">
        <v>11.0</v>
      </c>
      <c r="R375" s="84">
        <v>11.0</v>
      </c>
      <c r="S375" s="106"/>
    </row>
    <row r="376" outlineLevel="1">
      <c r="A376" s="101" t="s">
        <v>4538</v>
      </c>
      <c r="B376" s="102" t="s">
        <v>3751</v>
      </c>
      <c r="C376" s="101" t="s">
        <v>2297</v>
      </c>
      <c r="D376" s="103">
        <v>44999.0</v>
      </c>
      <c r="E376" s="93" t="s">
        <v>3782</v>
      </c>
      <c r="F376" s="93" t="s">
        <v>3782</v>
      </c>
      <c r="G376" s="93" t="s">
        <v>3778</v>
      </c>
      <c r="H376" s="93" t="s">
        <v>3782</v>
      </c>
      <c r="I376" s="93" t="s">
        <v>3778</v>
      </c>
      <c r="J376" s="93" t="s">
        <v>3782</v>
      </c>
      <c r="K376" s="93" t="s">
        <v>3778</v>
      </c>
      <c r="L376" s="94" t="s">
        <v>4241</v>
      </c>
      <c r="M376" s="100"/>
      <c r="N376" s="100"/>
      <c r="O376" s="100"/>
      <c r="P376" s="84">
        <v>0.0</v>
      </c>
      <c r="Q376" s="84">
        <v>0.0</v>
      </c>
      <c r="R376" s="84">
        <v>0.0</v>
      </c>
      <c r="S376" s="90">
        <v>2.0</v>
      </c>
    </row>
    <row r="377" outlineLevel="1">
      <c r="A377" s="101" t="s">
        <v>4539</v>
      </c>
      <c r="B377" s="102" t="s">
        <v>3751</v>
      </c>
      <c r="C377" s="101" t="s">
        <v>2310</v>
      </c>
      <c r="D377" s="103">
        <v>45001.0</v>
      </c>
      <c r="E377" s="93" t="s">
        <v>3782</v>
      </c>
      <c r="F377" s="93" t="s">
        <v>3782</v>
      </c>
      <c r="G377" s="95"/>
      <c r="H377" s="93" t="s">
        <v>3778</v>
      </c>
      <c r="I377" s="93" t="s">
        <v>3778</v>
      </c>
      <c r="J377" s="93" t="s">
        <v>3778</v>
      </c>
      <c r="K377" s="93" t="s">
        <v>3778</v>
      </c>
      <c r="L377" s="94" t="s">
        <v>4241</v>
      </c>
      <c r="M377" s="100"/>
      <c r="N377" s="100"/>
      <c r="O377" s="100"/>
      <c r="P377" s="84">
        <v>2.0</v>
      </c>
      <c r="Q377" s="84">
        <v>2.0</v>
      </c>
      <c r="R377" s="84">
        <v>2.0</v>
      </c>
      <c r="S377" s="90">
        <v>3.0</v>
      </c>
    </row>
    <row r="378" outlineLevel="1">
      <c r="A378" s="101" t="s">
        <v>4540</v>
      </c>
      <c r="B378" s="102" t="s">
        <v>3531</v>
      </c>
      <c r="C378" s="101" t="s">
        <v>2310</v>
      </c>
      <c r="D378" s="103">
        <v>45002.0</v>
      </c>
      <c r="E378" s="93" t="s">
        <v>3782</v>
      </c>
      <c r="F378" s="93" t="s">
        <v>3778</v>
      </c>
      <c r="G378" s="93" t="s">
        <v>3778</v>
      </c>
      <c r="H378" s="93" t="s">
        <v>3782</v>
      </c>
      <c r="I378" s="93" t="s">
        <v>3782</v>
      </c>
      <c r="J378" s="93" t="s">
        <v>3778</v>
      </c>
      <c r="K378" s="93" t="s">
        <v>3778</v>
      </c>
      <c r="L378" s="94" t="s">
        <v>4241</v>
      </c>
      <c r="M378" s="100"/>
      <c r="N378" s="100"/>
      <c r="O378" s="100"/>
      <c r="P378" s="84">
        <v>8.0</v>
      </c>
      <c r="Q378" s="84">
        <v>3.0</v>
      </c>
      <c r="R378" s="84">
        <v>3.0</v>
      </c>
      <c r="S378" s="90">
        <v>3.0</v>
      </c>
    </row>
    <row r="379" outlineLevel="1">
      <c r="A379" s="101" t="s">
        <v>4541</v>
      </c>
      <c r="B379" s="102" t="s">
        <v>3738</v>
      </c>
      <c r="C379" s="101" t="s">
        <v>2297</v>
      </c>
      <c r="D379" s="103">
        <v>45010.0</v>
      </c>
      <c r="E379" s="93" t="s">
        <v>3782</v>
      </c>
      <c r="F379" s="93" t="s">
        <v>3778</v>
      </c>
      <c r="G379" s="93" t="s">
        <v>3778</v>
      </c>
      <c r="H379" s="93" t="s">
        <v>3778</v>
      </c>
      <c r="I379" s="93" t="s">
        <v>3782</v>
      </c>
      <c r="J379" s="93" t="s">
        <v>3782</v>
      </c>
      <c r="K379" s="93" t="s">
        <v>3782</v>
      </c>
      <c r="L379" s="94" t="s">
        <v>4241</v>
      </c>
      <c r="M379" s="100"/>
      <c r="N379" s="100"/>
      <c r="O379" s="100"/>
      <c r="P379" s="84">
        <v>6.0</v>
      </c>
      <c r="Q379" s="84">
        <v>6.0</v>
      </c>
      <c r="R379" s="84">
        <v>6.0</v>
      </c>
      <c r="S379" s="90">
        <v>3.0</v>
      </c>
    </row>
    <row r="380" outlineLevel="1">
      <c r="A380" s="101" t="s">
        <v>4542</v>
      </c>
      <c r="B380" s="102" t="s">
        <v>3442</v>
      </c>
      <c r="C380" s="101" t="s">
        <v>2297</v>
      </c>
      <c r="D380" s="103">
        <v>45021.0</v>
      </c>
      <c r="E380" s="93" t="s">
        <v>3782</v>
      </c>
      <c r="F380" s="93" t="s">
        <v>3782</v>
      </c>
      <c r="G380" s="93" t="s">
        <v>3778</v>
      </c>
      <c r="H380" s="93" t="s">
        <v>3778</v>
      </c>
      <c r="I380" s="93" t="s">
        <v>3778</v>
      </c>
      <c r="J380" s="93" t="s">
        <v>3778</v>
      </c>
      <c r="K380" s="93" t="s">
        <v>3782</v>
      </c>
      <c r="L380" s="108" t="s">
        <v>4241</v>
      </c>
      <c r="M380" s="100"/>
      <c r="N380" s="100"/>
      <c r="O380" s="100"/>
      <c r="P380" s="84">
        <v>2.0</v>
      </c>
      <c r="Q380" s="84">
        <v>1.0</v>
      </c>
      <c r="R380" s="84">
        <v>1.0</v>
      </c>
      <c r="S380" s="90">
        <v>4.0</v>
      </c>
    </row>
    <row r="381" outlineLevel="1">
      <c r="A381" s="101" t="s">
        <v>3910</v>
      </c>
      <c r="B381" s="102" t="s">
        <v>3650</v>
      </c>
      <c r="C381" s="101" t="s">
        <v>2297</v>
      </c>
      <c r="D381" s="103">
        <v>45024.0</v>
      </c>
      <c r="E381" s="93" t="s">
        <v>3782</v>
      </c>
      <c r="F381" s="93" t="s">
        <v>3778</v>
      </c>
      <c r="G381" s="93" t="s">
        <v>3782</v>
      </c>
      <c r="H381" s="93" t="s">
        <v>3782</v>
      </c>
      <c r="I381" s="93" t="s">
        <v>3778</v>
      </c>
      <c r="J381" s="93" t="s">
        <v>3778</v>
      </c>
      <c r="K381" s="93" t="s">
        <v>3778</v>
      </c>
      <c r="L381" s="94" t="s">
        <v>4241</v>
      </c>
      <c r="M381" s="100"/>
      <c r="N381" s="100"/>
      <c r="O381" s="100"/>
      <c r="P381" s="84">
        <v>3.0</v>
      </c>
      <c r="Q381" s="84">
        <v>3.0</v>
      </c>
      <c r="R381" s="84">
        <v>3.0</v>
      </c>
      <c r="S381" s="90">
        <v>3.0</v>
      </c>
    </row>
    <row r="382" outlineLevel="1">
      <c r="A382" s="101" t="s">
        <v>4543</v>
      </c>
      <c r="B382" s="102" t="s">
        <v>3738</v>
      </c>
      <c r="C382" s="101" t="s">
        <v>3387</v>
      </c>
      <c r="D382" s="103">
        <v>45025.0</v>
      </c>
      <c r="E382" s="93" t="s">
        <v>3782</v>
      </c>
      <c r="F382" s="93" t="s">
        <v>3778</v>
      </c>
      <c r="G382" s="93" t="s">
        <v>3782</v>
      </c>
      <c r="H382" s="93" t="s">
        <v>3778</v>
      </c>
      <c r="I382" s="93" t="s">
        <v>3778</v>
      </c>
      <c r="J382" s="93" t="s">
        <v>3778</v>
      </c>
      <c r="K382" s="93" t="s">
        <v>3778</v>
      </c>
      <c r="L382" s="93" t="s">
        <v>4241</v>
      </c>
      <c r="M382" s="100"/>
      <c r="N382" s="100"/>
      <c r="O382" s="100"/>
      <c r="P382" s="84">
        <v>21.0</v>
      </c>
      <c r="Q382" s="84">
        <v>21.0</v>
      </c>
      <c r="R382" s="84">
        <v>21.0</v>
      </c>
      <c r="S382" s="90">
        <v>4.0</v>
      </c>
    </row>
    <row r="383" outlineLevel="1">
      <c r="A383" s="101" t="s">
        <v>4544</v>
      </c>
      <c r="B383" s="102" t="s">
        <v>3633</v>
      </c>
      <c r="C383" s="101" t="s">
        <v>2297</v>
      </c>
      <c r="D383" s="103">
        <v>45025.0</v>
      </c>
      <c r="E383" s="93" t="s">
        <v>3782</v>
      </c>
      <c r="F383" s="93" t="s">
        <v>3782</v>
      </c>
      <c r="G383" s="93" t="s">
        <v>3778</v>
      </c>
      <c r="H383" s="93" t="s">
        <v>3782</v>
      </c>
      <c r="I383" s="93" t="s">
        <v>3778</v>
      </c>
      <c r="J383" s="93" t="s">
        <v>3778</v>
      </c>
      <c r="K383" s="93" t="s">
        <v>3778</v>
      </c>
      <c r="L383" s="93" t="s">
        <v>4241</v>
      </c>
      <c r="M383" s="100"/>
      <c r="N383" s="100"/>
      <c r="O383" s="100"/>
      <c r="P383" s="84">
        <v>20.0</v>
      </c>
      <c r="Q383" s="84">
        <v>1.0</v>
      </c>
      <c r="R383" s="84">
        <v>0.0</v>
      </c>
      <c r="S383" s="90">
        <v>3.0</v>
      </c>
    </row>
    <row r="384" outlineLevel="1">
      <c r="A384" s="101" t="s">
        <v>3911</v>
      </c>
      <c r="B384" s="102" t="s">
        <v>3179</v>
      </c>
      <c r="C384" s="101" t="s">
        <v>2297</v>
      </c>
      <c r="D384" s="103">
        <v>45026.0</v>
      </c>
      <c r="E384" s="93" t="s">
        <v>3782</v>
      </c>
      <c r="F384" s="93" t="s">
        <v>3782</v>
      </c>
      <c r="G384" s="93" t="s">
        <v>3778</v>
      </c>
      <c r="H384" s="93" t="s">
        <v>3782</v>
      </c>
      <c r="I384" s="93" t="s">
        <v>3778</v>
      </c>
      <c r="J384" s="93" t="s">
        <v>3778</v>
      </c>
      <c r="K384" s="93" t="s">
        <v>3778</v>
      </c>
      <c r="L384" s="94" t="s">
        <v>4241</v>
      </c>
      <c r="M384" s="100"/>
      <c r="N384" s="100"/>
      <c r="O384" s="100"/>
      <c r="P384" s="84">
        <v>0.0</v>
      </c>
      <c r="Q384" s="84">
        <v>0.0</v>
      </c>
      <c r="R384" s="84">
        <v>0.0</v>
      </c>
      <c r="S384" s="90">
        <v>3.0</v>
      </c>
    </row>
    <row r="385" outlineLevel="1">
      <c r="A385" s="101" t="s">
        <v>3918</v>
      </c>
      <c r="B385" s="102" t="s">
        <v>3650</v>
      </c>
      <c r="C385" s="101" t="s">
        <v>2310</v>
      </c>
      <c r="D385" s="103">
        <v>45029.0</v>
      </c>
      <c r="E385" s="93" t="s">
        <v>3782</v>
      </c>
      <c r="F385" s="93" t="s">
        <v>3778</v>
      </c>
      <c r="G385" s="93" t="s">
        <v>3778</v>
      </c>
      <c r="H385" s="93" t="s">
        <v>3782</v>
      </c>
      <c r="I385" s="93" t="s">
        <v>3778</v>
      </c>
      <c r="J385" s="93" t="s">
        <v>3778</v>
      </c>
      <c r="K385" s="93" t="s">
        <v>3778</v>
      </c>
      <c r="L385" s="94" t="s">
        <v>4241</v>
      </c>
      <c r="M385" s="100"/>
      <c r="N385" s="100"/>
      <c r="O385" s="100"/>
      <c r="P385" s="84">
        <v>8.0</v>
      </c>
      <c r="Q385" s="84">
        <v>8.0</v>
      </c>
      <c r="R385" s="84">
        <v>8.0</v>
      </c>
      <c r="S385" s="90">
        <v>4.0</v>
      </c>
    </row>
    <row r="386" outlineLevel="1">
      <c r="A386" s="101" t="s">
        <v>4545</v>
      </c>
      <c r="B386" s="102" t="s">
        <v>3751</v>
      </c>
      <c r="C386" s="101" t="s">
        <v>3387</v>
      </c>
      <c r="D386" s="103">
        <v>45030.0</v>
      </c>
      <c r="E386" s="95"/>
      <c r="F386" s="95"/>
      <c r="G386" s="95"/>
      <c r="H386" s="95"/>
      <c r="I386" s="95"/>
      <c r="J386" s="95"/>
      <c r="K386" s="95"/>
      <c r="L386" s="94" t="s">
        <v>4241</v>
      </c>
      <c r="M386" s="100"/>
      <c r="N386" s="100"/>
      <c r="O386" s="100"/>
      <c r="P386" s="84">
        <v>31.0</v>
      </c>
      <c r="Q386" s="84">
        <v>31.0</v>
      </c>
      <c r="R386" s="84">
        <v>31.0</v>
      </c>
      <c r="S386" s="106"/>
    </row>
    <row r="387" outlineLevel="1">
      <c r="A387" s="101" t="s">
        <v>4546</v>
      </c>
      <c r="B387" s="102" t="s">
        <v>3633</v>
      </c>
      <c r="C387" s="101" t="s">
        <v>2310</v>
      </c>
      <c r="D387" s="103">
        <v>45030.0</v>
      </c>
      <c r="E387" s="93" t="s">
        <v>3782</v>
      </c>
      <c r="F387" s="93" t="s">
        <v>3778</v>
      </c>
      <c r="G387" s="93" t="s">
        <v>3782</v>
      </c>
      <c r="H387" s="93" t="s">
        <v>3778</v>
      </c>
      <c r="I387" s="93" t="s">
        <v>3778</v>
      </c>
      <c r="J387" s="93" t="s">
        <v>3778</v>
      </c>
      <c r="K387" s="93" t="s">
        <v>3778</v>
      </c>
      <c r="L387" s="94" t="s">
        <v>4241</v>
      </c>
      <c r="M387" s="100"/>
      <c r="N387" s="100"/>
      <c r="O387" s="100"/>
      <c r="P387" s="84">
        <v>25.0</v>
      </c>
      <c r="Q387" s="84">
        <v>6.0</v>
      </c>
      <c r="R387" s="84">
        <v>5.0</v>
      </c>
      <c r="S387" s="90">
        <v>4.0</v>
      </c>
    </row>
    <row r="388" outlineLevel="1">
      <c r="A388" s="101" t="s">
        <v>3914</v>
      </c>
      <c r="B388" s="102" t="s">
        <v>3444</v>
      </c>
      <c r="C388" s="101" t="s">
        <v>2297</v>
      </c>
      <c r="D388" s="103">
        <v>45031.0</v>
      </c>
      <c r="E388" s="93" t="s">
        <v>3782</v>
      </c>
      <c r="F388" s="93" t="s">
        <v>3782</v>
      </c>
      <c r="G388" s="93" t="s">
        <v>3782</v>
      </c>
      <c r="H388" s="93" t="s">
        <v>3782</v>
      </c>
      <c r="I388" s="93" t="s">
        <v>3778</v>
      </c>
      <c r="J388" s="93" t="s">
        <v>3782</v>
      </c>
      <c r="K388" s="93" t="s">
        <v>3778</v>
      </c>
      <c r="L388" s="94" t="s">
        <v>4241</v>
      </c>
      <c r="M388" s="100"/>
      <c r="N388" s="100"/>
      <c r="O388" s="100"/>
      <c r="P388" s="84">
        <v>4.0</v>
      </c>
      <c r="Q388" s="84">
        <v>1.0</v>
      </c>
      <c r="R388" s="84">
        <v>1.0</v>
      </c>
      <c r="S388" s="90">
        <v>1.0</v>
      </c>
    </row>
    <row r="389" outlineLevel="1">
      <c r="A389" s="101" t="s">
        <v>4547</v>
      </c>
      <c r="B389" s="102" t="s">
        <v>3177</v>
      </c>
      <c r="C389" s="101" t="s">
        <v>2297</v>
      </c>
      <c r="D389" s="103">
        <v>45032.0</v>
      </c>
      <c r="E389" s="93" t="s">
        <v>3782</v>
      </c>
      <c r="F389" s="93" t="s">
        <v>3782</v>
      </c>
      <c r="G389" s="93" t="s">
        <v>3778</v>
      </c>
      <c r="H389" s="93" t="s">
        <v>3778</v>
      </c>
      <c r="I389" s="93" t="s">
        <v>3778</v>
      </c>
      <c r="J389" s="93" t="s">
        <v>3778</v>
      </c>
      <c r="K389" s="93" t="s">
        <v>3778</v>
      </c>
      <c r="L389" s="94" t="s">
        <v>4241</v>
      </c>
      <c r="M389" s="100"/>
      <c r="N389" s="100"/>
      <c r="O389" s="100"/>
      <c r="P389" s="84">
        <v>5.0</v>
      </c>
      <c r="Q389" s="84">
        <v>2.0</v>
      </c>
      <c r="R389" s="84">
        <v>0.0</v>
      </c>
      <c r="S389" s="90">
        <v>4.0</v>
      </c>
    </row>
    <row r="390" outlineLevel="1">
      <c r="A390" s="101" t="s">
        <v>3915</v>
      </c>
      <c r="B390" s="102" t="s">
        <v>3655</v>
      </c>
      <c r="C390" s="101" t="s">
        <v>2297</v>
      </c>
      <c r="D390" s="103">
        <v>45033.0</v>
      </c>
      <c r="E390" s="93" t="s">
        <v>3782</v>
      </c>
      <c r="F390" s="93" t="s">
        <v>3778</v>
      </c>
      <c r="G390" s="93" t="s">
        <v>3778</v>
      </c>
      <c r="H390" s="93" t="s">
        <v>3782</v>
      </c>
      <c r="I390" s="93" t="s">
        <v>3782</v>
      </c>
      <c r="J390" s="93" t="s">
        <v>3782</v>
      </c>
      <c r="K390" s="93" t="s">
        <v>3782</v>
      </c>
      <c r="L390" s="94" t="s">
        <v>4241</v>
      </c>
      <c r="M390" s="100"/>
      <c r="N390" s="100"/>
      <c r="O390" s="100"/>
      <c r="P390" s="84">
        <v>20.0</v>
      </c>
      <c r="Q390" s="84">
        <v>7.0</v>
      </c>
      <c r="R390" s="84">
        <v>7.0</v>
      </c>
      <c r="S390" s="90">
        <v>2.0</v>
      </c>
    </row>
    <row r="391" outlineLevel="1">
      <c r="A391" s="101" t="s">
        <v>3913</v>
      </c>
      <c r="B391" s="102" t="s">
        <v>3656</v>
      </c>
      <c r="C391" s="101" t="s">
        <v>2297</v>
      </c>
      <c r="D391" s="103">
        <v>45034.0</v>
      </c>
      <c r="E391" s="93" t="s">
        <v>3782</v>
      </c>
      <c r="F391" s="93" t="s">
        <v>3778</v>
      </c>
      <c r="G391" s="93" t="s">
        <v>3782</v>
      </c>
      <c r="H391" s="93" t="s">
        <v>3782</v>
      </c>
      <c r="I391" s="93" t="s">
        <v>3778</v>
      </c>
      <c r="J391" s="93" t="s">
        <v>3778</v>
      </c>
      <c r="K391" s="93" t="s">
        <v>3778</v>
      </c>
      <c r="L391" s="94" t="s">
        <v>4241</v>
      </c>
      <c r="M391" s="100"/>
      <c r="N391" s="100"/>
      <c r="O391" s="100"/>
      <c r="P391" s="84">
        <v>3.0</v>
      </c>
      <c r="Q391" s="84">
        <v>3.0</v>
      </c>
      <c r="R391" s="84">
        <v>3.0</v>
      </c>
      <c r="S391" s="90">
        <v>3.0</v>
      </c>
    </row>
    <row r="392" outlineLevel="1">
      <c r="A392" s="101" t="s">
        <v>4548</v>
      </c>
      <c r="B392" s="102" t="s">
        <v>3655</v>
      </c>
      <c r="C392" s="101" t="s">
        <v>2310</v>
      </c>
      <c r="D392" s="103">
        <v>45037.0</v>
      </c>
      <c r="E392" s="93" t="s">
        <v>3782</v>
      </c>
      <c r="F392" s="93" t="s">
        <v>3782</v>
      </c>
      <c r="G392" s="93" t="s">
        <v>3778</v>
      </c>
      <c r="H392" s="93" t="s">
        <v>3778</v>
      </c>
      <c r="I392" s="93" t="s">
        <v>3782</v>
      </c>
      <c r="J392" s="93" t="s">
        <v>3778</v>
      </c>
      <c r="K392" s="93" t="s">
        <v>3778</v>
      </c>
      <c r="L392" s="94" t="s">
        <v>4241</v>
      </c>
      <c r="M392" s="100"/>
      <c r="N392" s="100"/>
      <c r="O392" s="100"/>
      <c r="P392" s="84">
        <v>24.0</v>
      </c>
      <c r="Q392" s="84">
        <v>11.0</v>
      </c>
      <c r="R392" s="84">
        <v>11.0</v>
      </c>
      <c r="S392" s="90">
        <v>3.0</v>
      </c>
    </row>
    <row r="393" outlineLevel="1">
      <c r="A393" s="101" t="s">
        <v>3927</v>
      </c>
      <c r="B393" s="102" t="s">
        <v>3586</v>
      </c>
      <c r="C393" s="101" t="s">
        <v>2297</v>
      </c>
      <c r="D393" s="103">
        <v>45037.0</v>
      </c>
      <c r="E393" s="93" t="s">
        <v>3782</v>
      </c>
      <c r="F393" s="93" t="s">
        <v>3782</v>
      </c>
      <c r="G393" s="93" t="s">
        <v>3782</v>
      </c>
      <c r="H393" s="93" t="s">
        <v>3778</v>
      </c>
      <c r="I393" s="93" t="s">
        <v>3778</v>
      </c>
      <c r="J393" s="93" t="s">
        <v>3778</v>
      </c>
      <c r="K393" s="93" t="s">
        <v>3782</v>
      </c>
      <c r="L393" s="94" t="s">
        <v>4241</v>
      </c>
      <c r="M393" s="100"/>
      <c r="N393" s="100"/>
      <c r="O393" s="100"/>
      <c r="P393" s="84">
        <v>15.0</v>
      </c>
      <c r="Q393" s="84">
        <v>4.0</v>
      </c>
      <c r="R393" s="84">
        <v>0.0</v>
      </c>
      <c r="S393" s="90">
        <v>3.0</v>
      </c>
    </row>
    <row r="394" outlineLevel="1">
      <c r="A394" s="101" t="s">
        <v>4549</v>
      </c>
      <c r="B394" s="102" t="s">
        <v>3669</v>
      </c>
      <c r="C394" s="101" t="s">
        <v>2297</v>
      </c>
      <c r="D394" s="103">
        <v>45038.0</v>
      </c>
      <c r="E394" s="93" t="s">
        <v>3782</v>
      </c>
      <c r="F394" s="93" t="s">
        <v>3778</v>
      </c>
      <c r="G394" s="93" t="s">
        <v>3782</v>
      </c>
      <c r="H394" s="93" t="s">
        <v>3778</v>
      </c>
      <c r="I394" s="93" t="s">
        <v>3782</v>
      </c>
      <c r="J394" s="93" t="s">
        <v>3778</v>
      </c>
      <c r="K394" s="93" t="s">
        <v>3778</v>
      </c>
      <c r="L394" s="108" t="s">
        <v>4241</v>
      </c>
      <c r="M394" s="100"/>
      <c r="N394" s="100"/>
      <c r="O394" s="100"/>
      <c r="P394" s="84">
        <v>10.0</v>
      </c>
      <c r="Q394" s="84">
        <v>9.0</v>
      </c>
      <c r="R394" s="84">
        <v>9.0</v>
      </c>
      <c r="S394" s="90">
        <v>3.0</v>
      </c>
    </row>
    <row r="395" outlineLevel="1">
      <c r="A395" s="101" t="s">
        <v>3916</v>
      </c>
      <c r="B395" s="102" t="s">
        <v>3656</v>
      </c>
      <c r="C395" s="101" t="s">
        <v>2310</v>
      </c>
      <c r="D395" s="103">
        <v>45040.0</v>
      </c>
      <c r="E395" s="93" t="s">
        <v>3782</v>
      </c>
      <c r="F395" s="93" t="s">
        <v>3782</v>
      </c>
      <c r="G395" s="93" t="s">
        <v>3782</v>
      </c>
      <c r="H395" s="93" t="s">
        <v>3782</v>
      </c>
      <c r="I395" s="93" t="s">
        <v>3782</v>
      </c>
      <c r="J395" s="93" t="s">
        <v>3778</v>
      </c>
      <c r="K395" s="93" t="s">
        <v>3778</v>
      </c>
      <c r="L395" s="108" t="s">
        <v>4241</v>
      </c>
      <c r="M395" s="100"/>
      <c r="N395" s="100"/>
      <c r="O395" s="100"/>
      <c r="P395" s="84">
        <v>9.0</v>
      </c>
      <c r="Q395" s="84">
        <v>9.0</v>
      </c>
      <c r="R395" s="84">
        <v>9.0</v>
      </c>
      <c r="S395" s="90">
        <v>1.0</v>
      </c>
    </row>
    <row r="396" outlineLevel="1">
      <c r="A396" s="101" t="s">
        <v>4550</v>
      </c>
      <c r="B396" s="102" t="s">
        <v>3699</v>
      </c>
      <c r="C396" s="101" t="s">
        <v>2310</v>
      </c>
      <c r="D396" s="103">
        <v>45045.0</v>
      </c>
      <c r="E396" s="93" t="s">
        <v>3782</v>
      </c>
      <c r="F396" s="93" t="s">
        <v>3782</v>
      </c>
      <c r="G396" s="93" t="s">
        <v>3782</v>
      </c>
      <c r="H396" s="93" t="s">
        <v>3778</v>
      </c>
      <c r="I396" s="93" t="s">
        <v>3778</v>
      </c>
      <c r="J396" s="93" t="s">
        <v>3778</v>
      </c>
      <c r="K396" s="93" t="s">
        <v>3778</v>
      </c>
      <c r="L396" s="108" t="s">
        <v>4241</v>
      </c>
      <c r="M396" s="100"/>
      <c r="N396" s="100"/>
      <c r="O396" s="100"/>
      <c r="P396" s="84">
        <v>8.0</v>
      </c>
      <c r="Q396" s="84">
        <v>8.0</v>
      </c>
      <c r="R396" s="84">
        <v>5.0</v>
      </c>
      <c r="S396" s="90">
        <v>3.0</v>
      </c>
    </row>
    <row r="397" outlineLevel="1">
      <c r="A397" s="101" t="s">
        <v>3933</v>
      </c>
      <c r="B397" s="102" t="s">
        <v>3560</v>
      </c>
      <c r="C397" s="101" t="s">
        <v>2297</v>
      </c>
      <c r="D397" s="103">
        <v>45058.0</v>
      </c>
      <c r="E397" s="93" t="s">
        <v>3782</v>
      </c>
      <c r="F397" s="93" t="s">
        <v>3782</v>
      </c>
      <c r="G397" s="93" t="s">
        <v>3782</v>
      </c>
      <c r="H397" s="93" t="s">
        <v>3782</v>
      </c>
      <c r="I397" s="93" t="s">
        <v>3782</v>
      </c>
      <c r="J397" s="93" t="s">
        <v>3778</v>
      </c>
      <c r="K397" s="93" t="s">
        <v>3778</v>
      </c>
      <c r="L397" s="108" t="s">
        <v>4241</v>
      </c>
      <c r="M397" s="100"/>
      <c r="N397" s="100"/>
      <c r="O397" s="100"/>
      <c r="P397" s="84">
        <v>3.0</v>
      </c>
      <c r="Q397" s="84">
        <v>1.0</v>
      </c>
      <c r="R397" s="84">
        <v>1.0</v>
      </c>
      <c r="S397" s="90">
        <v>1.0</v>
      </c>
    </row>
    <row r="398" outlineLevel="1">
      <c r="A398" s="101" t="s">
        <v>4551</v>
      </c>
      <c r="B398" s="102" t="s">
        <v>3721</v>
      </c>
      <c r="C398" s="101" t="s">
        <v>2297</v>
      </c>
      <c r="D398" s="103">
        <v>45060.0</v>
      </c>
      <c r="E398" s="93" t="s">
        <v>3782</v>
      </c>
      <c r="F398" s="93" t="s">
        <v>3778</v>
      </c>
      <c r="G398" s="93" t="s">
        <v>3778</v>
      </c>
      <c r="H398" s="93" t="s">
        <v>3782</v>
      </c>
      <c r="I398" s="93" t="s">
        <v>3782</v>
      </c>
      <c r="J398" s="93" t="s">
        <v>3778</v>
      </c>
      <c r="K398" s="93" t="s">
        <v>3778</v>
      </c>
      <c r="L398" s="108" t="s">
        <v>4241</v>
      </c>
      <c r="M398" s="100"/>
      <c r="N398" s="100"/>
      <c r="O398" s="100"/>
      <c r="P398" s="84">
        <v>18.0</v>
      </c>
      <c r="Q398" s="84">
        <v>3.0</v>
      </c>
      <c r="R398" s="84">
        <v>3.0</v>
      </c>
      <c r="S398" s="90">
        <v>3.0</v>
      </c>
    </row>
    <row r="399" outlineLevel="1">
      <c r="A399" s="101" t="s">
        <v>4552</v>
      </c>
      <c r="B399" s="102" t="s">
        <v>3706</v>
      </c>
      <c r="C399" s="101" t="s">
        <v>2297</v>
      </c>
      <c r="D399" s="103">
        <v>45061.0</v>
      </c>
      <c r="E399" s="93" t="s">
        <v>3782</v>
      </c>
      <c r="F399" s="93" t="s">
        <v>3782</v>
      </c>
      <c r="G399" s="93" t="s">
        <v>3782</v>
      </c>
      <c r="H399" s="93" t="s">
        <v>3778</v>
      </c>
      <c r="I399" s="93" t="s">
        <v>3778</v>
      </c>
      <c r="J399" s="93" t="s">
        <v>3778</v>
      </c>
      <c r="K399" s="93" t="s">
        <v>3782</v>
      </c>
      <c r="L399" s="108" t="s">
        <v>4241</v>
      </c>
      <c r="M399" s="100"/>
      <c r="N399" s="100"/>
      <c r="O399" s="100"/>
      <c r="P399" s="84">
        <v>6.0</v>
      </c>
      <c r="Q399" s="84">
        <v>3.0</v>
      </c>
      <c r="R399" s="84">
        <v>3.0</v>
      </c>
      <c r="S399" s="90">
        <v>3.0</v>
      </c>
    </row>
    <row r="400" outlineLevel="1">
      <c r="A400" s="101" t="s">
        <v>4553</v>
      </c>
      <c r="B400" s="102" t="s">
        <v>3449</v>
      </c>
      <c r="C400" s="101" t="s">
        <v>2297</v>
      </c>
      <c r="D400" s="103">
        <v>45071.0</v>
      </c>
      <c r="E400" s="93" t="s">
        <v>3782</v>
      </c>
      <c r="F400" s="93" t="s">
        <v>3778</v>
      </c>
      <c r="G400" s="93" t="s">
        <v>3778</v>
      </c>
      <c r="H400" s="93" t="s">
        <v>3782</v>
      </c>
      <c r="I400" s="93" t="s">
        <v>3778</v>
      </c>
      <c r="J400" s="93" t="s">
        <v>3778</v>
      </c>
      <c r="K400" s="93" t="s">
        <v>3778</v>
      </c>
      <c r="L400" s="108" t="s">
        <v>4241</v>
      </c>
      <c r="M400" s="100"/>
      <c r="N400" s="100"/>
      <c r="O400" s="100"/>
      <c r="P400" s="84">
        <v>1.0</v>
      </c>
      <c r="Q400" s="84">
        <v>1.0</v>
      </c>
      <c r="R400" s="84">
        <v>1.0</v>
      </c>
      <c r="S400" s="90">
        <v>4.0</v>
      </c>
    </row>
    <row r="401" outlineLevel="1">
      <c r="A401" s="101" t="s">
        <v>4554</v>
      </c>
      <c r="B401" s="102" t="s">
        <v>3686</v>
      </c>
      <c r="C401" s="101" t="s">
        <v>2310</v>
      </c>
      <c r="D401" s="103">
        <v>45072.0</v>
      </c>
      <c r="E401" s="93" t="s">
        <v>3782</v>
      </c>
      <c r="F401" s="93" t="s">
        <v>3782</v>
      </c>
      <c r="G401" s="93" t="s">
        <v>3778</v>
      </c>
      <c r="H401" s="93" t="s">
        <v>3778</v>
      </c>
      <c r="I401" s="93" t="s">
        <v>3782</v>
      </c>
      <c r="J401" s="93" t="s">
        <v>3782</v>
      </c>
      <c r="K401" s="93" t="s">
        <v>3778</v>
      </c>
      <c r="L401" s="94" t="s">
        <v>4241</v>
      </c>
      <c r="M401" s="100"/>
      <c r="N401" s="100"/>
      <c r="O401" s="100"/>
      <c r="P401" s="84">
        <v>6.0</v>
      </c>
      <c r="Q401" s="84">
        <v>6.0</v>
      </c>
      <c r="R401" s="84">
        <v>6.0</v>
      </c>
      <c r="S401" s="90">
        <v>2.0</v>
      </c>
    </row>
    <row r="402" outlineLevel="1">
      <c r="A402" s="101" t="s">
        <v>4555</v>
      </c>
      <c r="B402" s="102" t="s">
        <v>3734</v>
      </c>
      <c r="C402" s="101" t="s">
        <v>2297</v>
      </c>
      <c r="D402" s="103">
        <v>45075.0</v>
      </c>
      <c r="E402" s="93" t="s">
        <v>3782</v>
      </c>
      <c r="F402" s="93" t="s">
        <v>3778</v>
      </c>
      <c r="G402" s="95"/>
      <c r="H402" s="93" t="s">
        <v>3778</v>
      </c>
      <c r="I402" s="93" t="s">
        <v>3782</v>
      </c>
      <c r="J402" s="93" t="s">
        <v>3778</v>
      </c>
      <c r="K402" s="95"/>
      <c r="L402" s="108" t="s">
        <v>4241</v>
      </c>
      <c r="M402" s="100"/>
      <c r="N402" s="100"/>
      <c r="O402" s="100"/>
      <c r="P402" s="84">
        <v>15.0</v>
      </c>
      <c r="Q402" s="84">
        <v>1.0</v>
      </c>
      <c r="R402" s="84">
        <v>1.0</v>
      </c>
      <c r="S402" s="90">
        <v>3.0</v>
      </c>
    </row>
    <row r="403" outlineLevel="1">
      <c r="A403" s="101" t="s">
        <v>4445</v>
      </c>
      <c r="B403" s="102" t="s">
        <v>3686</v>
      </c>
      <c r="C403" s="101" t="s">
        <v>2620</v>
      </c>
      <c r="D403" s="103">
        <v>45079.0</v>
      </c>
      <c r="E403" s="93" t="s">
        <v>3782</v>
      </c>
      <c r="F403" s="93" t="s">
        <v>3782</v>
      </c>
      <c r="G403" s="93" t="s">
        <v>3782</v>
      </c>
      <c r="H403" s="93" t="s">
        <v>3778</v>
      </c>
      <c r="I403" s="93" t="s">
        <v>3778</v>
      </c>
      <c r="J403" s="93" t="s">
        <v>3778</v>
      </c>
      <c r="K403" s="93" t="s">
        <v>3778</v>
      </c>
      <c r="L403" s="108" t="s">
        <v>4241</v>
      </c>
      <c r="M403" s="100"/>
      <c r="N403" s="100"/>
      <c r="O403" s="100"/>
      <c r="P403" s="84">
        <v>13.0</v>
      </c>
      <c r="Q403" s="84">
        <v>13.0</v>
      </c>
      <c r="R403" s="84">
        <v>13.0</v>
      </c>
      <c r="S403" s="90">
        <v>3.0</v>
      </c>
    </row>
    <row r="404" outlineLevel="1">
      <c r="A404" s="101" t="s">
        <v>4556</v>
      </c>
      <c r="B404" s="102" t="s">
        <v>3721</v>
      </c>
      <c r="C404" s="101" t="s">
        <v>2310</v>
      </c>
      <c r="D404" s="103">
        <v>45080.0</v>
      </c>
      <c r="E404" s="93" t="s">
        <v>3782</v>
      </c>
      <c r="F404" s="93" t="s">
        <v>3778</v>
      </c>
      <c r="G404" s="93" t="s">
        <v>3778</v>
      </c>
      <c r="H404" s="93" t="s">
        <v>3778</v>
      </c>
      <c r="I404" s="93" t="s">
        <v>3778</v>
      </c>
      <c r="J404" s="93" t="s">
        <v>3778</v>
      </c>
      <c r="K404" s="93" t="s">
        <v>3778</v>
      </c>
      <c r="L404" s="94" t="s">
        <v>4241</v>
      </c>
      <c r="M404" s="100"/>
      <c r="N404" s="100"/>
      <c r="O404" s="100"/>
      <c r="P404" s="84">
        <v>38.0</v>
      </c>
      <c r="Q404" s="84">
        <v>23.0</v>
      </c>
      <c r="R404" s="84">
        <v>23.0</v>
      </c>
      <c r="S404" s="90">
        <v>5.0</v>
      </c>
    </row>
    <row r="405" outlineLevel="1">
      <c r="A405" s="101" t="s">
        <v>4557</v>
      </c>
      <c r="B405" s="102" t="s">
        <v>3189</v>
      </c>
      <c r="C405" s="101" t="s">
        <v>2297</v>
      </c>
      <c r="D405" s="110">
        <v>45083.0</v>
      </c>
      <c r="E405" s="93" t="s">
        <v>3782</v>
      </c>
      <c r="F405" s="93" t="s">
        <v>3782</v>
      </c>
      <c r="G405" s="93" t="s">
        <v>3778</v>
      </c>
      <c r="H405" s="93" t="s">
        <v>3782</v>
      </c>
      <c r="I405" s="93" t="s">
        <v>3778</v>
      </c>
      <c r="J405" s="93" t="s">
        <v>3778</v>
      </c>
      <c r="K405" s="93" t="s">
        <v>3778</v>
      </c>
      <c r="L405" s="94" t="s">
        <v>4241</v>
      </c>
      <c r="M405" s="100"/>
      <c r="N405" s="100"/>
      <c r="O405" s="109"/>
      <c r="P405" s="84">
        <v>1.0</v>
      </c>
      <c r="Q405" s="84">
        <v>0.0</v>
      </c>
      <c r="R405" s="84">
        <v>0.0</v>
      </c>
      <c r="S405" s="90">
        <v>3.0</v>
      </c>
    </row>
    <row r="406" outlineLevel="1">
      <c r="A406" s="101" t="s">
        <v>4558</v>
      </c>
      <c r="B406" s="102" t="s">
        <v>3734</v>
      </c>
      <c r="C406" s="101" t="s">
        <v>2310</v>
      </c>
      <c r="D406" s="103">
        <v>45084.0</v>
      </c>
      <c r="E406" s="93" t="s">
        <v>3782</v>
      </c>
      <c r="F406" s="93" t="s">
        <v>3778</v>
      </c>
      <c r="G406" s="93" t="s">
        <v>3782</v>
      </c>
      <c r="H406" s="93" t="s">
        <v>3782</v>
      </c>
      <c r="I406" s="93" t="s">
        <v>3782</v>
      </c>
      <c r="J406" s="93" t="s">
        <v>3782</v>
      </c>
      <c r="K406" s="93" t="s">
        <v>3778</v>
      </c>
      <c r="L406" s="108" t="s">
        <v>4241</v>
      </c>
      <c r="M406" s="100"/>
      <c r="N406" s="100"/>
      <c r="O406" s="100"/>
      <c r="P406" s="84">
        <v>24.0</v>
      </c>
      <c r="Q406" s="84">
        <v>10.0</v>
      </c>
      <c r="R406" s="84">
        <v>10.0</v>
      </c>
      <c r="S406" s="90">
        <v>1.0</v>
      </c>
    </row>
    <row r="407" outlineLevel="1">
      <c r="A407" s="101" t="s">
        <v>4559</v>
      </c>
      <c r="B407" s="102" t="s">
        <v>3686</v>
      </c>
      <c r="C407" s="101" t="s">
        <v>3387</v>
      </c>
      <c r="D407" s="103">
        <v>45085.0</v>
      </c>
      <c r="E407" s="93" t="s">
        <v>3782</v>
      </c>
      <c r="F407" s="93" t="s">
        <v>3778</v>
      </c>
      <c r="G407" s="93" t="s">
        <v>3782</v>
      </c>
      <c r="H407" s="93" t="s">
        <v>3778</v>
      </c>
      <c r="I407" s="93" t="s">
        <v>3778</v>
      </c>
      <c r="J407" s="93" t="s">
        <v>3782</v>
      </c>
      <c r="K407" s="93" t="s">
        <v>3778</v>
      </c>
      <c r="L407" s="93" t="s">
        <v>4241</v>
      </c>
      <c r="M407" s="100"/>
      <c r="N407" s="100"/>
      <c r="O407" s="100"/>
      <c r="P407" s="84">
        <v>19.0</v>
      </c>
      <c r="Q407" s="84">
        <v>19.0</v>
      </c>
      <c r="R407" s="84">
        <v>19.0</v>
      </c>
      <c r="S407" s="90">
        <v>3.0</v>
      </c>
    </row>
    <row r="408" outlineLevel="1">
      <c r="A408" s="101" t="s">
        <v>4560</v>
      </c>
      <c r="B408" s="102" t="s">
        <v>3710</v>
      </c>
      <c r="C408" s="101" t="s">
        <v>2310</v>
      </c>
      <c r="D408" s="103">
        <v>45086.0</v>
      </c>
      <c r="E408" s="93" t="s">
        <v>3782</v>
      </c>
      <c r="F408" s="93" t="s">
        <v>3778</v>
      </c>
      <c r="G408" s="93" t="s">
        <v>3778</v>
      </c>
      <c r="H408" s="93" t="s">
        <v>3778</v>
      </c>
      <c r="I408" s="93" t="s">
        <v>3778</v>
      </c>
      <c r="J408" s="93" t="s">
        <v>3778</v>
      </c>
      <c r="K408" s="93" t="s">
        <v>3782</v>
      </c>
      <c r="L408" s="93" t="s">
        <v>4241</v>
      </c>
      <c r="M408" s="100"/>
      <c r="N408" s="100"/>
      <c r="O408" s="100"/>
      <c r="P408" s="84">
        <v>11.0</v>
      </c>
      <c r="Q408" s="84">
        <v>11.0</v>
      </c>
      <c r="R408" s="84">
        <v>11.0</v>
      </c>
      <c r="S408" s="90">
        <v>5.0</v>
      </c>
    </row>
    <row r="409" outlineLevel="1">
      <c r="A409" s="101" t="s">
        <v>3945</v>
      </c>
      <c r="B409" s="102" t="s">
        <v>3510</v>
      </c>
      <c r="C409" s="101" t="s">
        <v>2297</v>
      </c>
      <c r="D409" s="103">
        <v>45089.0</v>
      </c>
      <c r="E409" s="93" t="s">
        <v>3782</v>
      </c>
      <c r="F409" s="93" t="s">
        <v>3782</v>
      </c>
      <c r="G409" s="93" t="s">
        <v>3782</v>
      </c>
      <c r="H409" s="93" t="s">
        <v>3778</v>
      </c>
      <c r="I409" s="93" t="s">
        <v>3782</v>
      </c>
      <c r="J409" s="93" t="s">
        <v>3778</v>
      </c>
      <c r="K409" s="93" t="s">
        <v>3782</v>
      </c>
      <c r="L409" s="108" t="s">
        <v>4241</v>
      </c>
      <c r="M409" s="100"/>
      <c r="N409" s="100"/>
      <c r="O409" s="100"/>
      <c r="P409" s="84">
        <v>4.0</v>
      </c>
      <c r="Q409" s="84">
        <v>4.0</v>
      </c>
      <c r="R409" s="84">
        <v>4.0</v>
      </c>
      <c r="S409" s="90">
        <v>2.0</v>
      </c>
    </row>
    <row r="410" outlineLevel="1">
      <c r="A410" s="101" t="s">
        <v>4561</v>
      </c>
      <c r="B410" s="102" t="s">
        <v>3750</v>
      </c>
      <c r="C410" s="101" t="s">
        <v>4357</v>
      </c>
      <c r="D410" s="103">
        <v>45092.0</v>
      </c>
      <c r="E410" s="93" t="s">
        <v>3782</v>
      </c>
      <c r="F410" s="93" t="s">
        <v>3782</v>
      </c>
      <c r="G410" s="93" t="s">
        <v>3782</v>
      </c>
      <c r="H410" s="93" t="s">
        <v>3778</v>
      </c>
      <c r="I410" s="93" t="s">
        <v>3778</v>
      </c>
      <c r="J410" s="93" t="s">
        <v>3778</v>
      </c>
      <c r="K410" s="93" t="s">
        <v>3782</v>
      </c>
      <c r="L410" s="109" t="s">
        <v>4241</v>
      </c>
      <c r="M410" s="100"/>
      <c r="N410" s="100"/>
      <c r="O410" s="100"/>
      <c r="P410" s="84">
        <v>87.0</v>
      </c>
      <c r="Q410" s="84">
        <v>80.0</v>
      </c>
      <c r="R410" s="84">
        <v>87.0</v>
      </c>
      <c r="S410" s="90">
        <v>3.0</v>
      </c>
    </row>
    <row r="411" outlineLevel="1">
      <c r="A411" s="101" t="s">
        <v>4562</v>
      </c>
      <c r="B411" s="102" t="s">
        <v>3710</v>
      </c>
      <c r="C411" s="101" t="s">
        <v>2620</v>
      </c>
      <c r="D411" s="103">
        <v>45093.0</v>
      </c>
      <c r="E411" s="95"/>
      <c r="F411" s="93" t="s">
        <v>3778</v>
      </c>
      <c r="G411" s="93" t="s">
        <v>3778</v>
      </c>
      <c r="H411" s="93" t="s">
        <v>3782</v>
      </c>
      <c r="I411" s="93" t="s">
        <v>3782</v>
      </c>
      <c r="J411" s="93" t="s">
        <v>3778</v>
      </c>
      <c r="K411" s="93" t="s">
        <v>3778</v>
      </c>
      <c r="L411" s="109" t="s">
        <v>4241</v>
      </c>
      <c r="M411" s="100"/>
      <c r="N411" s="100"/>
      <c r="O411" s="100"/>
      <c r="P411" s="84">
        <v>18.0</v>
      </c>
      <c r="Q411" s="84">
        <v>18.0</v>
      </c>
      <c r="R411" s="84">
        <v>18.0</v>
      </c>
      <c r="S411" s="90">
        <v>3.0</v>
      </c>
    </row>
    <row r="412" outlineLevel="1">
      <c r="A412" s="101" t="s">
        <v>3955</v>
      </c>
      <c r="B412" s="102" t="s">
        <v>3451</v>
      </c>
      <c r="C412" s="101" t="s">
        <v>2310</v>
      </c>
      <c r="D412" s="103">
        <v>45098.0</v>
      </c>
      <c r="E412" s="93" t="s">
        <v>3782</v>
      </c>
      <c r="F412" s="93" t="s">
        <v>3778</v>
      </c>
      <c r="G412" s="93" t="s">
        <v>3778</v>
      </c>
      <c r="H412" s="93" t="s">
        <v>3778</v>
      </c>
      <c r="I412" s="93" t="s">
        <v>3778</v>
      </c>
      <c r="J412" s="93" t="s">
        <v>3778</v>
      </c>
      <c r="K412" s="93" t="s">
        <v>3782</v>
      </c>
      <c r="L412" s="108" t="s">
        <v>4241</v>
      </c>
      <c r="M412" s="100"/>
      <c r="N412" s="100"/>
      <c r="O412" s="100"/>
      <c r="P412" s="84">
        <v>11.0</v>
      </c>
      <c r="Q412" s="84">
        <v>1.0</v>
      </c>
      <c r="R412" s="84">
        <v>1.0</v>
      </c>
      <c r="S412" s="90">
        <v>5.0</v>
      </c>
    </row>
    <row r="413" outlineLevel="1">
      <c r="A413" s="101" t="s">
        <v>4563</v>
      </c>
      <c r="B413" s="102" t="s">
        <v>3534</v>
      </c>
      <c r="C413" s="101" t="s">
        <v>2310</v>
      </c>
      <c r="D413" s="103">
        <v>45099.0</v>
      </c>
      <c r="E413" s="93" t="s">
        <v>3782</v>
      </c>
      <c r="F413" s="93" t="s">
        <v>3782</v>
      </c>
      <c r="G413" s="93" t="s">
        <v>3778</v>
      </c>
      <c r="H413" s="93" t="s">
        <v>3778</v>
      </c>
      <c r="I413" s="93" t="s">
        <v>3778</v>
      </c>
      <c r="J413" s="93" t="s">
        <v>3778</v>
      </c>
      <c r="K413" s="93" t="s">
        <v>3778</v>
      </c>
      <c r="L413" s="108" t="s">
        <v>4241</v>
      </c>
      <c r="M413" s="100"/>
      <c r="N413" s="100"/>
      <c r="O413" s="100"/>
      <c r="P413" s="84">
        <v>1.0</v>
      </c>
      <c r="Q413" s="84">
        <v>1.0</v>
      </c>
      <c r="R413" s="84">
        <v>1.0</v>
      </c>
      <c r="S413" s="90">
        <v>4.0</v>
      </c>
    </row>
    <row r="414" outlineLevel="1">
      <c r="A414" s="101" t="s">
        <v>4564</v>
      </c>
      <c r="B414" s="102" t="s">
        <v>3741</v>
      </c>
      <c r="C414" s="101" t="s">
        <v>2297</v>
      </c>
      <c r="D414" s="103">
        <v>45101.0</v>
      </c>
      <c r="E414" s="93" t="s">
        <v>3782</v>
      </c>
      <c r="F414" s="93" t="s">
        <v>3782</v>
      </c>
      <c r="G414" s="93" t="s">
        <v>3782</v>
      </c>
      <c r="H414" s="93" t="s">
        <v>3782</v>
      </c>
      <c r="I414" s="93" t="s">
        <v>3782</v>
      </c>
      <c r="J414" s="93" t="s">
        <v>3778</v>
      </c>
      <c r="K414" s="93" t="s">
        <v>3782</v>
      </c>
      <c r="L414" s="108" t="s">
        <v>4241</v>
      </c>
      <c r="M414" s="100"/>
      <c r="N414" s="100"/>
      <c r="O414" s="100"/>
      <c r="P414" s="84">
        <v>2.0</v>
      </c>
      <c r="Q414" s="84">
        <v>1.0</v>
      </c>
      <c r="R414" s="84">
        <v>1.0</v>
      </c>
      <c r="S414" s="90">
        <v>1.0</v>
      </c>
    </row>
    <row r="415" outlineLevel="1">
      <c r="A415" s="101" t="s">
        <v>3956</v>
      </c>
      <c r="B415" s="102" t="s">
        <v>3622</v>
      </c>
      <c r="C415" s="101" t="s">
        <v>2297</v>
      </c>
      <c r="D415" s="103">
        <v>45101.0</v>
      </c>
      <c r="E415" s="93" t="s">
        <v>3782</v>
      </c>
      <c r="F415" s="93" t="s">
        <v>3778</v>
      </c>
      <c r="G415" s="93" t="s">
        <v>3782</v>
      </c>
      <c r="H415" s="93" t="s">
        <v>3778</v>
      </c>
      <c r="I415" s="93" t="s">
        <v>3782</v>
      </c>
      <c r="J415" s="93" t="s">
        <v>3778</v>
      </c>
      <c r="K415" s="93" t="s">
        <v>3778</v>
      </c>
      <c r="L415" s="108" t="s">
        <v>4241</v>
      </c>
      <c r="M415" s="100"/>
      <c r="N415" s="100"/>
      <c r="O415" s="100"/>
      <c r="P415" s="84">
        <v>3.0</v>
      </c>
      <c r="Q415" s="84">
        <v>2.0</v>
      </c>
      <c r="R415" s="84">
        <v>3.0</v>
      </c>
      <c r="S415" s="90">
        <v>3.0</v>
      </c>
    </row>
    <row r="416" outlineLevel="1">
      <c r="A416" s="58" t="e">
        <v>#N/A</v>
      </c>
      <c r="B416" s="54" t="e">
        <v>#N/A</v>
      </c>
      <c r="C416" s="58" t="s">
        <v>2297</v>
      </c>
      <c r="D416" s="99">
        <v>45102.0</v>
      </c>
      <c r="E416" s="9" t="s">
        <v>3782</v>
      </c>
      <c r="F416" s="9" t="s">
        <v>3782</v>
      </c>
      <c r="G416" s="9" t="s">
        <v>3782</v>
      </c>
      <c r="H416" s="9" t="s">
        <v>3778</v>
      </c>
      <c r="I416" s="9" t="s">
        <v>3782</v>
      </c>
      <c r="J416" s="9" t="s">
        <v>3778</v>
      </c>
      <c r="K416" s="9" t="s">
        <v>3778</v>
      </c>
      <c r="L416" s="19" t="s">
        <v>4241</v>
      </c>
      <c r="M416" s="100"/>
      <c r="N416" s="100"/>
      <c r="O416" s="86"/>
      <c r="P416" s="63"/>
      <c r="Q416" s="63"/>
      <c r="R416" s="63"/>
      <c r="S416" s="90">
        <v>2.0</v>
      </c>
    </row>
    <row r="417" outlineLevel="1">
      <c r="A417" s="101" t="s">
        <v>4565</v>
      </c>
      <c r="B417" s="102" t="s">
        <v>3676</v>
      </c>
      <c r="C417" s="101" t="s">
        <v>2310</v>
      </c>
      <c r="D417" s="103">
        <v>45103.0</v>
      </c>
      <c r="E417" s="93" t="s">
        <v>3782</v>
      </c>
      <c r="F417" s="93" t="s">
        <v>3778</v>
      </c>
      <c r="G417" s="93" t="s">
        <v>3778</v>
      </c>
      <c r="H417" s="93" t="s">
        <v>3782</v>
      </c>
      <c r="I417" s="93" t="s">
        <v>3782</v>
      </c>
      <c r="J417" s="93" t="s">
        <v>3778</v>
      </c>
      <c r="K417" s="93" t="s">
        <v>3778</v>
      </c>
      <c r="L417" s="94" t="s">
        <v>4241</v>
      </c>
      <c r="M417" s="100"/>
      <c r="N417" s="100"/>
      <c r="O417" s="100"/>
      <c r="P417" s="84">
        <v>35.0</v>
      </c>
      <c r="Q417" s="84">
        <v>17.0</v>
      </c>
      <c r="R417" s="84">
        <v>13.0</v>
      </c>
      <c r="S417" s="90">
        <v>3.0</v>
      </c>
    </row>
  </sheetData>
  <autoFilter ref="$A$1:$S$417">
    <sortState ref="A1:S417">
      <sortCondition ref="M1:M417"/>
      <sortCondition ref="N1:N417"/>
      <sortCondition ref="O1:O417"/>
      <sortCondition ref="L1:L417"/>
    </sortState>
  </autoFilter>
  <conditionalFormatting sqref="L2:L417">
    <cfRule type="containsText" dxfId="5" priority="1" operator="containsText" text="Apta con germen">
      <formula>NOT(ISERROR(SEARCH(("Apta con germen"),(L2))))</formula>
    </cfRule>
  </conditionalFormatting>
  <dataValidations>
    <dataValidation type="custom" allowBlank="1" showDropDown="1" sqref="D1:D417">
      <formula1>OR(NOT(ISERROR(DATEVALUE(D1))), AND(ISNUMBER(D1), LEFT(CELL("format", D1))="D"))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1" width="14.0"/>
    <col customWidth="1" min="2" max="2" width="11.38"/>
    <col customWidth="1" min="3" max="3" width="10.38"/>
    <col customWidth="1" min="4" max="4" width="14.25"/>
    <col customWidth="1" min="5" max="5" width="22.63"/>
    <col customWidth="1" min="6" max="8" width="25.75"/>
    <col customWidth="1" min="9" max="9" width="14.75"/>
    <col customWidth="1" min="10" max="10" width="13.5"/>
    <col customWidth="1" min="11" max="12" width="15.0"/>
    <col customWidth="1" min="13" max="13" width="14.75"/>
    <col customWidth="1" min="14" max="15" width="25.75"/>
    <col customWidth="1" min="16" max="16" width="14.75"/>
    <col customWidth="1" min="17" max="19" width="25.75"/>
  </cols>
  <sheetData>
    <row r="1">
      <c r="A1" s="113" t="s">
        <v>4566</v>
      </c>
      <c r="B1" s="114" t="s">
        <v>4567</v>
      </c>
      <c r="C1" s="115" t="s">
        <v>4568</v>
      </c>
      <c r="D1" s="116" t="s">
        <v>4569</v>
      </c>
      <c r="E1" s="117" t="s">
        <v>4570</v>
      </c>
      <c r="F1" s="118" t="s">
        <v>4571</v>
      </c>
      <c r="G1" s="118" t="s">
        <v>4572</v>
      </c>
      <c r="H1" s="119" t="s">
        <v>4573</v>
      </c>
      <c r="I1" s="120" t="s">
        <v>4574</v>
      </c>
      <c r="J1" s="120" t="s">
        <v>4575</v>
      </c>
      <c r="K1" s="120" t="s">
        <v>4576</v>
      </c>
      <c r="L1" s="120" t="s">
        <v>4577</v>
      </c>
      <c r="M1" s="120" t="s">
        <v>4578</v>
      </c>
      <c r="N1" s="120" t="s">
        <v>4579</v>
      </c>
      <c r="O1" s="120" t="s">
        <v>4580</v>
      </c>
      <c r="P1" s="120" t="s">
        <v>4581</v>
      </c>
      <c r="Q1" s="120" t="s">
        <v>4582</v>
      </c>
      <c r="R1" s="120" t="s">
        <v>4583</v>
      </c>
      <c r="S1" s="120" t="s">
        <v>4584</v>
      </c>
    </row>
    <row r="2" outlineLevel="1">
      <c r="A2" s="121" t="s">
        <v>3795</v>
      </c>
      <c r="B2" s="122" t="s">
        <v>3629</v>
      </c>
      <c r="C2" s="123">
        <v>1.0</v>
      </c>
      <c r="D2" s="99">
        <v>44830.0</v>
      </c>
      <c r="E2" s="19" t="s">
        <v>4585</v>
      </c>
      <c r="F2" s="9" t="s">
        <v>28</v>
      </c>
      <c r="G2" s="9" t="s">
        <v>3778</v>
      </c>
      <c r="H2" s="124">
        <v>44831.0</v>
      </c>
      <c r="I2" s="125" t="s">
        <v>4586</v>
      </c>
      <c r="J2" s="126">
        <v>44818.0</v>
      </c>
      <c r="K2" s="78">
        <v>12.0</v>
      </c>
      <c r="L2" s="78">
        <v>1.0</v>
      </c>
      <c r="M2" s="127">
        <v>13.0</v>
      </c>
      <c r="N2" s="78" t="s">
        <v>41</v>
      </c>
      <c r="O2" s="78"/>
      <c r="P2" s="128"/>
      <c r="Q2" s="78"/>
      <c r="R2" s="78"/>
      <c r="S2" s="78"/>
    </row>
    <row r="3" outlineLevel="1">
      <c r="A3" s="121" t="s">
        <v>4242</v>
      </c>
      <c r="B3" s="122" t="s">
        <v>3732</v>
      </c>
      <c r="C3" s="123">
        <v>1.0</v>
      </c>
      <c r="D3" s="99">
        <v>44825.0</v>
      </c>
      <c r="E3" s="19" t="s">
        <v>4585</v>
      </c>
      <c r="F3" s="9" t="s">
        <v>28</v>
      </c>
      <c r="G3" s="9" t="s">
        <v>3778</v>
      </c>
      <c r="H3" s="124">
        <v>44859.0</v>
      </c>
      <c r="I3" s="125" t="s">
        <v>4586</v>
      </c>
      <c r="J3" s="126">
        <v>44813.0</v>
      </c>
      <c r="K3" s="78">
        <v>12.0</v>
      </c>
      <c r="L3" s="78">
        <v>34.0</v>
      </c>
      <c r="M3" s="127">
        <v>46.0</v>
      </c>
      <c r="N3" s="78" t="s">
        <v>41</v>
      </c>
      <c r="O3" s="78"/>
      <c r="P3" s="128"/>
      <c r="Q3" s="78"/>
      <c r="R3" s="78"/>
      <c r="S3" s="78"/>
    </row>
    <row r="4" outlineLevel="1">
      <c r="A4" s="121" t="s">
        <v>4244</v>
      </c>
      <c r="B4" s="122" t="s">
        <v>3685</v>
      </c>
      <c r="C4" s="123">
        <v>1.0</v>
      </c>
      <c r="D4" s="99">
        <v>44851.0</v>
      </c>
      <c r="E4" s="19" t="s">
        <v>4585</v>
      </c>
      <c r="F4" s="9" t="s">
        <v>28</v>
      </c>
      <c r="G4" s="9" t="s">
        <v>3778</v>
      </c>
      <c r="H4" s="124">
        <v>44862.0</v>
      </c>
      <c r="I4" s="125" t="s">
        <v>4586</v>
      </c>
      <c r="J4" s="126">
        <v>44841.0</v>
      </c>
      <c r="K4" s="78">
        <v>10.0</v>
      </c>
      <c r="L4" s="78">
        <v>11.0</v>
      </c>
      <c r="M4" s="127">
        <v>21.0</v>
      </c>
      <c r="N4" s="78" t="s">
        <v>41</v>
      </c>
      <c r="O4" s="78"/>
      <c r="P4" s="128"/>
      <c r="Q4" s="78"/>
      <c r="R4" s="78"/>
      <c r="S4" s="78"/>
    </row>
    <row r="5" outlineLevel="1">
      <c r="A5" s="121" t="s">
        <v>4329</v>
      </c>
      <c r="B5" s="122" t="s">
        <v>3681</v>
      </c>
      <c r="C5" s="123">
        <v>1.0</v>
      </c>
      <c r="D5" s="99">
        <v>44846.0</v>
      </c>
      <c r="E5" s="19" t="s">
        <v>4587</v>
      </c>
      <c r="F5" s="9" t="s">
        <v>40</v>
      </c>
      <c r="G5" s="9" t="s">
        <v>3778</v>
      </c>
      <c r="H5" s="124">
        <v>44866.0</v>
      </c>
      <c r="I5" s="125" t="s">
        <v>4588</v>
      </c>
      <c r="J5" s="126">
        <v>44846.0</v>
      </c>
      <c r="K5" s="78">
        <v>0.0</v>
      </c>
      <c r="L5" s="78">
        <v>20.0</v>
      </c>
      <c r="M5" s="127">
        <v>20.0</v>
      </c>
      <c r="N5" s="78" t="s">
        <v>41</v>
      </c>
      <c r="O5" s="78"/>
      <c r="P5" s="128"/>
      <c r="Q5" s="78"/>
      <c r="R5" s="78"/>
      <c r="S5" s="78"/>
    </row>
    <row r="6" outlineLevel="1">
      <c r="A6" s="121" t="s">
        <v>4589</v>
      </c>
      <c r="B6" s="122" t="s">
        <v>3719</v>
      </c>
      <c r="C6" s="123">
        <v>1.0</v>
      </c>
      <c r="D6" s="99">
        <v>44847.0</v>
      </c>
      <c r="E6" s="19" t="s">
        <v>4585</v>
      </c>
      <c r="F6" s="9" t="s">
        <v>28</v>
      </c>
      <c r="G6" s="9" t="s">
        <v>3778</v>
      </c>
      <c r="H6" s="124">
        <v>44872.0</v>
      </c>
      <c r="I6" s="125" t="s">
        <v>4586</v>
      </c>
      <c r="J6" s="126">
        <v>44838.0</v>
      </c>
      <c r="K6" s="78">
        <v>9.0</v>
      </c>
      <c r="L6" s="78">
        <v>25.0</v>
      </c>
      <c r="M6" s="127">
        <v>34.0</v>
      </c>
      <c r="N6" s="78" t="s">
        <v>41</v>
      </c>
      <c r="O6" s="78"/>
      <c r="P6" s="128"/>
      <c r="Q6" s="78"/>
      <c r="R6" s="78"/>
      <c r="S6" s="78"/>
    </row>
    <row r="7" outlineLevel="1">
      <c r="A7" s="121" t="s">
        <v>4327</v>
      </c>
      <c r="B7" s="122" t="s">
        <v>3714</v>
      </c>
      <c r="C7" s="123">
        <v>1.0</v>
      </c>
      <c r="D7" s="99">
        <v>44858.0</v>
      </c>
      <c r="E7" s="19" t="s">
        <v>4585</v>
      </c>
      <c r="F7" s="9" t="s">
        <v>28</v>
      </c>
      <c r="G7" s="9" t="s">
        <v>3778</v>
      </c>
      <c r="H7" s="124">
        <v>44873.0</v>
      </c>
      <c r="I7" s="125" t="s">
        <v>4590</v>
      </c>
      <c r="J7" s="126">
        <v>44840.0</v>
      </c>
      <c r="K7" s="78">
        <v>18.0</v>
      </c>
      <c r="L7" s="78">
        <v>15.0</v>
      </c>
      <c r="M7" s="127">
        <v>33.0</v>
      </c>
      <c r="N7" s="78" t="s">
        <v>41</v>
      </c>
      <c r="O7" s="78"/>
      <c r="P7" s="128"/>
      <c r="Q7" s="78"/>
      <c r="R7" s="78"/>
      <c r="S7" s="78"/>
    </row>
    <row r="8" outlineLevel="1">
      <c r="A8" s="121" t="s">
        <v>4591</v>
      </c>
      <c r="B8" s="122" t="s">
        <v>3555</v>
      </c>
      <c r="C8" s="123">
        <v>1.0</v>
      </c>
      <c r="D8" s="99">
        <v>44874.0</v>
      </c>
      <c r="E8" s="19" t="s">
        <v>4587</v>
      </c>
      <c r="F8" s="9" t="s">
        <v>40</v>
      </c>
      <c r="G8" s="9" t="s">
        <v>3778</v>
      </c>
      <c r="H8" s="124">
        <v>44874.0</v>
      </c>
      <c r="I8" s="125" t="s">
        <v>4586</v>
      </c>
      <c r="J8" s="126">
        <v>44866.0</v>
      </c>
      <c r="K8" s="78">
        <v>8.0</v>
      </c>
      <c r="L8" s="78">
        <v>0.0</v>
      </c>
      <c r="M8" s="127">
        <v>8.0</v>
      </c>
      <c r="N8" s="78" t="s">
        <v>41</v>
      </c>
      <c r="O8" s="78"/>
      <c r="P8" s="128"/>
      <c r="Q8" s="78"/>
      <c r="R8" s="78"/>
      <c r="S8" s="78"/>
    </row>
    <row r="9" outlineLevel="1">
      <c r="A9" s="121" t="s">
        <v>4249</v>
      </c>
      <c r="B9" s="122" t="s">
        <v>3674</v>
      </c>
      <c r="C9" s="123">
        <v>1.0</v>
      </c>
      <c r="D9" s="99">
        <v>44869.0</v>
      </c>
      <c r="E9" s="19" t="s">
        <v>4585</v>
      </c>
      <c r="F9" s="9" t="s">
        <v>28</v>
      </c>
      <c r="G9" s="9" t="s">
        <v>3778</v>
      </c>
      <c r="H9" s="124">
        <v>44878.0</v>
      </c>
      <c r="I9" s="125" t="s">
        <v>4586</v>
      </c>
      <c r="J9" s="126">
        <v>44859.0</v>
      </c>
      <c r="K9" s="78">
        <v>10.0</v>
      </c>
      <c r="L9" s="78">
        <v>9.0</v>
      </c>
      <c r="M9" s="127">
        <v>19.0</v>
      </c>
      <c r="N9" s="78" t="s">
        <v>41</v>
      </c>
      <c r="O9" s="78"/>
      <c r="P9" s="128"/>
      <c r="Q9" s="78"/>
      <c r="R9" s="78"/>
      <c r="S9" s="78"/>
    </row>
    <row r="10" outlineLevel="1">
      <c r="A10" s="121" t="s">
        <v>4393</v>
      </c>
      <c r="B10" s="122" t="s">
        <v>3733</v>
      </c>
      <c r="C10" s="123">
        <v>1.0</v>
      </c>
      <c r="D10" s="99">
        <v>44866.0</v>
      </c>
      <c r="E10" s="19" t="s">
        <v>4585</v>
      </c>
      <c r="F10" s="9" t="s">
        <v>28</v>
      </c>
      <c r="G10" s="9" t="s">
        <v>3778</v>
      </c>
      <c r="H10" s="124">
        <v>44878.0</v>
      </c>
      <c r="I10" s="125" t="s">
        <v>4590</v>
      </c>
      <c r="J10" s="126">
        <v>44831.0</v>
      </c>
      <c r="K10" s="78">
        <v>35.0</v>
      </c>
      <c r="L10" s="78">
        <v>12.0</v>
      </c>
      <c r="M10" s="127">
        <v>47.0</v>
      </c>
      <c r="N10" s="78" t="s">
        <v>41</v>
      </c>
      <c r="O10" s="78"/>
      <c r="P10" s="128"/>
      <c r="Q10" s="78"/>
      <c r="R10" s="78"/>
      <c r="S10" s="78"/>
    </row>
    <row r="11" outlineLevel="1">
      <c r="A11" s="121" t="s">
        <v>4592</v>
      </c>
      <c r="B11" s="122" t="s">
        <v>3599</v>
      </c>
      <c r="C11" s="123">
        <v>1.0</v>
      </c>
      <c r="D11" s="99">
        <v>44881.0</v>
      </c>
      <c r="E11" s="19" t="s">
        <v>4585</v>
      </c>
      <c r="F11" s="9" t="s">
        <v>28</v>
      </c>
      <c r="G11" s="9" t="s">
        <v>3778</v>
      </c>
      <c r="H11" s="124">
        <v>44882.0</v>
      </c>
      <c r="I11" s="125" t="s">
        <v>4586</v>
      </c>
      <c r="J11" s="126">
        <v>44872.0</v>
      </c>
      <c r="K11" s="78">
        <v>9.0</v>
      </c>
      <c r="L11" s="78">
        <v>1.0</v>
      </c>
      <c r="M11" s="127">
        <v>10.0</v>
      </c>
      <c r="N11" s="78" t="s">
        <v>41</v>
      </c>
      <c r="O11" s="78"/>
      <c r="P11" s="128"/>
      <c r="Q11" s="78"/>
      <c r="R11" s="78"/>
      <c r="S11" s="78"/>
    </row>
    <row r="12" outlineLevel="1">
      <c r="A12" s="121" t="s">
        <v>3849</v>
      </c>
      <c r="B12" s="122" t="s">
        <v>3661</v>
      </c>
      <c r="C12" s="123">
        <v>1.0</v>
      </c>
      <c r="D12" s="24">
        <v>44894.0</v>
      </c>
      <c r="E12" s="19" t="s">
        <v>4585</v>
      </c>
      <c r="F12" s="9" t="s">
        <v>28</v>
      </c>
      <c r="G12" s="9" t="s">
        <v>3778</v>
      </c>
      <c r="H12" s="124">
        <v>44897.0</v>
      </c>
      <c r="I12" s="125" t="s">
        <v>4590</v>
      </c>
      <c r="J12" s="126">
        <v>44880.0</v>
      </c>
      <c r="K12" s="78">
        <v>14.0</v>
      </c>
      <c r="L12" s="78">
        <v>3.0</v>
      </c>
      <c r="M12" s="127">
        <v>17.0</v>
      </c>
      <c r="N12" s="78" t="s">
        <v>41</v>
      </c>
      <c r="O12" s="78"/>
      <c r="P12" s="128"/>
      <c r="Q12" s="78"/>
      <c r="R12" s="78"/>
      <c r="S12" s="78"/>
    </row>
    <row r="13" outlineLevel="1">
      <c r="A13" s="121" t="s">
        <v>4251</v>
      </c>
      <c r="B13" s="122" t="s">
        <v>3722</v>
      </c>
      <c r="C13" s="123">
        <v>1.0</v>
      </c>
      <c r="D13" s="99">
        <v>44890.0</v>
      </c>
      <c r="E13" s="19" t="s">
        <v>4585</v>
      </c>
      <c r="F13" s="9" t="s">
        <v>28</v>
      </c>
      <c r="G13" s="9" t="s">
        <v>3778</v>
      </c>
      <c r="H13" s="124">
        <v>44897.0</v>
      </c>
      <c r="I13" s="125" t="s">
        <v>4590</v>
      </c>
      <c r="J13" s="126">
        <v>44862.0</v>
      </c>
      <c r="K13" s="78">
        <v>28.0</v>
      </c>
      <c r="L13" s="78">
        <v>7.0</v>
      </c>
      <c r="M13" s="127">
        <v>35.0</v>
      </c>
      <c r="N13" s="78" t="s">
        <v>41</v>
      </c>
      <c r="O13" s="78"/>
      <c r="P13" s="128"/>
      <c r="Q13" s="78"/>
      <c r="R13" s="78"/>
      <c r="S13" s="78"/>
    </row>
    <row r="14" outlineLevel="1">
      <c r="A14" s="121" t="s">
        <v>4593</v>
      </c>
      <c r="B14" s="122" t="s">
        <v>3662</v>
      </c>
      <c r="C14" s="123">
        <v>1.0</v>
      </c>
      <c r="D14" s="99">
        <v>44895.0</v>
      </c>
      <c r="E14" s="19" t="s">
        <v>4585</v>
      </c>
      <c r="F14" s="9" t="s">
        <v>28</v>
      </c>
      <c r="G14" s="9" t="s">
        <v>3778</v>
      </c>
      <c r="H14" s="124">
        <v>44898.0</v>
      </c>
      <c r="I14" s="125" t="s">
        <v>4590</v>
      </c>
      <c r="J14" s="126">
        <v>44881.0</v>
      </c>
      <c r="K14" s="78">
        <v>14.0</v>
      </c>
      <c r="L14" s="78">
        <v>3.0</v>
      </c>
      <c r="M14" s="127">
        <v>17.0</v>
      </c>
      <c r="N14" s="78" t="s">
        <v>33</v>
      </c>
      <c r="O14" s="78"/>
      <c r="P14" s="128"/>
      <c r="Q14" s="78"/>
      <c r="R14" s="78"/>
      <c r="S14" s="78"/>
    </row>
    <row r="15" outlineLevel="1">
      <c r="A15" s="121" t="s">
        <v>4594</v>
      </c>
      <c r="B15" s="122" t="s">
        <v>3682</v>
      </c>
      <c r="C15" s="123">
        <v>1.0</v>
      </c>
      <c r="D15" s="99">
        <v>44890.0</v>
      </c>
      <c r="E15" s="19" t="s">
        <v>4585</v>
      </c>
      <c r="F15" s="9" t="s">
        <v>28</v>
      </c>
      <c r="G15" s="9" t="s">
        <v>3778</v>
      </c>
      <c r="H15" s="124">
        <v>44905.0</v>
      </c>
      <c r="I15" s="125" t="s">
        <v>4588</v>
      </c>
      <c r="J15" s="126">
        <v>44885.0</v>
      </c>
      <c r="K15" s="78">
        <v>5.0</v>
      </c>
      <c r="L15" s="78">
        <v>15.0</v>
      </c>
      <c r="M15" s="127">
        <v>20.0</v>
      </c>
      <c r="N15" s="78" t="s">
        <v>41</v>
      </c>
      <c r="O15" s="78"/>
      <c r="P15" s="128"/>
      <c r="Q15" s="78"/>
      <c r="R15" s="78"/>
      <c r="S15" s="78"/>
    </row>
    <row r="16" outlineLevel="1">
      <c r="A16" s="121" t="s">
        <v>4595</v>
      </c>
      <c r="B16" s="122" t="s">
        <v>3581</v>
      </c>
      <c r="C16" s="123">
        <v>1.0</v>
      </c>
      <c r="D16" s="99">
        <v>44897.0</v>
      </c>
      <c r="E16" s="19" t="s">
        <v>4587</v>
      </c>
      <c r="F16" s="9" t="s">
        <v>40</v>
      </c>
      <c r="G16" s="9" t="s">
        <v>3778</v>
      </c>
      <c r="H16" s="124">
        <v>44906.0</v>
      </c>
      <c r="I16" s="125" t="s">
        <v>4588</v>
      </c>
      <c r="J16" s="126">
        <v>44897.0</v>
      </c>
      <c r="K16" s="78">
        <v>0.0</v>
      </c>
      <c r="L16" s="78">
        <v>9.0</v>
      </c>
      <c r="M16" s="127">
        <v>9.0</v>
      </c>
      <c r="N16" s="78" t="s">
        <v>33</v>
      </c>
      <c r="O16" s="78"/>
      <c r="P16" s="128"/>
      <c r="Q16" s="78"/>
      <c r="R16" s="78"/>
      <c r="S16" s="78"/>
    </row>
    <row r="17" outlineLevel="1">
      <c r="A17" s="121" t="s">
        <v>4332</v>
      </c>
      <c r="B17" s="122" t="s">
        <v>3724</v>
      </c>
      <c r="C17" s="123">
        <v>1.0</v>
      </c>
      <c r="D17" s="99">
        <v>44890.0</v>
      </c>
      <c r="E17" s="19" t="s">
        <v>4585</v>
      </c>
      <c r="F17" s="9" t="s">
        <v>28</v>
      </c>
      <c r="G17" s="9" t="s">
        <v>3778</v>
      </c>
      <c r="H17" s="124">
        <v>44912.0</v>
      </c>
      <c r="I17" s="125" t="s">
        <v>4590</v>
      </c>
      <c r="J17" s="126">
        <v>44875.0</v>
      </c>
      <c r="K17" s="78">
        <v>15.0</v>
      </c>
      <c r="L17" s="78">
        <v>22.0</v>
      </c>
      <c r="M17" s="127">
        <v>37.0</v>
      </c>
      <c r="N17" s="78" t="s">
        <v>41</v>
      </c>
      <c r="O17" s="78"/>
      <c r="P17" s="128"/>
      <c r="Q17" s="78"/>
      <c r="R17" s="78"/>
      <c r="S17" s="78"/>
    </row>
    <row r="18" outlineLevel="1">
      <c r="A18" s="121" t="s">
        <v>4472</v>
      </c>
      <c r="B18" s="122" t="s">
        <v>3725</v>
      </c>
      <c r="C18" s="123">
        <v>1.0</v>
      </c>
      <c r="D18" s="99">
        <v>44902.0</v>
      </c>
      <c r="E18" s="19" t="s">
        <v>4585</v>
      </c>
      <c r="F18" s="9" t="s">
        <v>28</v>
      </c>
      <c r="G18" s="9" t="s">
        <v>3778</v>
      </c>
      <c r="H18" s="124">
        <v>44921.0</v>
      </c>
      <c r="I18" s="125" t="s">
        <v>4590</v>
      </c>
      <c r="J18" s="126">
        <v>44884.0</v>
      </c>
      <c r="K18" s="78">
        <v>18.0</v>
      </c>
      <c r="L18" s="78">
        <v>19.0</v>
      </c>
      <c r="M18" s="127">
        <v>37.0</v>
      </c>
      <c r="N18" s="78" t="s">
        <v>41</v>
      </c>
      <c r="O18" s="78"/>
      <c r="P18" s="128"/>
      <c r="Q18" s="78"/>
      <c r="R18" s="78"/>
      <c r="S18" s="78"/>
    </row>
    <row r="19" outlineLevel="1">
      <c r="A19" s="121" t="s">
        <v>4459</v>
      </c>
      <c r="B19" s="122" t="s">
        <v>3697</v>
      </c>
      <c r="C19" s="129" t="s">
        <v>2297</v>
      </c>
      <c r="D19" s="130">
        <v>44917.0</v>
      </c>
      <c r="E19" s="131" t="s">
        <v>4585</v>
      </c>
      <c r="F19" s="132" t="s">
        <v>28</v>
      </c>
      <c r="G19" s="132" t="s">
        <v>3778</v>
      </c>
      <c r="H19" s="133">
        <v>44924.0</v>
      </c>
      <c r="I19" s="134" t="s">
        <v>4590</v>
      </c>
      <c r="J19" s="126">
        <v>44899.0</v>
      </c>
      <c r="K19" s="135">
        <v>18.0</v>
      </c>
      <c r="L19" s="135">
        <v>7.0</v>
      </c>
      <c r="M19" s="127">
        <v>25.0</v>
      </c>
      <c r="N19" s="78" t="s">
        <v>41</v>
      </c>
      <c r="O19" s="136">
        <v>44951.0</v>
      </c>
      <c r="P19" s="137">
        <v>34.0</v>
      </c>
      <c r="Q19" s="135" t="s">
        <v>36</v>
      </c>
      <c r="R19" s="135" t="s">
        <v>3778</v>
      </c>
      <c r="S19" s="135" t="s">
        <v>4596</v>
      </c>
    </row>
    <row r="20" outlineLevel="1">
      <c r="A20" s="121" t="s">
        <v>4254</v>
      </c>
      <c r="B20" s="122" t="s">
        <v>3739</v>
      </c>
      <c r="C20" s="138" t="s">
        <v>2297</v>
      </c>
      <c r="D20" s="130">
        <v>44897.0</v>
      </c>
      <c r="E20" s="131" t="s">
        <v>4585</v>
      </c>
      <c r="F20" s="132" t="s">
        <v>28</v>
      </c>
      <c r="G20" s="132" t="s">
        <v>3778</v>
      </c>
      <c r="H20" s="133">
        <v>44935.0</v>
      </c>
      <c r="I20" s="139" t="s">
        <v>4590</v>
      </c>
      <c r="J20" s="126">
        <v>44880.0</v>
      </c>
      <c r="K20" s="135">
        <v>17.0</v>
      </c>
      <c r="L20" s="135">
        <v>38.0</v>
      </c>
      <c r="M20" s="127">
        <v>55.0</v>
      </c>
      <c r="N20" s="78" t="s">
        <v>41</v>
      </c>
      <c r="O20" s="136">
        <v>45002.0</v>
      </c>
      <c r="P20" s="137">
        <v>105.0</v>
      </c>
      <c r="Q20" s="135" t="s">
        <v>36</v>
      </c>
      <c r="R20" s="135" t="s">
        <v>3782</v>
      </c>
      <c r="S20" s="135" t="s">
        <v>4597</v>
      </c>
    </row>
    <row r="21" outlineLevel="1">
      <c r="A21" s="121" t="s">
        <v>4267</v>
      </c>
      <c r="B21" s="122" t="s">
        <v>3693</v>
      </c>
      <c r="C21" s="129" t="s">
        <v>2297</v>
      </c>
      <c r="D21" s="130">
        <v>44929.0</v>
      </c>
      <c r="E21" s="131" t="s">
        <v>4585</v>
      </c>
      <c r="F21" s="132" t="s">
        <v>28</v>
      </c>
      <c r="G21" s="132" t="s">
        <v>3778</v>
      </c>
      <c r="H21" s="133">
        <v>44937.0</v>
      </c>
      <c r="I21" s="134" t="s">
        <v>4590</v>
      </c>
      <c r="J21" s="126">
        <v>44913.0</v>
      </c>
      <c r="K21" s="135">
        <v>16.0</v>
      </c>
      <c r="L21" s="135">
        <v>8.0</v>
      </c>
      <c r="M21" s="127">
        <v>24.0</v>
      </c>
      <c r="N21" s="78" t="s">
        <v>41</v>
      </c>
      <c r="O21" s="136">
        <v>44942.0</v>
      </c>
      <c r="P21" s="137">
        <v>13.0</v>
      </c>
      <c r="Q21" s="135" t="s">
        <v>36</v>
      </c>
      <c r="R21" s="135" t="s">
        <v>3778</v>
      </c>
      <c r="S21" s="135" t="s">
        <v>4596</v>
      </c>
    </row>
    <row r="22" outlineLevel="1">
      <c r="A22" s="121" t="s">
        <v>3873</v>
      </c>
      <c r="B22" s="122" t="s">
        <v>3663</v>
      </c>
      <c r="C22" s="129" t="s">
        <v>2297</v>
      </c>
      <c r="D22" s="130">
        <v>44930.0</v>
      </c>
      <c r="E22" s="131" t="s">
        <v>4585</v>
      </c>
      <c r="F22" s="132" t="s">
        <v>28</v>
      </c>
      <c r="G22" s="132" t="s">
        <v>3778</v>
      </c>
      <c r="H22" s="133">
        <v>44937.0</v>
      </c>
      <c r="I22" s="134" t="s">
        <v>4586</v>
      </c>
      <c r="J22" s="126">
        <v>44920.0</v>
      </c>
      <c r="K22" s="135">
        <v>10.0</v>
      </c>
      <c r="L22" s="135">
        <v>7.0</v>
      </c>
      <c r="M22" s="127">
        <v>17.0</v>
      </c>
      <c r="N22" s="78" t="s">
        <v>41</v>
      </c>
      <c r="O22" s="136">
        <v>44964.0</v>
      </c>
      <c r="P22" s="137">
        <v>34.0</v>
      </c>
      <c r="Q22" s="135" t="s">
        <v>36</v>
      </c>
      <c r="R22" s="135" t="s">
        <v>3778</v>
      </c>
      <c r="S22" s="135" t="s">
        <v>4596</v>
      </c>
    </row>
    <row r="23" outlineLevel="1">
      <c r="A23" s="121" t="s">
        <v>4598</v>
      </c>
      <c r="B23" s="122" t="s">
        <v>4599</v>
      </c>
      <c r="C23" s="138" t="s">
        <v>2297</v>
      </c>
      <c r="D23" s="130">
        <v>44939.0</v>
      </c>
      <c r="E23" s="131" t="s">
        <v>4587</v>
      </c>
      <c r="F23" s="132" t="s">
        <v>40</v>
      </c>
      <c r="G23" s="132" t="s">
        <v>3778</v>
      </c>
      <c r="H23" s="133">
        <v>44940.0</v>
      </c>
      <c r="I23" s="139" t="s">
        <v>4588</v>
      </c>
      <c r="J23" s="126"/>
      <c r="K23" s="135">
        <v>0.0</v>
      </c>
      <c r="L23" s="135">
        <v>1.0</v>
      </c>
      <c r="M23" s="127" t="e">
        <v>#N/A</v>
      </c>
      <c r="N23" s="78"/>
      <c r="O23" s="138"/>
      <c r="P23" s="127" t="s">
        <v>3779</v>
      </c>
      <c r="Q23" s="138"/>
      <c r="R23" s="135" t="s">
        <v>3782</v>
      </c>
      <c r="S23" s="135" t="s">
        <v>4600</v>
      </c>
    </row>
    <row r="24" outlineLevel="1">
      <c r="A24" s="121" t="s">
        <v>4384</v>
      </c>
      <c r="B24" s="122" t="s">
        <v>3690</v>
      </c>
      <c r="C24" s="138" t="s">
        <v>2297</v>
      </c>
      <c r="D24" s="130">
        <v>44938.0</v>
      </c>
      <c r="E24" s="131" t="s">
        <v>4585</v>
      </c>
      <c r="F24" s="132" t="s">
        <v>28</v>
      </c>
      <c r="G24" s="132" t="s">
        <v>3778</v>
      </c>
      <c r="H24" s="133">
        <v>44943.0</v>
      </c>
      <c r="I24" s="139" t="s">
        <v>4590</v>
      </c>
      <c r="J24" s="126">
        <v>44921.0</v>
      </c>
      <c r="K24" s="135">
        <v>17.0</v>
      </c>
      <c r="L24" s="135">
        <v>5.0</v>
      </c>
      <c r="M24" s="127">
        <v>22.0</v>
      </c>
      <c r="N24" s="78" t="s">
        <v>33</v>
      </c>
      <c r="O24" s="138"/>
      <c r="P24" s="127" t="s">
        <v>3779</v>
      </c>
      <c r="Q24" s="138"/>
      <c r="R24" s="135" t="s">
        <v>3782</v>
      </c>
      <c r="S24" s="138"/>
    </row>
    <row r="25" outlineLevel="1">
      <c r="A25" s="121" t="s">
        <v>3854</v>
      </c>
      <c r="B25" s="122" t="s">
        <v>3747</v>
      </c>
      <c r="C25" s="138" t="s">
        <v>2297</v>
      </c>
      <c r="D25" s="130">
        <v>44901.0</v>
      </c>
      <c r="E25" s="131" t="s">
        <v>4585</v>
      </c>
      <c r="F25" s="132" t="s">
        <v>28</v>
      </c>
      <c r="G25" s="132" t="s">
        <v>3778</v>
      </c>
      <c r="H25" s="133">
        <v>44969.0</v>
      </c>
      <c r="I25" s="139" t="s">
        <v>4590</v>
      </c>
      <c r="J25" s="126">
        <v>44887.0</v>
      </c>
      <c r="K25" s="135">
        <v>14.0</v>
      </c>
      <c r="L25" s="135">
        <v>68.0</v>
      </c>
      <c r="M25" s="127">
        <v>82.0</v>
      </c>
      <c r="N25" s="78" t="s">
        <v>33</v>
      </c>
      <c r="O25" s="138"/>
      <c r="P25" s="127" t="s">
        <v>3779</v>
      </c>
      <c r="Q25" s="138"/>
      <c r="R25" s="135" t="s">
        <v>3782</v>
      </c>
      <c r="S25" s="138"/>
    </row>
    <row r="26" outlineLevel="1">
      <c r="A26" s="121" t="s">
        <v>4333</v>
      </c>
      <c r="B26" s="122" t="s">
        <v>3728</v>
      </c>
      <c r="C26" s="138" t="s">
        <v>2297</v>
      </c>
      <c r="D26" s="130">
        <v>44944.0</v>
      </c>
      <c r="E26" s="131" t="s">
        <v>4585</v>
      </c>
      <c r="F26" s="132" t="s">
        <v>28</v>
      </c>
      <c r="G26" s="132" t="s">
        <v>3778</v>
      </c>
      <c r="H26" s="133">
        <v>44975.0</v>
      </c>
      <c r="I26" s="139" t="s">
        <v>4586</v>
      </c>
      <c r="J26" s="126">
        <v>44932.0</v>
      </c>
      <c r="K26" s="135">
        <v>12.0</v>
      </c>
      <c r="L26" s="135">
        <v>31.0</v>
      </c>
      <c r="M26" s="127">
        <v>43.0</v>
      </c>
      <c r="N26" s="78" t="s">
        <v>41</v>
      </c>
      <c r="O26" s="138"/>
      <c r="P26" s="127" t="s">
        <v>3779</v>
      </c>
      <c r="Q26" s="138"/>
      <c r="R26" s="135" t="s">
        <v>3782</v>
      </c>
      <c r="S26" s="135" t="s">
        <v>4600</v>
      </c>
    </row>
    <row r="27" outlineLevel="1">
      <c r="A27" s="121" t="s">
        <v>4337</v>
      </c>
      <c r="B27" s="122" t="s">
        <v>3715</v>
      </c>
      <c r="C27" s="138" t="s">
        <v>2297</v>
      </c>
      <c r="D27" s="130">
        <v>44973.0</v>
      </c>
      <c r="E27" s="131" t="s">
        <v>4601</v>
      </c>
      <c r="F27" s="132" t="s">
        <v>28</v>
      </c>
      <c r="G27" s="132" t="s">
        <v>3778</v>
      </c>
      <c r="H27" s="133">
        <v>44978.0</v>
      </c>
      <c r="I27" s="139" t="s">
        <v>4590</v>
      </c>
      <c r="J27" s="126">
        <v>44945.0</v>
      </c>
      <c r="K27" s="135">
        <v>28.0</v>
      </c>
      <c r="L27" s="135">
        <v>5.0</v>
      </c>
      <c r="M27" s="127">
        <v>33.0</v>
      </c>
      <c r="N27" s="78" t="s">
        <v>33</v>
      </c>
      <c r="O27" s="138"/>
      <c r="P27" s="127" t="s">
        <v>3779</v>
      </c>
      <c r="Q27" s="138"/>
      <c r="R27" s="135" t="s">
        <v>3782</v>
      </c>
      <c r="S27" s="138"/>
    </row>
    <row r="28" outlineLevel="1">
      <c r="A28" s="121" t="s">
        <v>4461</v>
      </c>
      <c r="B28" s="122" t="s">
        <v>3705</v>
      </c>
      <c r="C28" s="129" t="s">
        <v>2297</v>
      </c>
      <c r="D28" s="130">
        <v>44970.0</v>
      </c>
      <c r="E28" s="131" t="s">
        <v>4585</v>
      </c>
      <c r="F28" s="132" t="s">
        <v>28</v>
      </c>
      <c r="G28" s="132" t="s">
        <v>3778</v>
      </c>
      <c r="H28" s="133">
        <v>44982.0</v>
      </c>
      <c r="I28" s="134" t="s">
        <v>4590</v>
      </c>
      <c r="J28" s="126">
        <v>44954.0</v>
      </c>
      <c r="K28" s="135">
        <v>16.0</v>
      </c>
      <c r="L28" s="135">
        <v>12.0</v>
      </c>
      <c r="M28" s="127">
        <v>28.0</v>
      </c>
      <c r="N28" s="78" t="s">
        <v>41</v>
      </c>
      <c r="O28" s="136">
        <v>44989.0</v>
      </c>
      <c r="P28" s="137">
        <v>19.0</v>
      </c>
      <c r="Q28" s="135" t="s">
        <v>36</v>
      </c>
      <c r="R28" s="135" t="s">
        <v>3778</v>
      </c>
      <c r="S28" s="135" t="s">
        <v>4596</v>
      </c>
    </row>
    <row r="29" outlineLevel="1">
      <c r="A29" s="121" t="s">
        <v>4479</v>
      </c>
      <c r="B29" s="122" t="s">
        <v>3716</v>
      </c>
      <c r="C29" s="138" t="s">
        <v>2297</v>
      </c>
      <c r="D29" s="130">
        <v>44972.0</v>
      </c>
      <c r="E29" s="131" t="s">
        <v>4585</v>
      </c>
      <c r="F29" s="132" t="s">
        <v>28</v>
      </c>
      <c r="G29" s="132" t="s">
        <v>3778</v>
      </c>
      <c r="H29" s="133">
        <v>44987.0</v>
      </c>
      <c r="I29" s="139" t="s">
        <v>4590</v>
      </c>
      <c r="J29" s="126">
        <v>44954.0</v>
      </c>
      <c r="K29" s="135">
        <v>18.0</v>
      </c>
      <c r="L29" s="135">
        <v>15.0</v>
      </c>
      <c r="M29" s="127">
        <v>33.0</v>
      </c>
      <c r="N29" s="78" t="s">
        <v>41</v>
      </c>
      <c r="O29" s="136">
        <v>44997.0</v>
      </c>
      <c r="P29" s="137">
        <v>25.0</v>
      </c>
      <c r="Q29" s="135" t="s">
        <v>36</v>
      </c>
      <c r="R29" s="135" t="s">
        <v>3778</v>
      </c>
      <c r="S29" s="135" t="s">
        <v>4596</v>
      </c>
    </row>
    <row r="30" outlineLevel="1">
      <c r="A30" s="121" t="s">
        <v>4502</v>
      </c>
      <c r="B30" s="122" t="s">
        <v>3743</v>
      </c>
      <c r="C30" s="138" t="s">
        <v>2297</v>
      </c>
      <c r="D30" s="130">
        <v>44944.0</v>
      </c>
      <c r="E30" s="131" t="s">
        <v>4585</v>
      </c>
      <c r="F30" s="132" t="s">
        <v>28</v>
      </c>
      <c r="G30" s="132" t="s">
        <v>3778</v>
      </c>
      <c r="H30" s="133">
        <v>44993.0</v>
      </c>
      <c r="I30" s="139" t="s">
        <v>4590</v>
      </c>
      <c r="J30" s="126">
        <v>44925.0</v>
      </c>
      <c r="K30" s="135">
        <v>19.0</v>
      </c>
      <c r="L30" s="135">
        <v>49.0</v>
      </c>
      <c r="M30" s="127">
        <v>68.0</v>
      </c>
      <c r="N30" s="78" t="s">
        <v>41</v>
      </c>
      <c r="O30" s="138"/>
      <c r="P30" s="127" t="s">
        <v>3779</v>
      </c>
      <c r="Q30" s="138"/>
      <c r="R30" s="135" t="s">
        <v>3782</v>
      </c>
      <c r="S30" s="135" t="s">
        <v>4600</v>
      </c>
    </row>
    <row r="31" outlineLevel="1">
      <c r="A31" s="121" t="s">
        <v>4537</v>
      </c>
      <c r="B31" s="122" t="s">
        <v>3718</v>
      </c>
      <c r="C31" s="138">
        <v>2.0</v>
      </c>
      <c r="D31" s="130">
        <v>45007.0</v>
      </c>
      <c r="E31" s="131" t="s">
        <v>4601</v>
      </c>
      <c r="F31" s="132" t="s">
        <v>28</v>
      </c>
      <c r="G31" s="132" t="s">
        <v>3778</v>
      </c>
      <c r="H31" s="133">
        <v>45019.0</v>
      </c>
      <c r="I31" s="139" t="s">
        <v>4590</v>
      </c>
      <c r="J31" s="126">
        <v>44986.0</v>
      </c>
      <c r="K31" s="135">
        <v>21.0</v>
      </c>
      <c r="L31" s="135">
        <v>12.0</v>
      </c>
      <c r="M31" s="127">
        <v>33.0</v>
      </c>
      <c r="N31" s="78" t="s">
        <v>41</v>
      </c>
      <c r="O31" s="136">
        <v>45043.0</v>
      </c>
      <c r="P31" s="137">
        <v>36.0</v>
      </c>
      <c r="Q31" s="135" t="s">
        <v>36</v>
      </c>
      <c r="R31" s="135" t="s">
        <v>3778</v>
      </c>
      <c r="S31" s="135" t="s">
        <v>4596</v>
      </c>
    </row>
    <row r="32" outlineLevel="1">
      <c r="A32" s="121" t="s">
        <v>4602</v>
      </c>
      <c r="B32" s="122" t="s">
        <v>3668</v>
      </c>
      <c r="C32" s="138" t="s">
        <v>2297</v>
      </c>
      <c r="D32" s="130">
        <v>45015.0</v>
      </c>
      <c r="E32" s="131" t="s">
        <v>4585</v>
      </c>
      <c r="F32" s="132" t="s">
        <v>28</v>
      </c>
      <c r="G32" s="132" t="s">
        <v>3778</v>
      </c>
      <c r="H32" s="133">
        <v>45023.0</v>
      </c>
      <c r="I32" s="139" t="s">
        <v>4586</v>
      </c>
      <c r="J32" s="126">
        <v>45005.0</v>
      </c>
      <c r="K32" s="135">
        <v>10.0</v>
      </c>
      <c r="L32" s="135">
        <v>8.0</v>
      </c>
      <c r="M32" s="127">
        <v>18.0</v>
      </c>
      <c r="N32" s="78" t="s">
        <v>41</v>
      </c>
      <c r="O32" s="138"/>
      <c r="P32" s="127" t="s">
        <v>3779</v>
      </c>
      <c r="Q32" s="138"/>
      <c r="R32" s="135" t="s">
        <v>3782</v>
      </c>
      <c r="S32" s="138"/>
    </row>
    <row r="33" outlineLevel="1">
      <c r="A33" s="121" t="s">
        <v>3915</v>
      </c>
      <c r="B33" s="122" t="s">
        <v>3655</v>
      </c>
      <c r="C33" s="129" t="s">
        <v>2297</v>
      </c>
      <c r="D33" s="130">
        <v>45037.0</v>
      </c>
      <c r="E33" s="131" t="s">
        <v>4585</v>
      </c>
      <c r="F33" s="132" t="s">
        <v>28</v>
      </c>
      <c r="G33" s="132" t="s">
        <v>3778</v>
      </c>
      <c r="H33" s="133">
        <v>45042.0</v>
      </c>
      <c r="I33" s="134" t="s">
        <v>4586</v>
      </c>
      <c r="J33" s="126">
        <v>45026.0</v>
      </c>
      <c r="K33" s="135">
        <v>11.0</v>
      </c>
      <c r="L33" s="135">
        <v>5.0</v>
      </c>
      <c r="M33" s="127">
        <v>16.0</v>
      </c>
      <c r="N33" s="78" t="s">
        <v>41</v>
      </c>
      <c r="O33" s="136">
        <v>45071.0</v>
      </c>
      <c r="P33" s="137">
        <v>34.0</v>
      </c>
      <c r="Q33" s="135" t="s">
        <v>36</v>
      </c>
      <c r="R33" s="135" t="s">
        <v>3778</v>
      </c>
      <c r="S33" s="135" t="s">
        <v>4596</v>
      </c>
    </row>
    <row r="34" outlineLevel="1">
      <c r="A34" s="121" t="s">
        <v>4416</v>
      </c>
      <c r="B34" s="122" t="s">
        <v>3735</v>
      </c>
      <c r="C34" s="138" t="s">
        <v>2297</v>
      </c>
      <c r="D34" s="130">
        <v>45016.0</v>
      </c>
      <c r="E34" s="131" t="s">
        <v>4585</v>
      </c>
      <c r="F34" s="132" t="s">
        <v>28</v>
      </c>
      <c r="G34" s="132" t="s">
        <v>3778</v>
      </c>
      <c r="H34" s="133">
        <v>45046.0</v>
      </c>
      <c r="I34" s="139" t="s">
        <v>4590</v>
      </c>
      <c r="J34" s="126">
        <v>44998.0</v>
      </c>
      <c r="K34" s="135">
        <v>18.0</v>
      </c>
      <c r="L34" s="135">
        <v>30.0</v>
      </c>
      <c r="M34" s="127">
        <v>48.0</v>
      </c>
      <c r="N34" s="78" t="s">
        <v>41</v>
      </c>
      <c r="O34" s="136">
        <v>45050.0</v>
      </c>
      <c r="P34" s="137">
        <v>34.0</v>
      </c>
      <c r="Q34" s="135" t="s">
        <v>28</v>
      </c>
      <c r="R34" s="135" t="s">
        <v>3778</v>
      </c>
      <c r="S34" s="135" t="s">
        <v>4596</v>
      </c>
    </row>
    <row r="35" outlineLevel="1">
      <c r="A35" s="121" t="s">
        <v>4549</v>
      </c>
      <c r="B35" s="122" t="s">
        <v>3669</v>
      </c>
      <c r="C35" s="129" t="s">
        <v>2297</v>
      </c>
      <c r="D35" s="130">
        <v>45044.0</v>
      </c>
      <c r="E35" s="132" t="s">
        <v>4603</v>
      </c>
      <c r="F35" s="132" t="s">
        <v>28</v>
      </c>
      <c r="G35" s="132" t="s">
        <v>3778</v>
      </c>
      <c r="H35" s="133">
        <v>45047.0</v>
      </c>
      <c r="I35" s="134" t="s">
        <v>4590</v>
      </c>
      <c r="J35" s="126">
        <v>45029.0</v>
      </c>
      <c r="K35" s="135">
        <v>15.0</v>
      </c>
      <c r="L35" s="135">
        <v>3.0</v>
      </c>
      <c r="M35" s="127">
        <v>18.0</v>
      </c>
      <c r="N35" s="78" t="s">
        <v>41</v>
      </c>
      <c r="O35" s="136">
        <v>45089.0</v>
      </c>
      <c r="P35" s="137">
        <v>45.0</v>
      </c>
      <c r="Q35" s="135" t="s">
        <v>36</v>
      </c>
      <c r="R35" s="135" t="s">
        <v>3778</v>
      </c>
      <c r="S35" s="135" t="s">
        <v>4596</v>
      </c>
    </row>
    <row r="36" outlineLevel="1">
      <c r="A36" s="121" t="s">
        <v>4604</v>
      </c>
      <c r="B36" s="122" t="s">
        <v>3445</v>
      </c>
      <c r="C36" s="129" t="s">
        <v>2297</v>
      </c>
      <c r="D36" s="130">
        <v>45054.0</v>
      </c>
      <c r="E36" s="131" t="s">
        <v>4585</v>
      </c>
      <c r="F36" s="132" t="s">
        <v>28</v>
      </c>
      <c r="G36" s="132" t="s">
        <v>3778</v>
      </c>
      <c r="H36" s="133">
        <v>45054.0</v>
      </c>
      <c r="I36" s="134" t="s">
        <v>4588</v>
      </c>
      <c r="J36" s="126">
        <v>45050.0</v>
      </c>
      <c r="K36" s="135">
        <v>4.0</v>
      </c>
      <c r="L36" s="135">
        <v>0.0</v>
      </c>
      <c r="M36" s="127">
        <v>4.0</v>
      </c>
      <c r="N36" s="78" t="s">
        <v>41</v>
      </c>
      <c r="O36" s="136">
        <v>45066.0</v>
      </c>
      <c r="P36" s="137">
        <v>12.0</v>
      </c>
      <c r="Q36" s="135" t="s">
        <v>36</v>
      </c>
      <c r="R36" s="135" t="s">
        <v>3778</v>
      </c>
      <c r="S36" s="135" t="s">
        <v>4596</v>
      </c>
    </row>
    <row r="37" outlineLevel="1">
      <c r="A37" s="121" t="s">
        <v>4541</v>
      </c>
      <c r="B37" s="122" t="s">
        <v>3738</v>
      </c>
      <c r="C37" s="138" t="s">
        <v>2297</v>
      </c>
      <c r="D37" s="130">
        <v>45016.0</v>
      </c>
      <c r="E37" s="131" t="s">
        <v>4585</v>
      </c>
      <c r="F37" s="132" t="s">
        <v>28</v>
      </c>
      <c r="G37" s="132" t="s">
        <v>3778</v>
      </c>
      <c r="H37" s="133">
        <v>45057.0</v>
      </c>
      <c r="I37" s="139" t="s">
        <v>4586</v>
      </c>
      <c r="J37" s="126">
        <v>45004.0</v>
      </c>
      <c r="K37" s="135">
        <v>12.0</v>
      </c>
      <c r="L37" s="135">
        <v>41.0</v>
      </c>
      <c r="M37" s="127">
        <v>53.0</v>
      </c>
      <c r="N37" s="78" t="s">
        <v>41</v>
      </c>
      <c r="O37" s="136">
        <v>45062.0</v>
      </c>
      <c r="P37" s="137">
        <v>46.0</v>
      </c>
      <c r="Q37" s="135" t="s">
        <v>36</v>
      </c>
      <c r="R37" s="135" t="s">
        <v>3778</v>
      </c>
      <c r="S37" s="135" t="s">
        <v>4596</v>
      </c>
    </row>
    <row r="38" outlineLevel="1">
      <c r="A38" s="121" t="s">
        <v>4464</v>
      </c>
      <c r="B38" s="122" t="s">
        <v>3699</v>
      </c>
      <c r="C38" s="129" t="s">
        <v>2297</v>
      </c>
      <c r="D38" s="130">
        <v>45061.0</v>
      </c>
      <c r="E38" s="131" t="s">
        <v>4585</v>
      </c>
      <c r="F38" s="132" t="s">
        <v>28</v>
      </c>
      <c r="G38" s="132" t="s">
        <v>3778</v>
      </c>
      <c r="H38" s="133">
        <v>45066.0</v>
      </c>
      <c r="I38" s="134" t="s">
        <v>4590</v>
      </c>
      <c r="J38" s="126">
        <v>45040.0</v>
      </c>
      <c r="K38" s="135">
        <v>21.0</v>
      </c>
      <c r="L38" s="135">
        <v>5.0</v>
      </c>
      <c r="M38" s="127">
        <v>26.0</v>
      </c>
      <c r="N38" s="78" t="s">
        <v>41</v>
      </c>
      <c r="O38" s="136">
        <v>45120.0</v>
      </c>
      <c r="P38" s="137">
        <v>59.0</v>
      </c>
      <c r="Q38" s="135" t="s">
        <v>36</v>
      </c>
      <c r="R38" s="135" t="s">
        <v>3778</v>
      </c>
      <c r="S38" s="135" t="s">
        <v>4596</v>
      </c>
    </row>
    <row r="39" outlineLevel="1">
      <c r="A39" s="121" t="s">
        <v>4605</v>
      </c>
      <c r="B39" s="122" t="s">
        <v>4606</v>
      </c>
      <c r="C39" s="138" t="s">
        <v>2297</v>
      </c>
      <c r="D39" s="130">
        <v>45063.0</v>
      </c>
      <c r="E39" s="131" t="s">
        <v>4601</v>
      </c>
      <c r="F39" s="132" t="s">
        <v>44</v>
      </c>
      <c r="G39" s="132" t="s">
        <v>3778</v>
      </c>
      <c r="H39" s="133">
        <v>45072.0</v>
      </c>
      <c r="I39" s="139" t="s">
        <v>4588</v>
      </c>
      <c r="J39" s="126"/>
      <c r="K39" s="135">
        <v>9.0</v>
      </c>
      <c r="L39" s="135">
        <v>9.0</v>
      </c>
      <c r="M39" s="127" t="e">
        <v>#N/A</v>
      </c>
      <c r="N39" s="78"/>
      <c r="O39" s="138"/>
      <c r="P39" s="127" t="s">
        <v>3779</v>
      </c>
      <c r="Q39" s="138"/>
      <c r="R39" s="135" t="s">
        <v>3782</v>
      </c>
      <c r="S39" s="138"/>
    </row>
    <row r="40" outlineLevel="1">
      <c r="A40" s="121" t="s">
        <v>4552</v>
      </c>
      <c r="B40" s="122" t="s">
        <v>3706</v>
      </c>
      <c r="C40" s="138" t="s">
        <v>2297</v>
      </c>
      <c r="D40" s="130">
        <v>45076.0</v>
      </c>
      <c r="E40" s="131" t="s">
        <v>4601</v>
      </c>
      <c r="F40" s="132" t="s">
        <v>28</v>
      </c>
      <c r="G40" s="132" t="s">
        <v>3778</v>
      </c>
      <c r="H40" s="133">
        <v>45086.0</v>
      </c>
      <c r="I40" s="139" t="s">
        <v>4590</v>
      </c>
      <c r="J40" s="126">
        <v>45058.0</v>
      </c>
      <c r="K40" s="135">
        <v>18.0</v>
      </c>
      <c r="L40" s="135">
        <v>10.0</v>
      </c>
      <c r="M40" s="127">
        <v>28.0</v>
      </c>
      <c r="N40" s="78" t="s">
        <v>33</v>
      </c>
      <c r="O40" s="138"/>
      <c r="P40" s="127" t="s">
        <v>3779</v>
      </c>
      <c r="Q40" s="138"/>
      <c r="R40" s="135" t="s">
        <v>3782</v>
      </c>
      <c r="S40" s="138"/>
    </row>
    <row r="41" outlineLevel="1">
      <c r="A41" s="121" t="s">
        <v>4551</v>
      </c>
      <c r="B41" s="122" t="s">
        <v>3721</v>
      </c>
      <c r="C41" s="138" t="s">
        <v>2297</v>
      </c>
      <c r="D41" s="130">
        <v>45069.0</v>
      </c>
      <c r="E41" s="131" t="s">
        <v>4585</v>
      </c>
      <c r="F41" s="132" t="s">
        <v>28</v>
      </c>
      <c r="G41" s="132" t="s">
        <v>3778</v>
      </c>
      <c r="H41" s="133">
        <v>45091.0</v>
      </c>
      <c r="I41" s="139" t="s">
        <v>4586</v>
      </c>
      <c r="J41" s="126">
        <v>45057.0</v>
      </c>
      <c r="K41" s="135">
        <v>12.0</v>
      </c>
      <c r="L41" s="135">
        <v>22.0</v>
      </c>
      <c r="M41" s="127">
        <v>34.0</v>
      </c>
      <c r="N41" s="78" t="s">
        <v>41</v>
      </c>
      <c r="O41" s="140">
        <v>45107.0</v>
      </c>
      <c r="P41" s="137">
        <v>38.0</v>
      </c>
      <c r="Q41" s="135" t="s">
        <v>36</v>
      </c>
      <c r="R41" s="135" t="s">
        <v>3778</v>
      </c>
      <c r="S41" s="135" t="s">
        <v>4596</v>
      </c>
    </row>
    <row r="42" outlineLevel="1">
      <c r="A42" s="121" t="s">
        <v>4386</v>
      </c>
      <c r="B42" s="122" t="s">
        <v>3736</v>
      </c>
      <c r="C42" s="138" t="s">
        <v>2297</v>
      </c>
      <c r="D42" s="130">
        <v>45065.0</v>
      </c>
      <c r="E42" s="132" t="s">
        <v>4603</v>
      </c>
      <c r="F42" s="132" t="s">
        <v>28</v>
      </c>
      <c r="G42" s="132" t="s">
        <v>3778</v>
      </c>
      <c r="H42" s="133">
        <v>45097.0</v>
      </c>
      <c r="I42" s="139" t="s">
        <v>4590</v>
      </c>
      <c r="J42" s="126">
        <v>45045.0</v>
      </c>
      <c r="K42" s="135">
        <v>20.0</v>
      </c>
      <c r="L42" s="135">
        <v>32.0</v>
      </c>
      <c r="M42" s="127">
        <v>52.0</v>
      </c>
      <c r="N42" s="78" t="s">
        <v>33</v>
      </c>
      <c r="O42" s="138"/>
      <c r="P42" s="127" t="s">
        <v>3779</v>
      </c>
      <c r="Q42" s="138"/>
      <c r="R42" s="135" t="s">
        <v>3782</v>
      </c>
      <c r="S42" s="138"/>
    </row>
    <row r="43" outlineLevel="1">
      <c r="A43" s="121" t="s">
        <v>4478</v>
      </c>
      <c r="B43" s="122" t="s">
        <v>3621</v>
      </c>
      <c r="C43" s="138" t="s">
        <v>2297</v>
      </c>
      <c r="D43" s="130">
        <v>45098.0</v>
      </c>
      <c r="E43" s="131" t="s">
        <v>4585</v>
      </c>
      <c r="F43" s="132" t="s">
        <v>28</v>
      </c>
      <c r="G43" s="132" t="s">
        <v>3778</v>
      </c>
      <c r="H43" s="133">
        <v>45103.0</v>
      </c>
      <c r="I43" s="139" t="s">
        <v>4586</v>
      </c>
      <c r="J43" s="126">
        <v>45091.0</v>
      </c>
      <c r="K43" s="135">
        <v>7.0</v>
      </c>
      <c r="L43" s="135">
        <v>5.0</v>
      </c>
      <c r="M43" s="127">
        <v>12.0</v>
      </c>
      <c r="N43" s="78" t="s">
        <v>33</v>
      </c>
      <c r="O43" s="138"/>
      <c r="P43" s="127" t="s">
        <v>3779</v>
      </c>
      <c r="Q43" s="138"/>
      <c r="R43" s="135" t="s">
        <v>3782</v>
      </c>
      <c r="S43" s="138"/>
    </row>
    <row r="44" outlineLevel="1">
      <c r="A44" s="121" t="s">
        <v>4350</v>
      </c>
      <c r="B44" s="122" t="s">
        <v>3534</v>
      </c>
      <c r="C44" s="138" t="s">
        <v>2297</v>
      </c>
      <c r="D44" s="130">
        <v>45098.0</v>
      </c>
      <c r="E44" s="131" t="s">
        <v>4587</v>
      </c>
      <c r="F44" s="132" t="s">
        <v>40</v>
      </c>
      <c r="G44" s="132" t="s">
        <v>3778</v>
      </c>
      <c r="H44" s="133">
        <v>45105.0</v>
      </c>
      <c r="I44" s="139" t="s">
        <v>4588</v>
      </c>
      <c r="J44" s="126">
        <v>45098.0</v>
      </c>
      <c r="K44" s="135">
        <v>0.0</v>
      </c>
      <c r="L44" s="135">
        <v>7.0</v>
      </c>
      <c r="M44" s="127">
        <v>7.0</v>
      </c>
      <c r="N44" s="78" t="s">
        <v>41</v>
      </c>
      <c r="O44" s="138"/>
      <c r="P44" s="127" t="s">
        <v>3779</v>
      </c>
      <c r="Q44" s="138"/>
      <c r="R44" s="138"/>
      <c r="S44" s="135" t="s">
        <v>4607</v>
      </c>
    </row>
    <row r="45" outlineLevel="1">
      <c r="A45" s="121" t="s">
        <v>4466</v>
      </c>
      <c r="B45" s="122" t="s">
        <v>3710</v>
      </c>
      <c r="C45" s="138" t="s">
        <v>2297</v>
      </c>
      <c r="D45" s="130">
        <v>45089.0</v>
      </c>
      <c r="E45" s="131" t="s">
        <v>4585</v>
      </c>
      <c r="F45" s="132" t="s">
        <v>28</v>
      </c>
      <c r="G45" s="132" t="s">
        <v>3778</v>
      </c>
      <c r="H45" s="133">
        <v>45106.0</v>
      </c>
      <c r="I45" s="139" t="s">
        <v>4590</v>
      </c>
      <c r="J45" s="126">
        <v>45075.0</v>
      </c>
      <c r="K45" s="135">
        <v>14.0</v>
      </c>
      <c r="L45" s="135">
        <v>17.0</v>
      </c>
      <c r="M45" s="127">
        <v>31.0</v>
      </c>
      <c r="N45" s="78" t="s">
        <v>41</v>
      </c>
      <c r="O45" s="138"/>
      <c r="P45" s="127" t="s">
        <v>3779</v>
      </c>
      <c r="Q45" s="138"/>
      <c r="R45" s="135" t="s">
        <v>3782</v>
      </c>
      <c r="S45" s="135" t="s">
        <v>4608</v>
      </c>
    </row>
    <row r="46" outlineLevel="1">
      <c r="A46" s="121" t="s">
        <v>4468</v>
      </c>
      <c r="B46" s="122" t="s">
        <v>3676</v>
      </c>
      <c r="C46" s="138" t="s">
        <v>2297</v>
      </c>
      <c r="D46" s="130">
        <v>45099.0</v>
      </c>
      <c r="E46" s="131" t="s">
        <v>4585</v>
      </c>
      <c r="F46" s="132" t="s">
        <v>28</v>
      </c>
      <c r="G46" s="132" t="s">
        <v>3778</v>
      </c>
      <c r="H46" s="133">
        <v>45109.0</v>
      </c>
      <c r="I46" s="139" t="s">
        <v>4586</v>
      </c>
      <c r="J46" s="126">
        <v>45090.0</v>
      </c>
      <c r="K46" s="135">
        <v>9.0</v>
      </c>
      <c r="L46" s="135">
        <v>10.0</v>
      </c>
      <c r="M46" s="127">
        <v>19.0</v>
      </c>
      <c r="N46" s="78" t="s">
        <v>33</v>
      </c>
      <c r="O46" s="138"/>
      <c r="P46" s="127" t="s">
        <v>3779</v>
      </c>
      <c r="Q46" s="138"/>
      <c r="R46" s="135" t="s">
        <v>3782</v>
      </c>
      <c r="S46" s="138"/>
    </row>
    <row r="47" outlineLevel="1">
      <c r="A47" s="121" t="s">
        <v>4609</v>
      </c>
      <c r="B47" s="122" t="s">
        <v>3657</v>
      </c>
      <c r="C47" s="138" t="s">
        <v>2297</v>
      </c>
      <c r="D47" s="130">
        <v>45099.0</v>
      </c>
      <c r="E47" s="131" t="s">
        <v>4585</v>
      </c>
      <c r="F47" s="132" t="s">
        <v>28</v>
      </c>
      <c r="G47" s="132" t="s">
        <v>3778</v>
      </c>
      <c r="H47" s="133">
        <v>45109.0</v>
      </c>
      <c r="I47" s="139" t="s">
        <v>4588</v>
      </c>
      <c r="J47" s="126">
        <v>45093.0</v>
      </c>
      <c r="K47" s="135">
        <v>6.0</v>
      </c>
      <c r="L47" s="135">
        <v>10.0</v>
      </c>
      <c r="M47" s="127">
        <v>16.0</v>
      </c>
      <c r="N47" s="78" t="s">
        <v>41</v>
      </c>
      <c r="O47" s="138"/>
      <c r="P47" s="127" t="s">
        <v>3779</v>
      </c>
      <c r="Q47" s="138"/>
      <c r="R47" s="135" t="s">
        <v>3782</v>
      </c>
      <c r="S47" s="135" t="s">
        <v>4600</v>
      </c>
    </row>
    <row r="48" outlineLevel="1">
      <c r="A48" s="121" t="s">
        <v>4555</v>
      </c>
      <c r="B48" s="122" t="s">
        <v>3734</v>
      </c>
      <c r="C48" s="129" t="s">
        <v>2297</v>
      </c>
      <c r="D48" s="130">
        <v>45113.0</v>
      </c>
      <c r="E48" s="131" t="s">
        <v>4585</v>
      </c>
      <c r="F48" s="132" t="s">
        <v>28</v>
      </c>
      <c r="G48" s="132" t="s">
        <v>3778</v>
      </c>
      <c r="H48" s="133">
        <v>45121.0</v>
      </c>
      <c r="I48" s="134" t="s">
        <v>4590</v>
      </c>
      <c r="J48" s="126">
        <v>45074.0</v>
      </c>
      <c r="K48" s="135">
        <v>39.0</v>
      </c>
      <c r="L48" s="135">
        <v>8.0</v>
      </c>
      <c r="M48" s="127">
        <v>47.0</v>
      </c>
      <c r="N48" s="78" t="s">
        <v>41</v>
      </c>
      <c r="O48" s="136">
        <v>45133.0</v>
      </c>
      <c r="P48" s="137">
        <v>20.0</v>
      </c>
      <c r="Q48" s="135" t="s">
        <v>36</v>
      </c>
      <c r="R48" s="135" t="s">
        <v>3778</v>
      </c>
      <c r="S48" s="135" t="s">
        <v>4596</v>
      </c>
    </row>
    <row r="49" outlineLevel="1">
      <c r="A49" s="121" t="s">
        <v>4274</v>
      </c>
      <c r="B49" s="122" t="s">
        <v>3076</v>
      </c>
      <c r="C49" s="138">
        <v>1.0</v>
      </c>
      <c r="D49" s="130">
        <v>45117.0</v>
      </c>
      <c r="E49" s="132" t="s">
        <v>4603</v>
      </c>
      <c r="F49" s="132" t="s">
        <v>44</v>
      </c>
      <c r="G49" s="132" t="s">
        <v>3778</v>
      </c>
      <c r="H49" s="133">
        <v>45121.0</v>
      </c>
      <c r="I49" s="139" t="s">
        <v>4588</v>
      </c>
      <c r="J49" s="126">
        <v>45121.0</v>
      </c>
      <c r="K49" s="135">
        <v>6.0</v>
      </c>
      <c r="L49" s="135">
        <v>4.0</v>
      </c>
      <c r="M49" s="127">
        <v>0.0</v>
      </c>
      <c r="N49" s="78" t="s">
        <v>33</v>
      </c>
      <c r="O49" s="138"/>
      <c r="P49" s="127" t="s">
        <v>3779</v>
      </c>
      <c r="Q49" s="138"/>
      <c r="R49" s="135" t="s">
        <v>3782</v>
      </c>
      <c r="S49" s="138"/>
    </row>
    <row r="50" outlineLevel="1">
      <c r="A50" s="121" t="s">
        <v>4469</v>
      </c>
      <c r="B50" s="122" t="s">
        <v>3687</v>
      </c>
      <c r="C50" s="129" t="s">
        <v>2297</v>
      </c>
      <c r="D50" s="130">
        <v>45124.0</v>
      </c>
      <c r="E50" s="131" t="s">
        <v>4585</v>
      </c>
      <c r="F50" s="132" t="s">
        <v>28</v>
      </c>
      <c r="G50" s="132" t="s">
        <v>3778</v>
      </c>
      <c r="H50" s="133">
        <v>45132.0</v>
      </c>
      <c r="I50" s="134" t="s">
        <v>4586</v>
      </c>
      <c r="J50" s="126">
        <v>45111.0</v>
      </c>
      <c r="K50" s="135">
        <v>13.0</v>
      </c>
      <c r="L50" s="135">
        <v>8.0</v>
      </c>
      <c r="M50" s="127">
        <v>21.0</v>
      </c>
      <c r="N50" s="78" t="s">
        <v>41</v>
      </c>
      <c r="O50" s="136">
        <v>45158.0</v>
      </c>
      <c r="P50" s="137">
        <v>34.0</v>
      </c>
      <c r="Q50" s="135" t="s">
        <v>36</v>
      </c>
      <c r="R50" s="135" t="s">
        <v>3778</v>
      </c>
      <c r="S50" s="135" t="s">
        <v>4596</v>
      </c>
    </row>
    <row r="51" outlineLevel="1">
      <c r="A51" s="121" t="s">
        <v>4281</v>
      </c>
      <c r="B51" s="122" t="s">
        <v>3651</v>
      </c>
      <c r="C51" s="138" t="s">
        <v>2297</v>
      </c>
      <c r="D51" s="130">
        <v>45149.0</v>
      </c>
      <c r="E51" s="131" t="s">
        <v>4585</v>
      </c>
      <c r="F51" s="132" t="s">
        <v>28</v>
      </c>
      <c r="G51" s="132" t="s">
        <v>3778</v>
      </c>
      <c r="H51" s="133">
        <v>45152.0</v>
      </c>
      <c r="I51" s="139" t="s">
        <v>4586</v>
      </c>
      <c r="J51" s="126">
        <v>45137.0</v>
      </c>
      <c r="K51" s="135">
        <v>12.0</v>
      </c>
      <c r="L51" s="135">
        <v>3.0</v>
      </c>
      <c r="M51" s="127">
        <v>15.0</v>
      </c>
      <c r="N51" s="78" t="s">
        <v>33</v>
      </c>
      <c r="O51" s="138"/>
      <c r="P51" s="127" t="s">
        <v>3779</v>
      </c>
      <c r="Q51" s="138"/>
      <c r="R51" s="135" t="s">
        <v>3782</v>
      </c>
      <c r="S51" s="138"/>
    </row>
    <row r="52" outlineLevel="1">
      <c r="A52" s="121" t="s">
        <v>3986</v>
      </c>
      <c r="B52" s="122" t="s">
        <v>3618</v>
      </c>
      <c r="C52" s="129" t="s">
        <v>2297</v>
      </c>
      <c r="D52" s="130">
        <v>45152.0</v>
      </c>
      <c r="E52" s="131" t="s">
        <v>4601</v>
      </c>
      <c r="F52" s="132" t="s">
        <v>28</v>
      </c>
      <c r="G52" s="132" t="s">
        <v>3778</v>
      </c>
      <c r="H52" s="133">
        <v>45153.0</v>
      </c>
      <c r="I52" s="134" t="s">
        <v>4586</v>
      </c>
      <c r="J52" s="126">
        <v>45142.0</v>
      </c>
      <c r="K52" s="135">
        <v>10.0</v>
      </c>
      <c r="L52" s="135">
        <v>1.0</v>
      </c>
      <c r="M52" s="127">
        <v>11.0</v>
      </c>
      <c r="N52" s="78" t="s">
        <v>41</v>
      </c>
      <c r="O52" s="136">
        <v>45162.0</v>
      </c>
      <c r="P52" s="137">
        <v>10.0</v>
      </c>
      <c r="Q52" s="135" t="s">
        <v>36</v>
      </c>
      <c r="R52" s="135" t="s">
        <v>3778</v>
      </c>
      <c r="S52" s="135" t="s">
        <v>4596</v>
      </c>
    </row>
    <row r="53" outlineLevel="1">
      <c r="A53" s="121" t="s">
        <v>4610</v>
      </c>
      <c r="B53" s="122" t="s">
        <v>3723</v>
      </c>
      <c r="C53" s="138" t="s">
        <v>2297</v>
      </c>
      <c r="D53" s="130">
        <v>45132.0</v>
      </c>
      <c r="E53" s="131" t="s">
        <v>4585</v>
      </c>
      <c r="F53" s="132" t="s">
        <v>28</v>
      </c>
      <c r="G53" s="132" t="s">
        <v>3778</v>
      </c>
      <c r="H53" s="133">
        <v>45154.0</v>
      </c>
      <c r="I53" s="139" t="s">
        <v>4586</v>
      </c>
      <c r="J53" s="126">
        <v>45119.0</v>
      </c>
      <c r="K53" s="135">
        <v>13.0</v>
      </c>
      <c r="L53" s="135">
        <v>22.0</v>
      </c>
      <c r="M53" s="127">
        <v>35.0</v>
      </c>
      <c r="N53" s="78" t="s">
        <v>41</v>
      </c>
      <c r="O53" s="136">
        <v>45156.0</v>
      </c>
      <c r="P53" s="137">
        <v>24.0</v>
      </c>
      <c r="Q53" s="135" t="s">
        <v>28</v>
      </c>
      <c r="R53" s="135" t="s">
        <v>3778</v>
      </c>
      <c r="S53" s="135" t="s">
        <v>4596</v>
      </c>
    </row>
    <row r="54" outlineLevel="1">
      <c r="A54" s="121" t="s">
        <v>4291</v>
      </c>
      <c r="B54" s="122" t="s">
        <v>3643</v>
      </c>
      <c r="C54" s="138" t="s">
        <v>2297</v>
      </c>
      <c r="D54" s="130">
        <v>45152.0</v>
      </c>
      <c r="E54" s="131" t="s">
        <v>4601</v>
      </c>
      <c r="F54" s="132" t="s">
        <v>28</v>
      </c>
      <c r="G54" s="132" t="s">
        <v>3778</v>
      </c>
      <c r="H54" s="133">
        <v>45159.0</v>
      </c>
      <c r="I54" s="139" t="s">
        <v>4586</v>
      </c>
      <c r="J54" s="126">
        <v>45145.0</v>
      </c>
      <c r="K54" s="135">
        <v>7.0</v>
      </c>
      <c r="L54" s="135">
        <v>7.0</v>
      </c>
      <c r="M54" s="127">
        <v>14.0</v>
      </c>
      <c r="N54" s="78" t="s">
        <v>41</v>
      </c>
      <c r="O54" s="138"/>
      <c r="P54" s="127" t="s">
        <v>3779</v>
      </c>
      <c r="Q54" s="138"/>
      <c r="R54" s="135" t="s">
        <v>3782</v>
      </c>
      <c r="S54" s="135" t="s">
        <v>4608</v>
      </c>
    </row>
    <row r="55" outlineLevel="1">
      <c r="A55" s="121" t="s">
        <v>4564</v>
      </c>
      <c r="B55" s="122" t="s">
        <v>3741</v>
      </c>
      <c r="C55" s="138" t="s">
        <v>2297</v>
      </c>
      <c r="D55" s="130">
        <v>45113.0</v>
      </c>
      <c r="E55" s="131" t="s">
        <v>4585</v>
      </c>
      <c r="F55" s="132" t="s">
        <v>28</v>
      </c>
      <c r="G55" s="132" t="s">
        <v>3778</v>
      </c>
      <c r="H55" s="133">
        <v>45161.0</v>
      </c>
      <c r="I55" s="139" t="s">
        <v>4586</v>
      </c>
      <c r="J55" s="126">
        <v>45100.0</v>
      </c>
      <c r="K55" s="135">
        <v>13.0</v>
      </c>
      <c r="L55" s="135">
        <v>48.0</v>
      </c>
      <c r="M55" s="127">
        <v>61.0</v>
      </c>
      <c r="N55" s="78" t="s">
        <v>33</v>
      </c>
      <c r="O55" s="138"/>
      <c r="P55" s="127" t="s">
        <v>3779</v>
      </c>
      <c r="Q55" s="138"/>
      <c r="R55" s="135" t="s">
        <v>3782</v>
      </c>
      <c r="S55" s="138"/>
    </row>
    <row r="56" outlineLevel="1">
      <c r="A56" s="121" t="s">
        <v>3694</v>
      </c>
      <c r="B56" s="122" t="s">
        <v>2963</v>
      </c>
      <c r="C56" s="138" t="s">
        <v>2297</v>
      </c>
      <c r="D56" s="130">
        <v>45148.0</v>
      </c>
      <c r="E56" s="131" t="s">
        <v>4585</v>
      </c>
      <c r="F56" s="132" t="s">
        <v>28</v>
      </c>
      <c r="G56" s="132" t="s">
        <v>3778</v>
      </c>
      <c r="H56" s="133">
        <v>45163.0</v>
      </c>
      <c r="I56" s="139" t="s">
        <v>4586</v>
      </c>
      <c r="J56" s="126"/>
      <c r="K56" s="135">
        <v>9.0</v>
      </c>
      <c r="L56" s="135">
        <v>15.0</v>
      </c>
      <c r="M56" s="127" t="e">
        <v>#N/A</v>
      </c>
      <c r="N56" s="78" t="s">
        <v>33</v>
      </c>
      <c r="O56" s="138"/>
      <c r="P56" s="127" t="s">
        <v>3779</v>
      </c>
      <c r="Q56" s="138"/>
      <c r="R56" s="135" t="s">
        <v>3782</v>
      </c>
      <c r="S56" s="138"/>
    </row>
    <row r="57" outlineLevel="1">
      <c r="A57" s="121" t="s">
        <v>3989</v>
      </c>
      <c r="B57" s="122" t="s">
        <v>3652</v>
      </c>
      <c r="C57" s="129" t="s">
        <v>2297</v>
      </c>
      <c r="D57" s="130">
        <v>45160.0</v>
      </c>
      <c r="E57" s="131" t="s">
        <v>4585</v>
      </c>
      <c r="F57" s="132" t="s">
        <v>28</v>
      </c>
      <c r="G57" s="132" t="s">
        <v>3778</v>
      </c>
      <c r="H57" s="133">
        <v>45166.0</v>
      </c>
      <c r="I57" s="134" t="s">
        <v>4586</v>
      </c>
      <c r="J57" s="126">
        <v>45151.0</v>
      </c>
      <c r="K57" s="135">
        <v>9.0</v>
      </c>
      <c r="L57" s="135">
        <v>6.0</v>
      </c>
      <c r="M57" s="127">
        <v>15.0</v>
      </c>
      <c r="N57" s="78" t="s">
        <v>41</v>
      </c>
      <c r="O57" s="138"/>
      <c r="P57" s="127" t="s">
        <v>3779</v>
      </c>
      <c r="Q57" s="138"/>
      <c r="R57" s="135" t="s">
        <v>3778</v>
      </c>
      <c r="S57" s="135" t="s">
        <v>4611</v>
      </c>
    </row>
    <row r="58" outlineLevel="1">
      <c r="A58" s="121" t="s">
        <v>4433</v>
      </c>
      <c r="B58" s="122" t="s">
        <v>3750</v>
      </c>
      <c r="C58" s="138" t="s">
        <v>2297</v>
      </c>
      <c r="D58" s="130">
        <v>45030.0</v>
      </c>
      <c r="E58" s="131" t="s">
        <v>4585</v>
      </c>
      <c r="F58" s="132" t="s">
        <v>270</v>
      </c>
      <c r="G58" s="132" t="s">
        <v>3778</v>
      </c>
      <c r="H58" s="133">
        <v>45172.0</v>
      </c>
      <c r="I58" s="139" t="s">
        <v>4590</v>
      </c>
      <c r="J58" s="126">
        <v>45005.0</v>
      </c>
      <c r="K58" s="135">
        <v>25.0</v>
      </c>
      <c r="L58" s="135">
        <v>142.0</v>
      </c>
      <c r="M58" s="127">
        <v>167.0</v>
      </c>
      <c r="N58" s="78" t="s">
        <v>41</v>
      </c>
      <c r="O58" s="136">
        <v>45181.0</v>
      </c>
      <c r="P58" s="137">
        <v>151.0</v>
      </c>
      <c r="Q58" s="135" t="s">
        <v>36</v>
      </c>
      <c r="R58" s="135" t="s">
        <v>3778</v>
      </c>
      <c r="S58" s="135" t="s">
        <v>4596</v>
      </c>
    </row>
    <row r="59" outlineLevel="1">
      <c r="A59" s="121" t="s">
        <v>4279</v>
      </c>
      <c r="B59" s="122" t="s">
        <v>3729</v>
      </c>
      <c r="C59" s="138" t="s">
        <v>2297</v>
      </c>
      <c r="D59" s="130">
        <v>45149.0</v>
      </c>
      <c r="E59" s="131" t="s">
        <v>4585</v>
      </c>
      <c r="F59" s="132" t="s">
        <v>28</v>
      </c>
      <c r="G59" s="132" t="s">
        <v>3778</v>
      </c>
      <c r="H59" s="133">
        <v>45176.0</v>
      </c>
      <c r="I59" s="139" t="s">
        <v>4590</v>
      </c>
      <c r="J59" s="126">
        <v>45133.0</v>
      </c>
      <c r="K59" s="135">
        <v>16.0</v>
      </c>
      <c r="L59" s="135">
        <v>27.0</v>
      </c>
      <c r="M59" s="127">
        <v>43.0</v>
      </c>
      <c r="N59" s="78" t="s">
        <v>41</v>
      </c>
      <c r="O59" s="138"/>
      <c r="P59" s="127" t="s">
        <v>3779</v>
      </c>
      <c r="Q59" s="138"/>
      <c r="R59" s="135" t="s">
        <v>3782</v>
      </c>
      <c r="S59" s="135" t="s">
        <v>4608</v>
      </c>
    </row>
    <row r="60" outlineLevel="1">
      <c r="A60" s="121" t="s">
        <v>3998</v>
      </c>
      <c r="B60" s="122" t="s">
        <v>3695</v>
      </c>
      <c r="C60" s="138" t="s">
        <v>2297</v>
      </c>
      <c r="D60" s="130">
        <v>45168.0</v>
      </c>
      <c r="E60" s="131" t="s">
        <v>4585</v>
      </c>
      <c r="F60" s="132" t="s">
        <v>28</v>
      </c>
      <c r="G60" s="132" t="s">
        <v>3778</v>
      </c>
      <c r="H60" s="133">
        <v>45182.0</v>
      </c>
      <c r="I60" s="139" t="s">
        <v>4586</v>
      </c>
      <c r="J60" s="126">
        <v>45158.0</v>
      </c>
      <c r="K60" s="135">
        <v>10.0</v>
      </c>
      <c r="L60" s="135">
        <v>14.0</v>
      </c>
      <c r="M60" s="127">
        <v>24.0</v>
      </c>
      <c r="N60" s="78" t="s">
        <v>41</v>
      </c>
      <c r="O60" s="136">
        <v>45184.0</v>
      </c>
      <c r="P60" s="137">
        <v>16.0</v>
      </c>
      <c r="Q60" s="135" t="s">
        <v>36</v>
      </c>
      <c r="R60" s="135" t="s">
        <v>3778</v>
      </c>
      <c r="S60" s="135" t="s">
        <v>4596</v>
      </c>
    </row>
    <row r="61" outlineLevel="1">
      <c r="A61" s="121" t="s">
        <v>4612</v>
      </c>
      <c r="B61" s="122" t="s">
        <v>3670</v>
      </c>
      <c r="C61" s="138" t="s">
        <v>2297</v>
      </c>
      <c r="D61" s="130">
        <v>45191.0</v>
      </c>
      <c r="E61" s="131" t="s">
        <v>4585</v>
      </c>
      <c r="F61" s="132" t="s">
        <v>28</v>
      </c>
      <c r="G61" s="132" t="s">
        <v>3778</v>
      </c>
      <c r="H61" s="133">
        <v>45195.0</v>
      </c>
      <c r="I61" s="139" t="s">
        <v>4590</v>
      </c>
      <c r="J61" s="126">
        <v>45177.0</v>
      </c>
      <c r="K61" s="135">
        <v>14.0</v>
      </c>
      <c r="L61" s="135">
        <v>4.0</v>
      </c>
      <c r="M61" s="127">
        <v>18.0</v>
      </c>
      <c r="N61" s="78" t="s">
        <v>41</v>
      </c>
      <c r="O61" s="138"/>
      <c r="P61" s="127" t="s">
        <v>3779</v>
      </c>
      <c r="Q61" s="138"/>
      <c r="R61" s="135" t="s">
        <v>3782</v>
      </c>
      <c r="S61" s="135" t="s">
        <v>4608</v>
      </c>
    </row>
    <row r="62" outlineLevel="1">
      <c r="A62" s="121" t="s">
        <v>4015</v>
      </c>
      <c r="B62" s="122" t="s">
        <v>3605</v>
      </c>
      <c r="C62" s="138" t="s">
        <v>2297</v>
      </c>
      <c r="D62" s="130">
        <v>45196.0</v>
      </c>
      <c r="E62" s="131" t="s">
        <v>4585</v>
      </c>
      <c r="F62" s="132" t="s">
        <v>28</v>
      </c>
      <c r="G62" s="132" t="s">
        <v>3778</v>
      </c>
      <c r="H62" s="133">
        <v>45197.0</v>
      </c>
      <c r="I62" s="139" t="s">
        <v>4586</v>
      </c>
      <c r="J62" s="126">
        <v>45187.0</v>
      </c>
      <c r="K62" s="135">
        <v>9.0</v>
      </c>
      <c r="L62" s="135">
        <v>1.0</v>
      </c>
      <c r="M62" s="127">
        <v>10.0</v>
      </c>
      <c r="N62" s="78" t="s">
        <v>41</v>
      </c>
      <c r="O62" s="138"/>
      <c r="P62" s="127" t="s">
        <v>3779</v>
      </c>
      <c r="Q62" s="138"/>
      <c r="R62" s="135" t="s">
        <v>3782</v>
      </c>
      <c r="S62" s="135" t="s">
        <v>4608</v>
      </c>
    </row>
    <row r="63" outlineLevel="1">
      <c r="A63" s="121" t="s">
        <v>4613</v>
      </c>
      <c r="B63" s="122" t="s">
        <v>3515</v>
      </c>
      <c r="C63" s="138" t="s">
        <v>2297</v>
      </c>
      <c r="D63" s="130">
        <v>45195.0</v>
      </c>
      <c r="E63" s="131" t="s">
        <v>4585</v>
      </c>
      <c r="F63" s="132" t="s">
        <v>28</v>
      </c>
      <c r="G63" s="132" t="s">
        <v>3778</v>
      </c>
      <c r="H63" s="133">
        <v>45197.0</v>
      </c>
      <c r="I63" s="139" t="s">
        <v>4588</v>
      </c>
      <c r="J63" s="126">
        <v>45191.0</v>
      </c>
      <c r="K63" s="135">
        <v>4.0</v>
      </c>
      <c r="L63" s="135">
        <v>2.0</v>
      </c>
      <c r="M63" s="127">
        <v>6.0</v>
      </c>
      <c r="N63" s="78" t="s">
        <v>33</v>
      </c>
      <c r="O63" s="138"/>
      <c r="P63" s="127" t="s">
        <v>3779</v>
      </c>
      <c r="Q63" s="138"/>
      <c r="R63" s="135" t="s">
        <v>3782</v>
      </c>
      <c r="S63" s="138"/>
    </row>
    <row r="64" outlineLevel="1">
      <c r="A64" s="121" t="s">
        <v>4006</v>
      </c>
      <c r="B64" s="122" t="s">
        <v>3712</v>
      </c>
      <c r="C64" s="138" t="s">
        <v>2297</v>
      </c>
      <c r="D64" s="130">
        <v>45184.0</v>
      </c>
      <c r="E64" s="132" t="s">
        <v>4603</v>
      </c>
      <c r="F64" s="132" t="s">
        <v>28</v>
      </c>
      <c r="G64" s="132" t="s">
        <v>3778</v>
      </c>
      <c r="H64" s="133">
        <v>45205.0</v>
      </c>
      <c r="I64" s="139" t="s">
        <v>4586</v>
      </c>
      <c r="J64" s="126">
        <v>45173.0</v>
      </c>
      <c r="K64" s="135">
        <v>11.0</v>
      </c>
      <c r="L64" s="135">
        <v>21.0</v>
      </c>
      <c r="M64" s="127">
        <v>32.0</v>
      </c>
      <c r="N64" s="78" t="s">
        <v>41</v>
      </c>
      <c r="O64" s="136">
        <v>45218.0</v>
      </c>
      <c r="P64" s="137">
        <v>34.0</v>
      </c>
      <c r="Q64" s="135" t="s">
        <v>36</v>
      </c>
      <c r="R64" s="135" t="s">
        <v>3778</v>
      </c>
      <c r="S64" s="135" t="s">
        <v>4596</v>
      </c>
    </row>
    <row r="65" outlineLevel="1">
      <c r="A65" s="121" t="s">
        <v>4306</v>
      </c>
      <c r="B65" s="122" t="s">
        <v>3704</v>
      </c>
      <c r="C65" s="138" t="s">
        <v>2297</v>
      </c>
      <c r="D65" s="130">
        <v>45182.0</v>
      </c>
      <c r="E65" s="131" t="s">
        <v>4585</v>
      </c>
      <c r="F65" s="132" t="s">
        <v>28</v>
      </c>
      <c r="G65" s="132" t="s">
        <v>3778</v>
      </c>
      <c r="H65" s="133">
        <v>45207.0</v>
      </c>
      <c r="I65" s="139" t="s">
        <v>4588</v>
      </c>
      <c r="J65" s="126">
        <v>45180.0</v>
      </c>
      <c r="K65" s="135">
        <v>2.0</v>
      </c>
      <c r="L65" s="135">
        <v>25.0</v>
      </c>
      <c r="M65" s="127">
        <v>27.0</v>
      </c>
      <c r="N65" s="78" t="s">
        <v>33</v>
      </c>
      <c r="O65" s="138"/>
      <c r="P65" s="127" t="s">
        <v>3779</v>
      </c>
      <c r="Q65" s="138"/>
      <c r="R65" s="135" t="s">
        <v>3782</v>
      </c>
      <c r="S65" s="138"/>
    </row>
    <row r="66" outlineLevel="1">
      <c r="A66" s="121" t="s">
        <v>4538</v>
      </c>
      <c r="B66" s="122" t="s">
        <v>3751</v>
      </c>
      <c r="C66" s="138" t="s">
        <v>2297</v>
      </c>
      <c r="D66" s="130">
        <v>45005.0</v>
      </c>
      <c r="E66" s="131" t="s">
        <v>4585</v>
      </c>
      <c r="F66" s="132" t="s">
        <v>28</v>
      </c>
      <c r="G66" s="132" t="s">
        <v>3778</v>
      </c>
      <c r="H66" s="133">
        <v>45219.0</v>
      </c>
      <c r="I66" s="139" t="s">
        <v>4588</v>
      </c>
      <c r="J66" s="126">
        <v>44999.0</v>
      </c>
      <c r="K66" s="135">
        <v>6.0</v>
      </c>
      <c r="L66" s="135">
        <v>214.0</v>
      </c>
      <c r="M66" s="127">
        <v>220.0</v>
      </c>
      <c r="N66" s="78" t="s">
        <v>41</v>
      </c>
      <c r="O66" s="136">
        <v>45224.0</v>
      </c>
      <c r="P66" s="137">
        <v>219.0</v>
      </c>
      <c r="Q66" s="135" t="s">
        <v>28</v>
      </c>
      <c r="R66" s="135" t="s">
        <v>3778</v>
      </c>
      <c r="S66" s="135" t="s">
        <v>4596</v>
      </c>
    </row>
    <row r="67" outlineLevel="1">
      <c r="A67" s="121" t="s">
        <v>4038</v>
      </c>
      <c r="B67" s="122" t="s">
        <v>3653</v>
      </c>
      <c r="C67" s="129" t="s">
        <v>2297</v>
      </c>
      <c r="D67" s="130">
        <v>45225.0</v>
      </c>
      <c r="E67" s="131" t="s">
        <v>4585</v>
      </c>
      <c r="F67" s="132" t="s">
        <v>28</v>
      </c>
      <c r="G67" s="132" t="s">
        <v>3778</v>
      </c>
      <c r="H67" s="133">
        <v>45228.0</v>
      </c>
      <c r="I67" s="134" t="s">
        <v>4586</v>
      </c>
      <c r="J67" s="126">
        <v>45213.0</v>
      </c>
      <c r="K67" s="135">
        <v>12.0</v>
      </c>
      <c r="L67" s="135">
        <v>3.0</v>
      </c>
      <c r="M67" s="127">
        <v>15.0</v>
      </c>
      <c r="N67" s="78" t="s">
        <v>41</v>
      </c>
      <c r="O67" s="136">
        <v>45258.0</v>
      </c>
      <c r="P67" s="137">
        <v>33.0</v>
      </c>
      <c r="Q67" s="135" t="s">
        <v>36</v>
      </c>
      <c r="R67" s="135" t="s">
        <v>3778</v>
      </c>
      <c r="S67" s="135" t="s">
        <v>4596</v>
      </c>
    </row>
    <row r="68" outlineLevel="1">
      <c r="A68" s="121" t="s">
        <v>4036</v>
      </c>
      <c r="B68" s="122" t="s">
        <v>3645</v>
      </c>
      <c r="C68" s="129" t="s">
        <v>2297</v>
      </c>
      <c r="D68" s="130">
        <v>45222.0</v>
      </c>
      <c r="E68" s="131" t="s">
        <v>4585</v>
      </c>
      <c r="F68" s="132" t="s">
        <v>28</v>
      </c>
      <c r="G68" s="132" t="s">
        <v>3778</v>
      </c>
      <c r="H68" s="133">
        <v>45228.0</v>
      </c>
      <c r="I68" s="134" t="s">
        <v>4586</v>
      </c>
      <c r="J68" s="126">
        <v>45214.0</v>
      </c>
      <c r="K68" s="135">
        <v>8.0</v>
      </c>
      <c r="L68" s="135">
        <v>6.0</v>
      </c>
      <c r="M68" s="127">
        <v>14.0</v>
      </c>
      <c r="N68" s="78" t="s">
        <v>41</v>
      </c>
      <c r="O68" s="136">
        <v>45232.0</v>
      </c>
      <c r="P68" s="137">
        <v>10.0</v>
      </c>
      <c r="Q68" s="135" t="s">
        <v>36</v>
      </c>
      <c r="R68" s="135" t="s">
        <v>3778</v>
      </c>
      <c r="S68" s="135" t="s">
        <v>4596</v>
      </c>
    </row>
    <row r="69" outlineLevel="1">
      <c r="A69" s="121" t="s">
        <v>4041</v>
      </c>
      <c r="B69" s="122" t="s">
        <v>3494</v>
      </c>
      <c r="C69" s="129" t="s">
        <v>2297</v>
      </c>
      <c r="D69" s="130">
        <v>45230.0</v>
      </c>
      <c r="E69" s="131" t="s">
        <v>4587</v>
      </c>
      <c r="F69" s="132" t="s">
        <v>40</v>
      </c>
      <c r="G69" s="132" t="s">
        <v>3778</v>
      </c>
      <c r="H69" s="133">
        <v>45231.0</v>
      </c>
      <c r="I69" s="134" t="s">
        <v>4588</v>
      </c>
      <c r="J69" s="126">
        <v>45226.0</v>
      </c>
      <c r="K69" s="135">
        <v>4.0</v>
      </c>
      <c r="L69" s="135">
        <v>1.0</v>
      </c>
      <c r="M69" s="127">
        <v>5.0</v>
      </c>
      <c r="N69" s="78" t="s">
        <v>41</v>
      </c>
      <c r="O69" s="138"/>
      <c r="P69" s="127" t="s">
        <v>3779</v>
      </c>
      <c r="Q69" s="138"/>
      <c r="R69" s="135" t="s">
        <v>3778</v>
      </c>
      <c r="S69" s="135" t="s">
        <v>4611</v>
      </c>
    </row>
    <row r="70" outlineLevel="1">
      <c r="A70" s="121" t="s">
        <v>4411</v>
      </c>
      <c r="B70" s="122" t="s">
        <v>3700</v>
      </c>
      <c r="C70" s="129" t="s">
        <v>2297</v>
      </c>
      <c r="D70" s="130">
        <v>45226.0</v>
      </c>
      <c r="E70" s="131" t="s">
        <v>4585</v>
      </c>
      <c r="F70" s="132" t="s">
        <v>28</v>
      </c>
      <c r="G70" s="132" t="s">
        <v>3778</v>
      </c>
      <c r="H70" s="133">
        <v>45237.0</v>
      </c>
      <c r="I70" s="134" t="s">
        <v>4590</v>
      </c>
      <c r="J70" s="126">
        <v>45211.0</v>
      </c>
      <c r="K70" s="135">
        <v>15.0</v>
      </c>
      <c r="L70" s="135">
        <v>11.0</v>
      </c>
      <c r="M70" s="127">
        <v>26.0</v>
      </c>
      <c r="N70" s="78" t="s">
        <v>41</v>
      </c>
      <c r="O70" s="136">
        <v>45242.0</v>
      </c>
      <c r="P70" s="137">
        <v>16.0</v>
      </c>
      <c r="Q70" s="135" t="s">
        <v>36</v>
      </c>
      <c r="R70" s="135" t="s">
        <v>3778</v>
      </c>
      <c r="S70" s="135" t="s">
        <v>4596</v>
      </c>
    </row>
    <row r="71" outlineLevel="1">
      <c r="A71" s="121" t="s">
        <v>3980</v>
      </c>
      <c r="B71" s="122" t="s">
        <v>3749</v>
      </c>
      <c r="C71" s="138" t="s">
        <v>2297</v>
      </c>
      <c r="D71" s="130">
        <v>45153.0</v>
      </c>
      <c r="E71" s="131" t="s">
        <v>4601</v>
      </c>
      <c r="F71" s="132" t="s">
        <v>28</v>
      </c>
      <c r="G71" s="132" t="s">
        <v>3778</v>
      </c>
      <c r="H71" s="133">
        <v>45237.0</v>
      </c>
      <c r="I71" s="139" t="s">
        <v>4586</v>
      </c>
      <c r="J71" s="126">
        <v>45140.0</v>
      </c>
      <c r="K71" s="135">
        <v>13.0</v>
      </c>
      <c r="L71" s="135">
        <v>84.0</v>
      </c>
      <c r="M71" s="127">
        <v>97.0</v>
      </c>
      <c r="N71" s="78" t="s">
        <v>33</v>
      </c>
      <c r="O71" s="138"/>
      <c r="P71" s="127" t="s">
        <v>3779</v>
      </c>
      <c r="Q71" s="138"/>
      <c r="R71" s="135" t="s">
        <v>3782</v>
      </c>
      <c r="S71" s="138"/>
    </row>
    <row r="72" outlineLevel="1">
      <c r="A72" s="121" t="s">
        <v>4506</v>
      </c>
      <c r="B72" s="122" t="s">
        <v>3701</v>
      </c>
      <c r="C72" s="138" t="s">
        <v>2297</v>
      </c>
      <c r="D72" s="130">
        <v>45230.0</v>
      </c>
      <c r="E72" s="131" t="s">
        <v>4585</v>
      </c>
      <c r="F72" s="132" t="s">
        <v>28</v>
      </c>
      <c r="G72" s="132" t="s">
        <v>3778</v>
      </c>
      <c r="H72" s="130">
        <v>45241.0</v>
      </c>
      <c r="I72" s="135" t="s">
        <v>4590</v>
      </c>
      <c r="J72" s="126">
        <v>45215.0</v>
      </c>
      <c r="K72" s="135">
        <v>15.0</v>
      </c>
      <c r="L72" s="135">
        <v>11.0</v>
      </c>
      <c r="M72" s="127">
        <v>26.0</v>
      </c>
      <c r="N72" s="78" t="s">
        <v>33</v>
      </c>
      <c r="O72" s="138"/>
      <c r="P72" s="127" t="s">
        <v>3779</v>
      </c>
      <c r="Q72" s="138"/>
      <c r="R72" s="135" t="s">
        <v>3782</v>
      </c>
      <c r="S72" s="138"/>
    </row>
    <row r="73" outlineLevel="1">
      <c r="A73" s="121" t="s">
        <v>4614</v>
      </c>
      <c r="B73" s="122" t="s">
        <v>4615</v>
      </c>
      <c r="C73" s="138" t="s">
        <v>2297</v>
      </c>
      <c r="D73" s="130">
        <v>45244.0</v>
      </c>
      <c r="E73" s="131" t="s">
        <v>4585</v>
      </c>
      <c r="F73" s="132" t="s">
        <v>28</v>
      </c>
      <c r="G73" s="132" t="s">
        <v>3778</v>
      </c>
      <c r="H73" s="130">
        <v>45244.0</v>
      </c>
      <c r="I73" s="135" t="s">
        <v>4588</v>
      </c>
      <c r="J73" s="126"/>
      <c r="K73" s="135">
        <v>3.0</v>
      </c>
      <c r="L73" s="135">
        <v>0.0</v>
      </c>
      <c r="M73" s="127" t="e">
        <v>#N/A</v>
      </c>
      <c r="N73" s="78"/>
      <c r="O73" s="138"/>
      <c r="P73" s="127" t="s">
        <v>3779</v>
      </c>
      <c r="Q73" s="138"/>
      <c r="R73" s="135" t="s">
        <v>4616</v>
      </c>
      <c r="S73" s="135" t="s">
        <v>4617</v>
      </c>
    </row>
    <row r="74" outlineLevel="1">
      <c r="A74" s="121" t="s">
        <v>4303</v>
      </c>
      <c r="B74" s="122" t="s">
        <v>3745</v>
      </c>
      <c r="C74" s="138" t="s">
        <v>2297</v>
      </c>
      <c r="D74" s="130">
        <v>45181.0</v>
      </c>
      <c r="E74" s="131" t="s">
        <v>4587</v>
      </c>
      <c r="F74" s="132" t="s">
        <v>40</v>
      </c>
      <c r="G74" s="132" t="s">
        <v>3778</v>
      </c>
      <c r="H74" s="130">
        <v>45245.0</v>
      </c>
      <c r="I74" s="135" t="s">
        <v>4590</v>
      </c>
      <c r="J74" s="126">
        <v>45164.0</v>
      </c>
      <c r="K74" s="135">
        <v>17.0</v>
      </c>
      <c r="L74" s="135">
        <v>64.0</v>
      </c>
      <c r="M74" s="127">
        <v>81.0</v>
      </c>
      <c r="N74" s="78" t="s">
        <v>41</v>
      </c>
      <c r="O74" s="136">
        <v>45267.0</v>
      </c>
      <c r="P74" s="137">
        <v>86.0</v>
      </c>
      <c r="Q74" s="135" t="s">
        <v>36</v>
      </c>
      <c r="R74" s="135" t="s">
        <v>3778</v>
      </c>
      <c r="S74" s="135" t="s">
        <v>4596</v>
      </c>
    </row>
    <row r="75" outlineLevel="1">
      <c r="A75" s="121" t="s">
        <v>4618</v>
      </c>
      <c r="B75" s="141" t="s">
        <v>3708</v>
      </c>
      <c r="C75" s="138" t="s">
        <v>2297</v>
      </c>
      <c r="D75" s="130">
        <v>45233.0</v>
      </c>
      <c r="E75" s="131" t="s">
        <v>4585</v>
      </c>
      <c r="F75" s="132" t="s">
        <v>28</v>
      </c>
      <c r="G75" s="132" t="s">
        <v>3778</v>
      </c>
      <c r="H75" s="130">
        <v>45248.0</v>
      </c>
      <c r="I75" s="135" t="s">
        <v>4590</v>
      </c>
      <c r="J75" s="126">
        <v>45219.0</v>
      </c>
      <c r="K75" s="135">
        <v>14.0</v>
      </c>
      <c r="L75" s="135">
        <v>15.0</v>
      </c>
      <c r="M75" s="127">
        <v>29.0</v>
      </c>
      <c r="N75" s="78" t="s">
        <v>33</v>
      </c>
      <c r="O75" s="138"/>
      <c r="P75" s="127" t="s">
        <v>3779</v>
      </c>
      <c r="Q75" s="138"/>
      <c r="R75" s="135" t="s">
        <v>3782</v>
      </c>
      <c r="S75" s="138"/>
    </row>
    <row r="76" outlineLevel="1">
      <c r="A76" s="121" t="s">
        <v>4470</v>
      </c>
      <c r="B76" s="122" t="s">
        <v>3646</v>
      </c>
      <c r="C76" s="138" t="s">
        <v>2297</v>
      </c>
      <c r="D76" s="130">
        <v>45238.0</v>
      </c>
      <c r="E76" s="131" t="s">
        <v>4585</v>
      </c>
      <c r="F76" s="132" t="s">
        <v>28</v>
      </c>
      <c r="G76" s="132" t="s">
        <v>3778</v>
      </c>
      <c r="H76" s="130">
        <v>45251.0</v>
      </c>
      <c r="I76" s="135" t="s">
        <v>4588</v>
      </c>
      <c r="J76" s="126">
        <v>45237.0</v>
      </c>
      <c r="K76" s="135">
        <v>1.0</v>
      </c>
      <c r="L76" s="135">
        <v>13.0</v>
      </c>
      <c r="M76" s="127">
        <v>14.0</v>
      </c>
      <c r="N76" s="78" t="s">
        <v>33</v>
      </c>
      <c r="O76" s="138"/>
      <c r="P76" s="127" t="s">
        <v>3779</v>
      </c>
      <c r="Q76" s="138"/>
      <c r="R76" s="135" t="s">
        <v>3782</v>
      </c>
      <c r="S76" s="138"/>
    </row>
    <row r="77" outlineLevel="1">
      <c r="A77" s="121" t="s">
        <v>4314</v>
      </c>
      <c r="B77" s="122" t="s">
        <v>3684</v>
      </c>
      <c r="C77" s="123">
        <v>1.0</v>
      </c>
      <c r="D77" s="99">
        <v>45300.0</v>
      </c>
      <c r="E77" s="19" t="s">
        <v>4587</v>
      </c>
      <c r="F77" s="9" t="s">
        <v>40</v>
      </c>
      <c r="G77" s="9" t="s">
        <v>3778</v>
      </c>
      <c r="H77" s="142">
        <v>45307.0</v>
      </c>
      <c r="I77" s="128" t="s">
        <v>4586</v>
      </c>
      <c r="J77" s="126">
        <v>45287.0</v>
      </c>
      <c r="K77" s="78">
        <v>13.0</v>
      </c>
      <c r="L77" s="78">
        <v>7.0</v>
      </c>
      <c r="M77" s="127">
        <v>20.0</v>
      </c>
      <c r="N77" s="78" t="s">
        <v>41</v>
      </c>
      <c r="O77" s="78"/>
      <c r="P77" s="128"/>
      <c r="Q77" s="78"/>
      <c r="R77" s="78"/>
      <c r="S77" s="78"/>
    </row>
    <row r="78" outlineLevel="1">
      <c r="A78" s="121" t="s">
        <v>4085</v>
      </c>
      <c r="B78" s="122" t="s">
        <v>3665</v>
      </c>
      <c r="C78" s="123">
        <v>1.0</v>
      </c>
      <c r="D78" s="99">
        <v>45303.0</v>
      </c>
      <c r="E78" s="19" t="s">
        <v>42</v>
      </c>
      <c r="F78" s="9" t="s">
        <v>28</v>
      </c>
      <c r="G78" s="9" t="s">
        <v>3778</v>
      </c>
      <c r="H78" s="142">
        <v>45307.0</v>
      </c>
      <c r="I78" s="128" t="s">
        <v>4586</v>
      </c>
      <c r="J78" s="126">
        <v>45290.0</v>
      </c>
      <c r="K78" s="78">
        <v>13.0</v>
      </c>
      <c r="L78" s="78">
        <v>4.0</v>
      </c>
      <c r="M78" s="127">
        <v>17.0</v>
      </c>
      <c r="N78" s="78" t="s">
        <v>41</v>
      </c>
      <c r="O78" s="78"/>
      <c r="P78" s="128"/>
      <c r="Q78" s="78"/>
      <c r="R78" s="78"/>
      <c r="S78" s="78"/>
    </row>
    <row r="79" outlineLevel="1">
      <c r="A79" s="121" t="s">
        <v>4081</v>
      </c>
      <c r="B79" s="122" t="s">
        <v>3688</v>
      </c>
      <c r="C79" s="123">
        <v>1.0</v>
      </c>
      <c r="D79" s="99">
        <v>45302.0</v>
      </c>
      <c r="E79" s="19" t="s">
        <v>4587</v>
      </c>
      <c r="F79" s="9" t="s">
        <v>40</v>
      </c>
      <c r="G79" s="9" t="s">
        <v>3778</v>
      </c>
      <c r="H79" s="142">
        <v>45309.0</v>
      </c>
      <c r="I79" s="128" t="s">
        <v>4590</v>
      </c>
      <c r="J79" s="126">
        <v>45288.0</v>
      </c>
      <c r="K79" s="78">
        <v>14.0</v>
      </c>
      <c r="L79" s="78">
        <v>7.0</v>
      </c>
      <c r="M79" s="127">
        <v>21.0</v>
      </c>
      <c r="N79" s="78" t="s">
        <v>41</v>
      </c>
      <c r="O79" s="78"/>
      <c r="P79" s="128"/>
      <c r="Q79" s="78"/>
      <c r="R79" s="78"/>
      <c r="S79" s="78"/>
    </row>
    <row r="80" outlineLevel="1">
      <c r="A80" s="121" t="s">
        <v>4318</v>
      </c>
      <c r="B80" s="122" t="s">
        <v>3625</v>
      </c>
      <c r="C80" s="123">
        <v>1.0</v>
      </c>
      <c r="D80" s="99">
        <v>45307.0</v>
      </c>
      <c r="E80" s="19" t="s">
        <v>4585</v>
      </c>
      <c r="F80" s="9" t="s">
        <v>28</v>
      </c>
      <c r="G80" s="9" t="s">
        <v>3778</v>
      </c>
      <c r="H80" s="142">
        <v>45309.0</v>
      </c>
      <c r="I80" s="128" t="s">
        <v>4586</v>
      </c>
      <c r="J80" s="126">
        <v>45297.0</v>
      </c>
      <c r="K80" s="78">
        <v>10.0</v>
      </c>
      <c r="L80" s="78">
        <v>2.0</v>
      </c>
      <c r="M80" s="127">
        <v>12.0</v>
      </c>
      <c r="N80" s="78" t="s">
        <v>41</v>
      </c>
      <c r="O80" s="78"/>
      <c r="P80" s="128"/>
      <c r="Q80" s="78"/>
      <c r="R80" s="78"/>
      <c r="S80" s="78"/>
    </row>
    <row r="81" outlineLevel="1">
      <c r="A81" s="121" t="s">
        <v>4049</v>
      </c>
      <c r="B81" s="122" t="s">
        <v>3746</v>
      </c>
      <c r="C81" s="123">
        <v>1.0</v>
      </c>
      <c r="D81" s="99">
        <v>45239.0</v>
      </c>
      <c r="E81" s="19" t="s">
        <v>4585</v>
      </c>
      <c r="F81" s="9" t="s">
        <v>28</v>
      </c>
      <c r="G81" s="9" t="s">
        <v>3778</v>
      </c>
      <c r="H81" s="142">
        <v>45314.0</v>
      </c>
      <c r="I81" s="128" t="s">
        <v>4588</v>
      </c>
      <c r="J81" s="126">
        <v>45233.0</v>
      </c>
      <c r="K81" s="78">
        <v>6.0</v>
      </c>
      <c r="L81" s="78">
        <v>75.0</v>
      </c>
      <c r="M81" s="127">
        <v>81.0</v>
      </c>
      <c r="N81" s="78" t="s">
        <v>41</v>
      </c>
      <c r="O81" s="78"/>
      <c r="P81" s="128"/>
      <c r="Q81" s="78"/>
      <c r="R81" s="78"/>
      <c r="S81" s="78"/>
    </row>
    <row r="82" outlineLevel="1">
      <c r="A82" s="121" t="s">
        <v>4383</v>
      </c>
      <c r="B82" s="122" t="s">
        <v>3702</v>
      </c>
      <c r="C82" s="123">
        <v>1.0</v>
      </c>
      <c r="D82" s="99">
        <v>45316.0</v>
      </c>
      <c r="E82" s="19" t="s">
        <v>4585</v>
      </c>
      <c r="F82" s="9" t="s">
        <v>28</v>
      </c>
      <c r="G82" s="9" t="s">
        <v>3778</v>
      </c>
      <c r="H82" s="142">
        <v>45322.0</v>
      </c>
      <c r="I82" s="128" t="s">
        <v>4590</v>
      </c>
      <c r="J82" s="126">
        <v>45296.0</v>
      </c>
      <c r="K82" s="78">
        <v>20.0</v>
      </c>
      <c r="L82" s="78">
        <v>6.0</v>
      </c>
      <c r="M82" s="127">
        <v>26.0</v>
      </c>
      <c r="N82" s="78" t="s">
        <v>33</v>
      </c>
      <c r="O82" s="78"/>
      <c r="P82" s="128"/>
      <c r="Q82" s="78"/>
      <c r="R82" s="78"/>
      <c r="S82" s="78"/>
    </row>
    <row r="83" outlineLevel="1">
      <c r="A83" s="121" t="s">
        <v>4083</v>
      </c>
      <c r="B83" s="122" t="s">
        <v>3711</v>
      </c>
      <c r="C83" s="123">
        <v>1.0</v>
      </c>
      <c r="D83" s="99">
        <v>45310.0</v>
      </c>
      <c r="E83" s="19" t="s">
        <v>4585</v>
      </c>
      <c r="F83" s="9" t="s">
        <v>28</v>
      </c>
      <c r="G83" s="9" t="s">
        <v>3778</v>
      </c>
      <c r="H83" s="142">
        <v>45324.0</v>
      </c>
      <c r="I83" s="128" t="s">
        <v>4590</v>
      </c>
      <c r="J83" s="126">
        <v>45293.0</v>
      </c>
      <c r="K83" s="78">
        <v>17.0</v>
      </c>
      <c r="L83" s="78">
        <v>14.0</v>
      </c>
      <c r="M83" s="127">
        <v>31.0</v>
      </c>
      <c r="N83" s="78" t="s">
        <v>41</v>
      </c>
      <c r="O83" s="78"/>
      <c r="P83" s="128"/>
      <c r="Q83" s="78"/>
      <c r="R83" s="78"/>
      <c r="S83" s="78"/>
    </row>
    <row r="84" outlineLevel="1">
      <c r="A84" s="121" t="s">
        <v>4475</v>
      </c>
      <c r="B84" s="122" t="s">
        <v>3740</v>
      </c>
      <c r="C84" s="123">
        <v>1.0</v>
      </c>
      <c r="D84" s="99">
        <v>45288.0</v>
      </c>
      <c r="E84" s="19" t="s">
        <v>4585</v>
      </c>
      <c r="F84" s="9" t="s">
        <v>28</v>
      </c>
      <c r="G84" s="9" t="s">
        <v>3778</v>
      </c>
      <c r="H84" s="142">
        <v>45335.0</v>
      </c>
      <c r="I84" s="128" t="s">
        <v>4586</v>
      </c>
      <c r="J84" s="126">
        <v>45278.0</v>
      </c>
      <c r="K84" s="78">
        <v>10.0</v>
      </c>
      <c r="L84" s="78">
        <v>47.0</v>
      </c>
      <c r="M84" s="127">
        <v>57.0</v>
      </c>
      <c r="N84" s="78" t="s">
        <v>41</v>
      </c>
      <c r="O84" s="78"/>
      <c r="P84" s="128"/>
      <c r="Q84" s="78"/>
      <c r="R84" s="78"/>
      <c r="S84" s="78"/>
    </row>
    <row r="85" outlineLevel="1">
      <c r="A85" s="121" t="s">
        <v>4086</v>
      </c>
      <c r="B85" s="122" t="s">
        <v>3730</v>
      </c>
      <c r="C85" s="123">
        <v>1.0</v>
      </c>
      <c r="D85" s="99">
        <v>45306.0</v>
      </c>
      <c r="E85" s="19" t="s">
        <v>4585</v>
      </c>
      <c r="F85" s="9" t="s">
        <v>28</v>
      </c>
      <c r="G85" s="9" t="s">
        <v>3778</v>
      </c>
      <c r="H85" s="142">
        <v>45342.0</v>
      </c>
      <c r="I85" s="128" t="s">
        <v>4586</v>
      </c>
      <c r="J85" s="126">
        <v>45299.0</v>
      </c>
      <c r="K85" s="78">
        <v>7.0</v>
      </c>
      <c r="L85" s="78">
        <v>36.0</v>
      </c>
      <c r="M85" s="127">
        <v>43.0</v>
      </c>
      <c r="N85" s="78" t="s">
        <v>41</v>
      </c>
      <c r="O85" s="78"/>
      <c r="P85" s="128"/>
      <c r="Q85" s="78"/>
      <c r="R85" s="78"/>
      <c r="S85" s="78"/>
    </row>
    <row r="86" outlineLevel="1">
      <c r="A86" s="121" t="s">
        <v>4364</v>
      </c>
      <c r="B86" s="122" t="s">
        <v>3672</v>
      </c>
      <c r="C86" s="123">
        <v>1.0</v>
      </c>
      <c r="D86" s="99">
        <v>45342.0</v>
      </c>
      <c r="E86" s="19" t="s">
        <v>4585</v>
      </c>
      <c r="F86" s="9" t="s">
        <v>28</v>
      </c>
      <c r="G86" s="9" t="s">
        <v>3778</v>
      </c>
      <c r="H86" s="142">
        <v>45344.0</v>
      </c>
      <c r="I86" s="128" t="s">
        <v>4590</v>
      </c>
      <c r="J86" s="126">
        <v>45326.0</v>
      </c>
      <c r="K86" s="78">
        <v>16.0</v>
      </c>
      <c r="L86" s="78">
        <v>2.0</v>
      </c>
      <c r="M86" s="127">
        <v>18.0</v>
      </c>
      <c r="N86" s="78" t="s">
        <v>41</v>
      </c>
      <c r="O86" s="78"/>
      <c r="P86" s="128"/>
      <c r="Q86" s="78"/>
      <c r="R86" s="78"/>
      <c r="S86" s="78"/>
    </row>
    <row r="87" outlineLevel="1">
      <c r="A87" s="121" t="s">
        <v>4619</v>
      </c>
      <c r="B87" s="122" t="s">
        <v>3698</v>
      </c>
      <c r="C87" s="123">
        <v>1.0</v>
      </c>
      <c r="D87" s="99">
        <v>45343.0</v>
      </c>
      <c r="E87" s="19" t="s">
        <v>4585</v>
      </c>
      <c r="F87" s="9" t="s">
        <v>28</v>
      </c>
      <c r="G87" s="9" t="s">
        <v>3778</v>
      </c>
      <c r="H87" s="142">
        <v>45356.0</v>
      </c>
      <c r="I87" s="128" t="s">
        <v>4586</v>
      </c>
      <c r="J87" s="126">
        <v>45331.0</v>
      </c>
      <c r="K87" s="78">
        <v>12.0</v>
      </c>
      <c r="L87" s="78">
        <v>13.0</v>
      </c>
      <c r="M87" s="127">
        <v>25.0</v>
      </c>
      <c r="N87" s="78" t="s">
        <v>33</v>
      </c>
      <c r="O87" s="78"/>
      <c r="P87" s="128"/>
      <c r="Q87" s="78"/>
      <c r="R87" s="78"/>
      <c r="S87" s="78"/>
    </row>
    <row r="88" outlineLevel="1">
      <c r="A88" s="121" t="s">
        <v>4143</v>
      </c>
      <c r="B88" s="122" t="s">
        <v>3570</v>
      </c>
      <c r="C88" s="123">
        <v>1.0</v>
      </c>
      <c r="D88" s="99">
        <v>45369.0</v>
      </c>
      <c r="E88" s="19" t="s">
        <v>4585</v>
      </c>
      <c r="F88" s="9" t="s">
        <v>28</v>
      </c>
      <c r="G88" s="9" t="s">
        <v>3778</v>
      </c>
      <c r="H88" s="142">
        <v>45370.0</v>
      </c>
      <c r="I88" s="128" t="s">
        <v>4586</v>
      </c>
      <c r="J88" s="126">
        <v>45362.0</v>
      </c>
      <c r="K88" s="78">
        <v>7.0</v>
      </c>
      <c r="L88" s="78">
        <v>1.0</v>
      </c>
      <c r="M88" s="127">
        <v>8.0</v>
      </c>
      <c r="N88" s="78" t="s">
        <v>41</v>
      </c>
      <c r="O88" s="78"/>
      <c r="P88" s="128"/>
      <c r="Q88" s="78"/>
      <c r="R88" s="78"/>
      <c r="S88" s="78"/>
    </row>
    <row r="89" outlineLevel="1">
      <c r="A89" s="121" t="s">
        <v>4142</v>
      </c>
      <c r="B89" s="122" t="s">
        <v>3105</v>
      </c>
      <c r="C89" s="123">
        <v>1.0</v>
      </c>
      <c r="D89" s="99">
        <v>45404.0</v>
      </c>
      <c r="E89" s="19" t="s">
        <v>4601</v>
      </c>
      <c r="F89" s="9" t="s">
        <v>28</v>
      </c>
      <c r="G89" s="9" t="s">
        <v>3778</v>
      </c>
      <c r="H89" s="21">
        <v>45385.0</v>
      </c>
      <c r="I89" s="128" t="s">
        <v>4590</v>
      </c>
      <c r="J89" s="126">
        <v>45385.0</v>
      </c>
      <c r="K89" s="78">
        <v>19.0</v>
      </c>
      <c r="L89" s="78">
        <v>-19.0</v>
      </c>
      <c r="M89" s="127">
        <v>0.0</v>
      </c>
      <c r="N89" s="78" t="s">
        <v>33</v>
      </c>
      <c r="O89" s="78"/>
      <c r="P89" s="128"/>
      <c r="Q89" s="78"/>
      <c r="R89" s="78"/>
      <c r="S89" s="78"/>
    </row>
    <row r="90" outlineLevel="1">
      <c r="A90" s="121" t="s">
        <v>4231</v>
      </c>
      <c r="B90" s="122" t="s">
        <v>3707</v>
      </c>
      <c r="C90" s="123">
        <v>1.0</v>
      </c>
      <c r="D90" s="99">
        <v>45387.0</v>
      </c>
      <c r="E90" s="19" t="s">
        <v>4585</v>
      </c>
      <c r="F90" s="9" t="s">
        <v>28</v>
      </c>
      <c r="G90" s="9" t="s">
        <v>3778</v>
      </c>
      <c r="H90" s="21">
        <v>45410.0</v>
      </c>
      <c r="I90" s="128" t="s">
        <v>4588</v>
      </c>
      <c r="J90" s="126">
        <v>45382.0</v>
      </c>
      <c r="K90" s="78">
        <v>5.0</v>
      </c>
      <c r="L90" s="78">
        <v>23.0</v>
      </c>
      <c r="M90" s="127">
        <v>28.0</v>
      </c>
      <c r="N90" s="78" t="s">
        <v>33</v>
      </c>
      <c r="O90" s="78"/>
      <c r="P90" s="128"/>
      <c r="Q90" s="78"/>
      <c r="R90" s="78"/>
      <c r="S90" s="78"/>
    </row>
    <row r="91" outlineLevel="1">
      <c r="A91" s="121" t="s">
        <v>4620</v>
      </c>
      <c r="B91" s="122" t="s">
        <v>3689</v>
      </c>
      <c r="C91" s="123">
        <v>1.0</v>
      </c>
      <c r="D91" s="99">
        <v>45401.0</v>
      </c>
      <c r="E91" s="19" t="s">
        <v>4601</v>
      </c>
      <c r="F91" s="9" t="s">
        <v>28</v>
      </c>
      <c r="G91" s="9" t="s">
        <v>3778</v>
      </c>
      <c r="H91" s="21">
        <v>45410.0</v>
      </c>
      <c r="I91" s="128" t="s">
        <v>4586</v>
      </c>
      <c r="J91" s="126">
        <v>45389.0</v>
      </c>
      <c r="K91" s="78">
        <v>12.0</v>
      </c>
      <c r="L91" s="78">
        <v>9.0</v>
      </c>
      <c r="M91" s="127">
        <v>21.0</v>
      </c>
      <c r="N91" s="78" t="s">
        <v>33</v>
      </c>
      <c r="O91" s="78"/>
      <c r="P91" s="128"/>
      <c r="Q91" s="78"/>
      <c r="R91" s="78"/>
      <c r="S91" s="78"/>
    </row>
    <row r="92" outlineLevel="1">
      <c r="A92" s="121" t="s">
        <v>4147</v>
      </c>
      <c r="B92" s="122" t="s">
        <v>3660</v>
      </c>
      <c r="C92" s="123">
        <v>1.0</v>
      </c>
      <c r="D92" s="99">
        <v>45407.0</v>
      </c>
      <c r="E92" s="19" t="s">
        <v>4585</v>
      </c>
      <c r="F92" s="9" t="s">
        <v>28</v>
      </c>
      <c r="G92" s="9" t="s">
        <v>3778</v>
      </c>
      <c r="H92" s="142">
        <v>45411.0</v>
      </c>
      <c r="I92" s="128" t="s">
        <v>4586</v>
      </c>
      <c r="J92" s="126">
        <v>45395.0</v>
      </c>
      <c r="K92" s="78">
        <v>12.0</v>
      </c>
      <c r="L92" s="78">
        <v>4.0</v>
      </c>
      <c r="M92" s="127">
        <v>16.0</v>
      </c>
      <c r="N92" s="78" t="s">
        <v>41</v>
      </c>
      <c r="O92" s="78"/>
      <c r="P92" s="128"/>
      <c r="Q92" s="78"/>
      <c r="R92" s="78"/>
      <c r="S92" s="78"/>
    </row>
    <row r="93" outlineLevel="1">
      <c r="A93" s="121" t="s">
        <v>4621</v>
      </c>
      <c r="B93" s="122" t="s">
        <v>3109</v>
      </c>
      <c r="C93" s="123">
        <v>1.0</v>
      </c>
      <c r="D93" s="99">
        <v>45427.0</v>
      </c>
      <c r="E93" s="19" t="s">
        <v>4587</v>
      </c>
      <c r="F93" s="9" t="s">
        <v>40</v>
      </c>
      <c r="G93" s="9" t="s">
        <v>3778</v>
      </c>
      <c r="H93" s="142">
        <v>45427.0</v>
      </c>
      <c r="I93" s="128" t="s">
        <v>4588</v>
      </c>
      <c r="J93" s="126">
        <v>45427.0</v>
      </c>
      <c r="K93" s="78">
        <v>0.0</v>
      </c>
      <c r="L93" s="78">
        <v>0.0</v>
      </c>
      <c r="M93" s="127">
        <v>0.0</v>
      </c>
      <c r="N93" s="78" t="s">
        <v>41</v>
      </c>
      <c r="O93" s="78"/>
      <c r="P93" s="128"/>
      <c r="Q93" s="78"/>
      <c r="R93" s="78"/>
      <c r="S93" s="78"/>
    </row>
    <row r="94" outlineLevel="1">
      <c r="A94" s="121" t="s">
        <v>4622</v>
      </c>
      <c r="B94" s="122" t="s">
        <v>3666</v>
      </c>
      <c r="C94" s="123">
        <v>1.0</v>
      </c>
      <c r="D94" s="99">
        <v>45419.0</v>
      </c>
      <c r="E94" s="19" t="s">
        <v>4585</v>
      </c>
      <c r="F94" s="9" t="s">
        <v>28</v>
      </c>
      <c r="G94" s="9" t="s">
        <v>3778</v>
      </c>
      <c r="H94" s="21">
        <v>45428.0</v>
      </c>
      <c r="I94" s="128" t="s">
        <v>4586</v>
      </c>
      <c r="J94" s="126">
        <v>45411.0</v>
      </c>
      <c r="K94" s="78">
        <v>8.0</v>
      </c>
      <c r="L94" s="78">
        <v>9.0</v>
      </c>
      <c r="M94" s="127">
        <v>17.0</v>
      </c>
      <c r="N94" s="78" t="s">
        <v>33</v>
      </c>
      <c r="O94" s="78"/>
      <c r="P94" s="128"/>
      <c r="Q94" s="78"/>
      <c r="R94" s="78"/>
      <c r="S94" s="78"/>
    </row>
    <row r="95" outlineLevel="1">
      <c r="A95" s="121" t="s">
        <v>4499</v>
      </c>
      <c r="B95" s="122" t="s">
        <v>3731</v>
      </c>
      <c r="C95" s="123">
        <v>1.0</v>
      </c>
      <c r="D95" s="99">
        <v>45405.0</v>
      </c>
      <c r="E95" s="19" t="s">
        <v>4623</v>
      </c>
      <c r="F95" s="9" t="s">
        <v>44</v>
      </c>
      <c r="G95" s="9" t="s">
        <v>3778</v>
      </c>
      <c r="H95" s="142">
        <v>45434.0</v>
      </c>
      <c r="I95" s="128" t="s">
        <v>4590</v>
      </c>
      <c r="J95" s="126">
        <v>45389.0</v>
      </c>
      <c r="K95" s="78">
        <v>16.0</v>
      </c>
      <c r="L95" s="78">
        <v>29.0</v>
      </c>
      <c r="M95" s="127">
        <v>45.0</v>
      </c>
      <c r="N95" s="78" t="s">
        <v>41</v>
      </c>
      <c r="O95" s="78"/>
      <c r="P95" s="128"/>
      <c r="Q95" s="78"/>
      <c r="R95" s="78"/>
      <c r="S95" s="78"/>
    </row>
    <row r="96" outlineLevel="1">
      <c r="A96" s="121" t="s">
        <v>4155</v>
      </c>
      <c r="B96" s="122" t="s">
        <v>3692</v>
      </c>
      <c r="C96" s="123">
        <v>1.0</v>
      </c>
      <c r="D96" s="24">
        <v>45432.0</v>
      </c>
      <c r="E96" s="19" t="s">
        <v>4585</v>
      </c>
      <c r="F96" s="9" t="s">
        <v>28</v>
      </c>
      <c r="G96" s="9" t="s">
        <v>3778</v>
      </c>
      <c r="H96" s="142">
        <v>45437.0</v>
      </c>
      <c r="I96" s="128" t="s">
        <v>4590</v>
      </c>
      <c r="J96" s="126">
        <v>45414.0</v>
      </c>
      <c r="K96" s="78">
        <v>18.0</v>
      </c>
      <c r="L96" s="78">
        <v>5.0</v>
      </c>
      <c r="M96" s="127">
        <v>23.0</v>
      </c>
      <c r="N96" s="78" t="s">
        <v>41</v>
      </c>
      <c r="O96" s="78"/>
      <c r="P96" s="128"/>
      <c r="Q96" s="78"/>
      <c r="R96" s="78"/>
      <c r="S96" s="78"/>
    </row>
    <row r="97" outlineLevel="1">
      <c r="A97" s="121" t="s">
        <v>4519</v>
      </c>
      <c r="B97" s="122" t="s">
        <v>3471</v>
      </c>
      <c r="C97" s="123">
        <v>1.0</v>
      </c>
      <c r="D97" s="99">
        <v>45439.0</v>
      </c>
      <c r="E97" s="86"/>
      <c r="F97" s="9" t="s">
        <v>31</v>
      </c>
      <c r="G97" s="9" t="s">
        <v>3778</v>
      </c>
      <c r="H97" s="142">
        <v>45443.0</v>
      </c>
      <c r="I97" s="128" t="s">
        <v>4588</v>
      </c>
      <c r="J97" s="126">
        <v>45439.0</v>
      </c>
      <c r="K97" s="78">
        <v>0.0</v>
      </c>
      <c r="L97" s="78">
        <v>4.0</v>
      </c>
      <c r="M97" s="127">
        <v>4.0</v>
      </c>
      <c r="N97" s="78" t="s">
        <v>41</v>
      </c>
      <c r="O97" s="78"/>
      <c r="P97" s="128"/>
      <c r="Q97" s="78"/>
      <c r="R97" s="78"/>
      <c r="S97" s="78"/>
    </row>
    <row r="98" outlineLevel="1">
      <c r="A98" s="121" t="s">
        <v>4234</v>
      </c>
      <c r="B98" s="122" t="s">
        <v>3679</v>
      </c>
      <c r="C98" s="123">
        <v>1.0</v>
      </c>
      <c r="D98" s="99">
        <v>45440.0</v>
      </c>
      <c r="E98" s="19" t="s">
        <v>4585</v>
      </c>
      <c r="F98" s="9" t="s">
        <v>28</v>
      </c>
      <c r="G98" s="9" t="s">
        <v>3778</v>
      </c>
      <c r="H98" s="21">
        <v>45445.0</v>
      </c>
      <c r="I98" s="128" t="s">
        <v>4590</v>
      </c>
      <c r="J98" s="126">
        <v>45426.0</v>
      </c>
      <c r="K98" s="78">
        <v>14.0</v>
      </c>
      <c r="L98" s="78">
        <v>5.0</v>
      </c>
      <c r="M98" s="127">
        <v>19.0</v>
      </c>
      <c r="N98" s="78" t="s">
        <v>33</v>
      </c>
      <c r="O98" s="78"/>
      <c r="P98" s="128"/>
      <c r="Q98" s="78"/>
      <c r="R98" s="78"/>
      <c r="S98" s="78"/>
    </row>
    <row r="99" outlineLevel="1">
      <c r="A99" s="121" t="s">
        <v>4624</v>
      </c>
      <c r="B99" s="122" t="s">
        <v>3727</v>
      </c>
      <c r="C99" s="123">
        <v>1.0</v>
      </c>
      <c r="D99" s="99">
        <v>45426.0</v>
      </c>
      <c r="E99" s="19" t="s">
        <v>4585</v>
      </c>
      <c r="F99" s="9" t="s">
        <v>28</v>
      </c>
      <c r="G99" s="9" t="s">
        <v>3778</v>
      </c>
      <c r="H99" s="21">
        <v>45447.0</v>
      </c>
      <c r="I99" s="128" t="s">
        <v>4590</v>
      </c>
      <c r="J99" s="126">
        <v>45410.0</v>
      </c>
      <c r="K99" s="78">
        <v>16.0</v>
      </c>
      <c r="L99" s="78">
        <v>21.0</v>
      </c>
      <c r="M99" s="127">
        <v>37.0</v>
      </c>
      <c r="N99" s="78" t="s">
        <v>33</v>
      </c>
      <c r="O99" s="78"/>
      <c r="P99" s="128"/>
      <c r="Q99" s="78"/>
      <c r="R99" s="78"/>
      <c r="S99" s="78"/>
    </row>
    <row r="100" outlineLevel="1">
      <c r="A100" s="121" t="s">
        <v>4625</v>
      </c>
      <c r="B100" s="122" t="s">
        <v>3574</v>
      </c>
      <c r="C100" s="123">
        <v>1.0</v>
      </c>
      <c r="D100" s="99">
        <v>45455.0</v>
      </c>
      <c r="E100" s="19" t="s">
        <v>4585</v>
      </c>
      <c r="F100" s="9" t="s">
        <v>28</v>
      </c>
      <c r="G100" s="9" t="s">
        <v>3778</v>
      </c>
      <c r="H100" s="142">
        <v>45456.0</v>
      </c>
      <c r="I100" s="128" t="s">
        <v>4586</v>
      </c>
      <c r="J100" s="126">
        <v>45448.0</v>
      </c>
      <c r="K100" s="78">
        <v>7.0</v>
      </c>
      <c r="L100" s="78">
        <v>1.0</v>
      </c>
      <c r="M100" s="127">
        <v>8.0</v>
      </c>
      <c r="N100" s="78" t="s">
        <v>41</v>
      </c>
      <c r="O100" s="78"/>
      <c r="P100" s="128"/>
      <c r="Q100" s="78"/>
      <c r="R100" s="78"/>
      <c r="S100" s="78"/>
    </row>
    <row r="101" outlineLevel="1">
      <c r="A101" s="121" t="s">
        <v>4178</v>
      </c>
      <c r="B101" s="122" t="s">
        <v>3639</v>
      </c>
      <c r="C101" s="123">
        <v>1.0</v>
      </c>
      <c r="D101" s="99">
        <v>45456.0</v>
      </c>
      <c r="E101" s="19" t="s">
        <v>4585</v>
      </c>
      <c r="F101" s="9" t="s">
        <v>28</v>
      </c>
      <c r="G101" s="9" t="s">
        <v>3778</v>
      </c>
      <c r="H101" s="142">
        <v>45459.0</v>
      </c>
      <c r="I101" s="128" t="s">
        <v>4586</v>
      </c>
      <c r="J101" s="126">
        <v>45446.0</v>
      </c>
      <c r="K101" s="78">
        <v>10.0</v>
      </c>
      <c r="L101" s="78">
        <v>3.0</v>
      </c>
      <c r="M101" s="127">
        <v>13.0</v>
      </c>
      <c r="N101" s="78" t="s">
        <v>41</v>
      </c>
      <c r="O101" s="78"/>
      <c r="P101" s="128"/>
      <c r="Q101" s="78"/>
      <c r="R101" s="78"/>
      <c r="S101" s="78"/>
    </row>
    <row r="102" outlineLevel="1">
      <c r="A102" s="121" t="s">
        <v>4626</v>
      </c>
      <c r="B102" s="122" t="s">
        <v>3744</v>
      </c>
      <c r="C102" s="123">
        <v>1.0</v>
      </c>
      <c r="D102" s="99">
        <v>45412.0</v>
      </c>
      <c r="E102" s="19" t="s">
        <v>4585</v>
      </c>
      <c r="F102" s="9" t="s">
        <v>28</v>
      </c>
      <c r="G102" s="9" t="s">
        <v>3778</v>
      </c>
      <c r="H102" s="142">
        <v>45474.0</v>
      </c>
      <c r="I102" s="128" t="s">
        <v>4586</v>
      </c>
      <c r="J102" s="126">
        <v>45402.0</v>
      </c>
      <c r="K102" s="78">
        <v>10.0</v>
      </c>
      <c r="L102" s="78">
        <v>62.0</v>
      </c>
      <c r="M102" s="127">
        <v>72.0</v>
      </c>
      <c r="N102" s="78" t="s">
        <v>41</v>
      </c>
      <c r="O102" s="78"/>
      <c r="P102" s="128"/>
      <c r="Q102" s="78"/>
      <c r="R102" s="78"/>
      <c r="S102" s="78"/>
    </row>
    <row r="103" outlineLevel="1">
      <c r="A103" s="121" t="s">
        <v>4627</v>
      </c>
      <c r="B103" s="122" t="s">
        <v>3696</v>
      </c>
      <c r="C103" s="123">
        <v>1.0</v>
      </c>
      <c r="D103" s="99">
        <v>45461.0</v>
      </c>
      <c r="E103" s="19" t="s">
        <v>4585</v>
      </c>
      <c r="F103" s="9" t="s">
        <v>28</v>
      </c>
      <c r="G103" s="9" t="s">
        <v>3778</v>
      </c>
      <c r="H103" s="142">
        <v>45475.0</v>
      </c>
      <c r="I103" s="128" t="s">
        <v>4586</v>
      </c>
      <c r="J103" s="126">
        <v>45451.0</v>
      </c>
      <c r="K103" s="78">
        <v>10.0</v>
      </c>
      <c r="L103" s="78">
        <v>14.0</v>
      </c>
      <c r="M103" s="127">
        <v>24.0</v>
      </c>
      <c r="N103" s="78" t="s">
        <v>41</v>
      </c>
      <c r="O103" s="78"/>
      <c r="P103" s="128"/>
      <c r="Q103" s="78"/>
      <c r="R103" s="78"/>
      <c r="S103" s="78"/>
    </row>
    <row r="104" outlineLevel="1">
      <c r="A104" s="121" t="s">
        <v>4628</v>
      </c>
      <c r="B104" s="122" t="s">
        <v>3361</v>
      </c>
      <c r="C104" s="123">
        <v>1.0</v>
      </c>
      <c r="D104" s="99">
        <v>45475.0</v>
      </c>
      <c r="E104" s="19" t="s">
        <v>4587</v>
      </c>
      <c r="F104" s="9" t="s">
        <v>40</v>
      </c>
      <c r="G104" s="9" t="s">
        <v>3778</v>
      </c>
      <c r="H104" s="142">
        <v>45476.0</v>
      </c>
      <c r="I104" s="128" t="s">
        <v>4588</v>
      </c>
      <c r="J104" s="126">
        <v>45474.0</v>
      </c>
      <c r="K104" s="78">
        <v>1.0</v>
      </c>
      <c r="L104" s="78">
        <v>1.0</v>
      </c>
      <c r="M104" s="127">
        <v>2.0</v>
      </c>
      <c r="N104" s="78" t="s">
        <v>41</v>
      </c>
      <c r="O104" s="78"/>
      <c r="P104" s="128"/>
      <c r="Q104" s="78"/>
      <c r="R104" s="78"/>
      <c r="S104" s="78"/>
    </row>
    <row r="105" outlineLevel="1">
      <c r="A105" s="121" t="s">
        <v>4237</v>
      </c>
      <c r="B105" s="122" t="s">
        <v>3667</v>
      </c>
      <c r="C105" s="123">
        <v>1.0</v>
      </c>
      <c r="D105" s="99">
        <v>45470.0</v>
      </c>
      <c r="E105" s="19" t="s">
        <v>4585</v>
      </c>
      <c r="F105" s="9" t="s">
        <v>28</v>
      </c>
      <c r="G105" s="9" t="s">
        <v>3778</v>
      </c>
      <c r="H105" s="142">
        <v>45477.0</v>
      </c>
      <c r="I105" s="128" t="s">
        <v>4586</v>
      </c>
      <c r="J105" s="126">
        <v>45460.0</v>
      </c>
      <c r="K105" s="78">
        <v>10.0</v>
      </c>
      <c r="L105" s="78">
        <v>7.0</v>
      </c>
      <c r="M105" s="127">
        <v>17.0</v>
      </c>
      <c r="N105" s="78" t="s">
        <v>41</v>
      </c>
      <c r="O105" s="78"/>
      <c r="P105" s="128"/>
      <c r="Q105" s="78"/>
      <c r="R105" s="78"/>
      <c r="S105" s="78"/>
    </row>
    <row r="106" outlineLevel="1">
      <c r="A106" s="121" t="s">
        <v>4536</v>
      </c>
      <c r="B106" s="122" t="s">
        <v>3718</v>
      </c>
      <c r="C106" s="138">
        <v>1.0</v>
      </c>
      <c r="D106" s="130">
        <v>45005.0</v>
      </c>
      <c r="E106" s="132" t="s">
        <v>4603</v>
      </c>
      <c r="F106" s="132" t="s">
        <v>28</v>
      </c>
      <c r="G106" s="132" t="s">
        <v>3782</v>
      </c>
      <c r="H106" s="143"/>
      <c r="I106" s="138" t="s">
        <v>3779</v>
      </c>
      <c r="J106" s="126">
        <v>44986.0</v>
      </c>
      <c r="K106" s="135">
        <v>19.0</v>
      </c>
      <c r="L106" s="135" t="s">
        <v>3779</v>
      </c>
      <c r="M106" s="127" t="s">
        <v>3779</v>
      </c>
      <c r="N106" s="78" t="s">
        <v>41</v>
      </c>
      <c r="O106" s="138"/>
      <c r="P106" s="127" t="s">
        <v>3779</v>
      </c>
      <c r="Q106" s="138"/>
      <c r="R106" s="138"/>
      <c r="S106" s="138"/>
    </row>
    <row r="107" outlineLevel="1">
      <c r="A107" s="121" t="s">
        <v>4629</v>
      </c>
      <c r="B107" s="122" t="s">
        <v>3737</v>
      </c>
      <c r="C107" s="123">
        <v>1.0</v>
      </c>
      <c r="D107" s="99">
        <v>45462.0</v>
      </c>
      <c r="E107" s="19" t="s">
        <v>4585</v>
      </c>
      <c r="F107" s="9" t="s">
        <v>28</v>
      </c>
      <c r="G107" s="9" t="s">
        <v>3778</v>
      </c>
      <c r="H107" s="142">
        <v>45499.0</v>
      </c>
      <c r="I107" s="128" t="s">
        <v>4590</v>
      </c>
      <c r="J107" s="126">
        <v>45447.0</v>
      </c>
      <c r="K107" s="78">
        <v>15.0</v>
      </c>
      <c r="L107" s="78">
        <v>37.0</v>
      </c>
      <c r="M107" s="127">
        <v>52.0</v>
      </c>
      <c r="N107" s="78" t="s">
        <v>41</v>
      </c>
      <c r="O107" s="78"/>
      <c r="P107" s="128"/>
      <c r="Q107" s="78"/>
      <c r="R107" s="78"/>
      <c r="S107" s="78"/>
    </row>
    <row r="108" outlineLevel="1">
      <c r="A108" s="121" t="s">
        <v>4371</v>
      </c>
      <c r="B108" s="122" t="s">
        <v>3713</v>
      </c>
      <c r="C108" s="123">
        <v>1.0</v>
      </c>
      <c r="D108" s="99">
        <v>45484.0</v>
      </c>
      <c r="E108" s="19" t="s">
        <v>4585</v>
      </c>
      <c r="F108" s="9" t="s">
        <v>28</v>
      </c>
      <c r="G108" s="9" t="s">
        <v>3778</v>
      </c>
      <c r="H108" s="142">
        <v>45505.0</v>
      </c>
      <c r="I108" s="128" t="s">
        <v>4586</v>
      </c>
      <c r="J108" s="126">
        <v>45473.0</v>
      </c>
      <c r="K108" s="78">
        <v>11.0</v>
      </c>
      <c r="L108" s="78">
        <v>21.0</v>
      </c>
      <c r="M108" s="127">
        <v>32.0</v>
      </c>
      <c r="N108" s="78" t="s">
        <v>33</v>
      </c>
      <c r="O108" s="78"/>
      <c r="P108" s="128"/>
      <c r="Q108" s="78"/>
      <c r="R108" s="78"/>
      <c r="S108" s="78"/>
    </row>
    <row r="109" outlineLevel="1">
      <c r="A109" s="121" t="s">
        <v>4630</v>
      </c>
      <c r="B109" s="122" t="s">
        <v>3673</v>
      </c>
      <c r="C109" s="123">
        <v>1.0</v>
      </c>
      <c r="D109" s="99">
        <v>45476.0</v>
      </c>
      <c r="E109" s="19" t="s">
        <v>4585</v>
      </c>
      <c r="F109" s="9" t="s">
        <v>28</v>
      </c>
      <c r="G109" s="9" t="s">
        <v>3778</v>
      </c>
      <c r="H109" s="142">
        <v>45481.0</v>
      </c>
      <c r="I109" s="128" t="s">
        <v>4586</v>
      </c>
      <c r="J109" s="126">
        <v>45463.0</v>
      </c>
      <c r="K109" s="78">
        <v>13.0</v>
      </c>
      <c r="L109" s="78">
        <v>5.0</v>
      </c>
      <c r="M109" s="127">
        <v>18.0</v>
      </c>
      <c r="N109" s="78" t="s">
        <v>33</v>
      </c>
      <c r="O109" s="78"/>
      <c r="P109" s="128"/>
      <c r="Q109" s="78"/>
      <c r="R109" s="78"/>
      <c r="S109" s="78"/>
    </row>
    <row r="110" outlineLevel="1">
      <c r="A110" s="121" t="s">
        <v>4187</v>
      </c>
      <c r="B110" s="122" t="s">
        <v>3501</v>
      </c>
      <c r="C110" s="123">
        <v>1.0</v>
      </c>
      <c r="D110" s="99">
        <v>45469.0</v>
      </c>
      <c r="E110" s="19" t="s">
        <v>4585</v>
      </c>
      <c r="F110" s="9" t="s">
        <v>28</v>
      </c>
      <c r="G110" s="9" t="s">
        <v>3778</v>
      </c>
      <c r="H110" s="142">
        <v>45515.0</v>
      </c>
      <c r="I110" s="128" t="s">
        <v>4590</v>
      </c>
      <c r="J110" s="126">
        <v>45455.0</v>
      </c>
      <c r="K110" s="78">
        <v>14.0</v>
      </c>
      <c r="L110" s="78">
        <v>46.0</v>
      </c>
      <c r="M110" s="127">
        <v>60.0</v>
      </c>
      <c r="N110" s="78" t="s">
        <v>33</v>
      </c>
      <c r="O110" s="78"/>
      <c r="P110" s="128"/>
      <c r="Q110" s="78"/>
      <c r="R110" s="78"/>
      <c r="S110" s="78"/>
    </row>
    <row r="111">
      <c r="A111" s="121" t="s">
        <v>4631</v>
      </c>
      <c r="B111" s="141" t="s">
        <v>3157</v>
      </c>
      <c r="C111" s="58">
        <v>1.0</v>
      </c>
      <c r="D111" s="144">
        <v>44939.0</v>
      </c>
      <c r="E111" s="131" t="s">
        <v>4587</v>
      </c>
      <c r="F111" s="131" t="s">
        <v>40</v>
      </c>
      <c r="G111" s="131" t="s">
        <v>3778</v>
      </c>
      <c r="H111" s="144">
        <v>44940.0</v>
      </c>
      <c r="I111" s="145"/>
      <c r="J111" s="126">
        <v>44939.0</v>
      </c>
      <c r="K111" s="78">
        <v>0.0</v>
      </c>
      <c r="L111" s="78">
        <v>1.0</v>
      </c>
      <c r="M111" s="127">
        <v>1.0</v>
      </c>
      <c r="N111" s="78" t="s">
        <v>41</v>
      </c>
      <c r="O111" s="136"/>
      <c r="P111" s="137"/>
      <c r="Q111" s="135"/>
      <c r="R111" s="135"/>
      <c r="S111" s="135"/>
    </row>
  </sheetData>
  <autoFilter ref="$A$1:$S$111">
    <sortState ref="A1:S111">
      <sortCondition ref="H1:H111"/>
    </sortState>
  </autoFilter>
  <dataValidations>
    <dataValidation type="custom" allowBlank="1" showDropDown="1" sqref="H106:H111">
      <formula1>OR(NOT(ISERROR(DATEVALUE(H106))), AND(ISNUMBER(H106), LEFT(CELL("format", H106))="D"))</formula1>
    </dataValidation>
    <dataValidation type="list" allowBlank="1" showErrorMessage="1" sqref="G2:G111">
      <formula1>"si,no"</formula1>
    </dataValidation>
    <dataValidation type="list" allowBlank="1" sqref="E2:E111">
      <formula1>"Percutanea con Cuerno,Percutanea Tradicional,Quirurgica,Sin información"</formula1>
    </dataValidation>
    <dataValidation type="list" allowBlank="1" showErrorMessage="1" sqref="F2:F111">
      <formula1>"UTI,Quirofano,Otra Institucion,UCO,SUA"</formula1>
    </dataValidation>
  </dataValidations>
  <drawing r:id="rId1"/>
</worksheet>
</file>