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mallarmssurvey.org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IFERROR(__xludf.DUMMYFUNCTION("IMPORTHTML(""https://en.wikipedia.org/wiki/Small_Arms_Survey"", ""table"",1)"),"")</f>
        <v/>
      </c>
      <c r="B1" s="1"/>
    </row>
    <row r="2">
      <c r="A2" s="1" t="str">
        <f>IFERROR(__xludf.DUMMYFUNCTION("""COMPUTED_VALUE"""),"Formation")</f>
        <v>Formation</v>
      </c>
      <c r="B2" s="1">
        <f>IFERROR(__xludf.DUMMYFUNCTION("""COMPUTED_VALUE"""),1999.0)</f>
        <v>1999</v>
      </c>
    </row>
    <row r="3">
      <c r="A3" s="1" t="str">
        <f>IFERROR(__xludf.DUMMYFUNCTION("""COMPUTED_VALUE"""),"Headquarters")</f>
        <v>Headquarters</v>
      </c>
      <c r="B3" s="1" t="str">
        <f>IFERROR(__xludf.DUMMYFUNCTION("""COMPUTED_VALUE"""),"Geneva")</f>
        <v>Geneva</v>
      </c>
    </row>
    <row r="4">
      <c r="A4" s="1" t="str">
        <f>IFERROR(__xludf.DUMMYFUNCTION("""COMPUTED_VALUE"""),"Director")</f>
        <v>Director</v>
      </c>
      <c r="B4" s="1" t="str">
        <f>IFERROR(__xludf.DUMMYFUNCTION("""COMPUTED_VALUE"""),"Daniel de Torres")</f>
        <v>Daniel de Torres</v>
      </c>
    </row>
    <row r="5">
      <c r="A5" s="1" t="str">
        <f>IFERROR(__xludf.DUMMYFUNCTION("""COMPUTED_VALUE"""),"Parent organization")</f>
        <v>Parent organization</v>
      </c>
      <c r="B5" s="1" t="str">
        <f>IFERROR(__xludf.DUMMYFUNCTION("""COMPUTED_VALUE"""),"Graduate Institute of International and Development Studies")</f>
        <v>Graduate Institute of International and Development Studies</v>
      </c>
    </row>
    <row r="6">
      <c r="A6" s="1" t="str">
        <f>IFERROR(__xludf.DUMMYFUNCTION("""COMPUTED_VALUE"""),"Website")</f>
        <v>Website</v>
      </c>
      <c r="B6" s="2" t="str">
        <f>IFERROR(__xludf.DUMMYFUNCTION("""COMPUTED_VALUE"""),"https://www.smallarmssurvey.org/")</f>
        <v>https://www.smallarmssurvey.org/</v>
      </c>
    </row>
  </sheetData>
  <hyperlinks>
    <hyperlink r:id="rId1" ref="B6"/>
  </hyperlinks>
  <drawing r:id="rId2"/>
</worksheet>
</file>