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iaaiaseh/Desktop/QuantTexts/"/>
    </mc:Choice>
  </mc:AlternateContent>
  <xr:revisionPtr revIDLastSave="0" documentId="13_ncr:1_{BFB01D87-2A07-D149-9FC0-C7644D82789B}" xr6:coauthVersionLast="47" xr6:coauthVersionMax="47" xr10:uidLastSave="{00000000-0000-0000-0000-000000000000}"/>
  <bookViews>
    <workbookView xWindow="10300" yWindow="840" windowWidth="28040" windowHeight="17260" xr2:uid="{BE850533-C268-0D4A-B184-AA0AF50B5AE6}"/>
  </bookViews>
  <sheets>
    <sheet name="Sheet1" sheetId="1" r:id="rId1"/>
  </sheets>
  <definedNames>
    <definedName name="CallPut">Sheet1!$A$10</definedName>
    <definedName name="CP">Sheet1!$B$10</definedName>
    <definedName name="DownMove">Sheet1!$B$5</definedName>
    <definedName name="DownProb">Sheet1!$B$7</definedName>
    <definedName name="Strike">Sheet1!$B$8</definedName>
    <definedName name="UpMove">Sheet1!$B$4</definedName>
    <definedName name="UpProb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5" i="1"/>
  <c r="G4" i="1"/>
  <c r="H4" i="1" s="1"/>
  <c r="I4" i="1" s="1"/>
  <c r="F4" i="1"/>
  <c r="F5" i="1"/>
  <c r="B7" i="1"/>
  <c r="B6" i="1"/>
  <c r="H5" i="1" l="1"/>
  <c r="G6" i="1"/>
  <c r="J4" i="1"/>
  <c r="K4" i="1" s="1"/>
  <c r="L4" i="1" s="1"/>
  <c r="L14" i="1" s="1"/>
  <c r="I5" i="1"/>
  <c r="H7" i="1" l="1"/>
  <c r="I8" i="1" s="1"/>
  <c r="J9" i="1" s="1"/>
  <c r="K10" i="1" s="1"/>
  <c r="L11" i="1" s="1"/>
  <c r="L21" i="1" s="1"/>
  <c r="H6" i="1"/>
  <c r="I7" i="1" s="1"/>
  <c r="J8" i="1" s="1"/>
  <c r="K9" i="1" s="1"/>
  <c r="L10" i="1" s="1"/>
  <c r="L20" i="1" s="1"/>
  <c r="K20" i="1" s="1"/>
  <c r="J6" i="1"/>
  <c r="K6" i="1" s="1"/>
  <c r="L6" i="1" s="1"/>
  <c r="L16" i="1" s="1"/>
  <c r="J5" i="1"/>
  <c r="K5" i="1" s="1"/>
  <c r="L5" i="1" s="1"/>
  <c r="L15" i="1" s="1"/>
  <c r="J7" i="1"/>
  <c r="K15" i="1" l="1"/>
  <c r="K14" i="1"/>
  <c r="J14" i="1" s="1"/>
  <c r="K7" i="1"/>
  <c r="K8" i="1"/>
  <c r="L9" i="1" s="1"/>
  <c r="L19" i="1" s="1"/>
  <c r="K19" i="1" s="1"/>
  <c r="J19" i="1" s="1"/>
  <c r="L7" i="1" l="1"/>
  <c r="L17" i="1" s="1"/>
  <c r="L8" i="1"/>
  <c r="L18" i="1" s="1"/>
  <c r="K18" i="1" s="1"/>
  <c r="J18" i="1" s="1"/>
  <c r="I18" i="1" s="1"/>
  <c r="K17" i="1" l="1"/>
  <c r="J17" i="1" s="1"/>
  <c r="I17" i="1" s="1"/>
  <c r="H17" i="1" s="1"/>
  <c r="K16" i="1"/>
  <c r="J16" i="1" l="1"/>
  <c r="I16" i="1" s="1"/>
  <c r="H16" i="1" s="1"/>
  <c r="G16" i="1" s="1"/>
  <c r="J15" i="1"/>
  <c r="I15" i="1" l="1"/>
  <c r="H15" i="1" s="1"/>
  <c r="G15" i="1" s="1"/>
  <c r="F15" i="1" s="1"/>
  <c r="I14" i="1"/>
  <c r="H14" i="1" s="1"/>
  <c r="G14" i="1" s="1"/>
  <c r="F14" i="1" s="1"/>
  <c r="E14" i="1" s="1"/>
</calcChain>
</file>

<file path=xl/sharedStrings.xml><?xml version="1.0" encoding="utf-8"?>
<sst xmlns="http://schemas.openxmlformats.org/spreadsheetml/2006/main" count="6" uniqueCount="6">
  <si>
    <t>UpMove</t>
  </si>
  <si>
    <t>DownMove</t>
  </si>
  <si>
    <t>UpProb</t>
  </si>
  <si>
    <t>DownProb</t>
  </si>
  <si>
    <t>Strike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</si>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</sst>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FB95-3E88-1D48-978F-911A2FBBA07E}">
  <dimension ref="A2:L21"/>
  <sheetViews>
    <sheetView tabSelected="1" workbookViewId="0"/>
  </sheetViews>
  <sheetFormatPr baseColWidth="10" defaultRowHeight="16" x14ac:dyDescent="0.2"/>
  <sheetData>
    <row r="2" spans="1:12" x14ac:dyDescent="0.2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</row>
    <row r="4" spans="1:12" x14ac:dyDescent="0.2">
      <c r="A4" t="s">
        <v>0</v>
      </c>
      <c r="B4">
        <v>2</v>
      </c>
      <c r="E4">
        <v>4</v>
      </c>
      <c r="F4">
        <f>E4*UpMove</f>
        <v>8</v>
      </c>
      <c r="G4">
        <f>F4*UpMove</f>
        <v>16</v>
      </c>
      <c r="H4">
        <f t="shared" ref="H4:L5" si="0">G4*UpMove</f>
        <v>32</v>
      </c>
      <c r="I4">
        <f t="shared" si="0"/>
        <v>64</v>
      </c>
      <c r="J4">
        <f t="shared" si="0"/>
        <v>128</v>
      </c>
      <c r="K4">
        <f t="shared" si="0"/>
        <v>256</v>
      </c>
      <c r="L4">
        <f t="shared" si="0"/>
        <v>512</v>
      </c>
    </row>
    <row r="5" spans="1:12" x14ac:dyDescent="0.2">
      <c r="A5" t="s">
        <v>1</v>
      </c>
      <c r="B5">
        <v>0.5</v>
      </c>
      <c r="F5">
        <f>E4*DownMove</f>
        <v>2</v>
      </c>
      <c r="G5">
        <f>F5*DownMove</f>
        <v>1</v>
      </c>
      <c r="H5">
        <f t="shared" si="0"/>
        <v>2</v>
      </c>
      <c r="I5">
        <f t="shared" si="0"/>
        <v>4</v>
      </c>
      <c r="J5">
        <f t="shared" si="0"/>
        <v>8</v>
      </c>
      <c r="K5">
        <f t="shared" si="0"/>
        <v>16</v>
      </c>
      <c r="L5">
        <f t="shared" si="0"/>
        <v>32</v>
      </c>
    </row>
    <row r="6" spans="1:12" x14ac:dyDescent="0.2">
      <c r="A6" t="s">
        <v>2</v>
      </c>
      <c r="B6">
        <f>(1+B11-DownMove)/(UpMove-DownMove)</f>
        <v>0.5</v>
      </c>
      <c r="G6">
        <f>F5*DownMove</f>
        <v>1</v>
      </c>
      <c r="H6">
        <f>G6*UpMove</f>
        <v>2</v>
      </c>
      <c r="I6">
        <f>H5*DownMove</f>
        <v>1</v>
      </c>
      <c r="J6">
        <f t="shared" ref="J6:L7" si="1">I6*UpMove</f>
        <v>2</v>
      </c>
      <c r="K6">
        <f t="shared" si="1"/>
        <v>4</v>
      </c>
      <c r="L6">
        <f t="shared" si="1"/>
        <v>8</v>
      </c>
    </row>
    <row r="7" spans="1:12" x14ac:dyDescent="0.2">
      <c r="A7" t="s">
        <v>3</v>
      </c>
      <c r="B7">
        <f>(UpMove-1-B11)/(UpMove-DownMove)</f>
        <v>0.5</v>
      </c>
      <c r="H7">
        <f>G6*DownMove</f>
        <v>0.5</v>
      </c>
      <c r="I7">
        <f>H6*DownMove</f>
        <v>1</v>
      </c>
      <c r="J7">
        <f t="shared" si="1"/>
        <v>2</v>
      </c>
      <c r="K7">
        <f t="shared" si="1"/>
        <v>4</v>
      </c>
      <c r="L7">
        <f t="shared" si="1"/>
        <v>8</v>
      </c>
    </row>
    <row r="8" spans="1:12" x14ac:dyDescent="0.2">
      <c r="A8" t="s">
        <v>4</v>
      </c>
      <c r="B8">
        <v>100</v>
      </c>
      <c r="I8">
        <f>H7*DownMove</f>
        <v>0.25</v>
      </c>
      <c r="J8">
        <f t="shared" ref="J8:L9" si="2">I7*DownMove</f>
        <v>0.5</v>
      </c>
      <c r="K8">
        <f t="shared" si="2"/>
        <v>1</v>
      </c>
      <c r="L8">
        <f t="shared" si="2"/>
        <v>2</v>
      </c>
    </row>
    <row r="9" spans="1:12" x14ac:dyDescent="0.2">
      <c r="J9">
        <f t="shared" si="2"/>
        <v>0.125</v>
      </c>
      <c r="K9">
        <f t="shared" si="2"/>
        <v>0.25</v>
      </c>
      <c r="L9">
        <f t="shared" si="2"/>
        <v>0.5</v>
      </c>
    </row>
    <row r="10" spans="1:12" x14ac:dyDescent="0.2">
      <c r="B10">
        <v>0</v>
      </c>
      <c r="K10">
        <f>J9*DownMove</f>
        <v>6.25E-2</v>
      </c>
      <c r="L10">
        <f>K9*DownMove</f>
        <v>0.125</v>
      </c>
    </row>
    <row r="11" spans="1:12" x14ac:dyDescent="0.2">
      <c r="A11" t="s">
        <v>5</v>
      </c>
      <c r="B11">
        <v>0.25</v>
      </c>
      <c r="L11">
        <f>K10*DownMove</f>
        <v>3.125E-2</v>
      </c>
    </row>
    <row r="14" spans="1:12" x14ac:dyDescent="0.2">
      <c r="E14">
        <f>1/(1+B11)*(UpProb*F14+DownProb*F15)</f>
        <v>63.110448387500007</v>
      </c>
      <c r="F14">
        <f>1/(1+B11)*(UpProb*G14+DownProb*G15)</f>
        <v>61.655515500000007</v>
      </c>
      <c r="G14">
        <f>1/(1+B11)*(UpProb*H14+DownProb*H15)</f>
        <v>59.595820000000003</v>
      </c>
      <c r="H14">
        <f>1/(1+B11)*(I14*UpProb+DownProb*I15)</f>
        <v>56.520800000000001</v>
      </c>
      <c r="I14">
        <f>1/(1+B11)*(UpProb*J14+DownProb*J15)</f>
        <v>51.552</v>
      </c>
      <c r="J14">
        <f>1/(1+B11)*(UpProb*K14+DownProb*K15)</f>
        <v>42.88</v>
      </c>
      <c r="K14">
        <f>1/(1+B11)*(UpProb*L14+DownProb*L15)</f>
        <v>27.200000000000003</v>
      </c>
      <c r="L14">
        <f t="shared" ref="L14:L21" si="3">MAX(0,IF(CP=1,L4-Strike,Strike-L4))</f>
        <v>0</v>
      </c>
    </row>
    <row r="15" spans="1:12" x14ac:dyDescent="0.2">
      <c r="F15">
        <f>1/(1+B12)*(UpProb*G15+DownProb*G16)</f>
        <v>96.12060546875</v>
      </c>
      <c r="G15">
        <f>1/(1+B12)*(UpProb*H15+DownProb*H16)</f>
        <v>94.54296875</v>
      </c>
      <c r="H15">
        <f>1/(1+B12)*(I15*UpProb+DownProb*I16)</f>
        <v>92.46875</v>
      </c>
      <c r="I15">
        <f>1/(1+B12)*(UpProb*J15+DownProb*J16)</f>
        <v>89.75</v>
      </c>
      <c r="J15">
        <f>1/(1+B12)*(UpProb*K15+DownProb*K16)</f>
        <v>86</v>
      </c>
      <c r="K15">
        <f>1/(1+B12)*(UpProb*L15+DownProb*L16)</f>
        <v>80</v>
      </c>
      <c r="L15">
        <f t="shared" si="3"/>
        <v>68</v>
      </c>
    </row>
    <row r="16" spans="1:12" x14ac:dyDescent="0.2">
      <c r="G16">
        <f>1/(1+B13)*(UpProb*H16+DownProb*H17)</f>
        <v>97.6982421875</v>
      </c>
      <c r="H16">
        <f>1/(1+B13)*(I16*UpProb+DownProb*I17)</f>
        <v>96.6171875</v>
      </c>
      <c r="I16">
        <f>1/(1+B13)*(UpProb*J16+DownProb*J17)</f>
        <v>95.1875</v>
      </c>
      <c r="J16">
        <f>1/(1+B13)*(UpProb*K16+DownProb*K17)</f>
        <v>93.5</v>
      </c>
      <c r="K16">
        <f>1/(1+B13)*(UpProb*L16+DownProb*L17)</f>
        <v>92</v>
      </c>
      <c r="L16">
        <f t="shared" si="3"/>
        <v>92</v>
      </c>
    </row>
    <row r="17" spans="8:12" x14ac:dyDescent="0.2">
      <c r="H17">
        <f>1/(1+B14)*(I17*UpProb+DownProb*I18)</f>
        <v>98.779296875</v>
      </c>
      <c r="I17">
        <f>1/(1+B14)*(UpProb*J17+DownProb*J18)</f>
        <v>98.046875</v>
      </c>
      <c r="J17">
        <f>1/(1+B14)*(UpProb*K17+DownProb*K18)</f>
        <v>96.875</v>
      </c>
      <c r="K17">
        <f>1/(1+B14)*(UpProb*L17+DownProb*L18)</f>
        <v>95</v>
      </c>
      <c r="L17">
        <f t="shared" si="3"/>
        <v>92</v>
      </c>
    </row>
    <row r="18" spans="8:12" x14ac:dyDescent="0.2">
      <c r="I18">
        <f>1/(1+B15)*(UpProb*J18+DownProb*J19)</f>
        <v>99.51171875</v>
      </c>
      <c r="J18">
        <f>1/(1+B15)*(UpProb*K18+DownProb*K19)</f>
        <v>99.21875</v>
      </c>
      <c r="K18">
        <f>1/(1+B15)*(UpProb*L18+DownProb*L19)</f>
        <v>98.75</v>
      </c>
      <c r="L18">
        <f t="shared" si="3"/>
        <v>98</v>
      </c>
    </row>
    <row r="19" spans="8:12" x14ac:dyDescent="0.2">
      <c r="J19">
        <f>1/(1+B16)*(UpProb*K19+DownProb*K20)</f>
        <v>99.8046875</v>
      </c>
      <c r="K19">
        <f>1/(1+B16)*(UpProb*L19+DownProb*L20)</f>
        <v>99.6875</v>
      </c>
      <c r="L19">
        <f t="shared" si="3"/>
        <v>99.5</v>
      </c>
    </row>
    <row r="20" spans="8:12" x14ac:dyDescent="0.2">
      <c r="K20">
        <f>1/(1+B17)*(UpProb*L20+DownProb*L21)</f>
        <v>99.921875</v>
      </c>
      <c r="L20">
        <f t="shared" si="3"/>
        <v>99.875</v>
      </c>
    </row>
    <row r="21" spans="8:12" x14ac:dyDescent="0.2">
      <c r="L21">
        <f t="shared" si="3"/>
        <v>99.96875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CallPut</vt:lpstr>
      <vt:lpstr>CP</vt:lpstr>
      <vt:lpstr>DownMove</vt:lpstr>
      <vt:lpstr>DownProb</vt:lpstr>
      <vt:lpstr>Strike</vt:lpstr>
      <vt:lpstr>UpMove</vt:lpstr>
      <vt:lpstr>UpProb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Aiaseh</dc:creator>
  <cp:lastModifiedBy>Nadia Aiaseh</cp:lastModifiedBy>
  <dcterms:created xsi:type="dcterms:W3CDTF">2024-10-20T21:04:02Z</dcterms:created>
  <dcterms:modified xsi:type="dcterms:W3CDTF">2024-10-27T22:26:41Z</dcterms:modified>
</cp:coreProperties>
</file>