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Executive Summary" sheetId="5" r:id="rId1"/>
    <sheet name="User Customer" sheetId="1" r:id="rId2"/>
  </sheets>
  <calcPr calcId="144525"/>
</workbook>
</file>

<file path=xl/sharedStrings.xml><?xml version="1.0" encoding="utf-8"?>
<sst xmlns="http://schemas.openxmlformats.org/spreadsheetml/2006/main" count="281" uniqueCount="141">
  <si>
    <t>TESTING SUMMARY</t>
  </si>
  <si>
    <t>Last Update =</t>
  </si>
  <si>
    <t>Today =</t>
  </si>
  <si>
    <t>Total Case</t>
  </si>
  <si>
    <t>Pass</t>
  </si>
  <si>
    <t>Fail</t>
  </si>
  <si>
    <t>Completeness (%)</t>
  </si>
  <si>
    <t>User Customer</t>
  </si>
  <si>
    <t>Grand Total :</t>
  </si>
  <si>
    <t>PHP TRAVELS</t>
  </si>
  <si>
    <t>No</t>
  </si>
  <si>
    <t>Test Case Code</t>
  </si>
  <si>
    <t>Module/Feature</t>
  </si>
  <si>
    <t>Test Scenario</t>
  </si>
  <si>
    <t>Expected Result</t>
  </si>
  <si>
    <t>Actual Result</t>
  </si>
  <si>
    <t>PASS/FAIL</t>
  </si>
  <si>
    <t>Screenshoot</t>
  </si>
  <si>
    <t>pass</t>
  </si>
  <si>
    <t>fail</t>
  </si>
  <si>
    <t>blank</t>
  </si>
  <si>
    <t>TCC.01</t>
  </si>
  <si>
    <t>Halaman Login</t>
  </si>
  <si>
    <t>Memasukkan URL Login</t>
  </si>
  <si>
    <t>Mendapatkan form login</t>
  </si>
  <si>
    <t>Mendapatkan form login, berhasil mendapatkan url, sesuai</t>
  </si>
  <si>
    <t>PASS</t>
  </si>
  <si>
    <t>NAILI</t>
  </si>
  <si>
    <t>TCC.02</t>
  </si>
  <si>
    <t>Mengisi username</t>
  </si>
  <si>
    <t>Diisi dengan username yang sudah di daftarkan</t>
  </si>
  <si>
    <t>Diisi dengan username yang sudah di daftarkan, sesuai</t>
  </si>
  <si>
    <t>TCC.03</t>
  </si>
  <si>
    <t>Mengisi password</t>
  </si>
  <si>
    <t>Diisi dengan password yang sudah di daftarkan</t>
  </si>
  <si>
    <t>Diisi dengan password yang sudah di daftarkan, sesuai</t>
  </si>
  <si>
    <t>TCC.04</t>
  </si>
  <si>
    <t>Mengisi username dan password yang tidak terdaftar</t>
  </si>
  <si>
    <t>Muncul pesan "Wrong credentials. try again!"</t>
  </si>
  <si>
    <t>Muncul pesan "Wrong credentials. try again!", sesuai</t>
  </si>
  <si>
    <t>TCC.05</t>
  </si>
  <si>
    <t>Mengisi username dan password yang terdaftar</t>
  </si>
  <si>
    <t>Masuk kedalam halaman Dashboard mendapat pesan "Welcome Back"</t>
  </si>
  <si>
    <t>Masuk kedalam halaman Dashboard mendapat pesan "Welcome Back", sesuai</t>
  </si>
  <si>
    <t>TCC.06</t>
  </si>
  <si>
    <t>Halaman Dashboard</t>
  </si>
  <si>
    <t>Menampilkan halaman dashboard dengan sidebar menu dan sub menu lengkap</t>
  </si>
  <si>
    <t>Tampil &amp; Sesuai</t>
  </si>
  <si>
    <t>TCC.07</t>
  </si>
  <si>
    <t>Halaman Hotels</t>
  </si>
  <si>
    <t>Menampilkan halaman hotels</t>
  </si>
  <si>
    <t>TCC.08</t>
  </si>
  <si>
    <t>Button Next</t>
  </si>
  <si>
    <t>Pindah ke pilihan featured hotels selanjutnya</t>
  </si>
  <si>
    <t>Pindah ke pilihan featured hotels selanjutnya, sesuai</t>
  </si>
  <si>
    <t>TCC.09</t>
  </si>
  <si>
    <t>Button Prev</t>
  </si>
  <si>
    <t>Pindah ke pilihan featured hotels sebelumnya</t>
  </si>
  <si>
    <t>Pindah ke pilihan featured hotels sebelumnya, sesuai</t>
  </si>
  <si>
    <t>TCC.10</t>
  </si>
  <si>
    <t>Memilih hotel pada menu Featured Hotels</t>
  </si>
  <si>
    <t>Masuk halaman detail Hotel</t>
  </si>
  <si>
    <t>Masuk halaman detail Hotel, sesuai</t>
  </si>
  <si>
    <t>TCC.11</t>
  </si>
  <si>
    <t>Halaman Detail Hotel</t>
  </si>
  <si>
    <t>Memilih jenis kamar</t>
  </si>
  <si>
    <t>Masuk halaman hotel booking</t>
  </si>
  <si>
    <t>Masuk halaman hotel booking, sesuai</t>
  </si>
  <si>
    <t>TCC.12</t>
  </si>
  <si>
    <t>Halaman Hotel Booking</t>
  </si>
  <si>
    <t>Menampilkan Form Hotel Booking</t>
  </si>
  <si>
    <t>TCC.13</t>
  </si>
  <si>
    <t>Drop down list Nationality</t>
  </si>
  <si>
    <t>Hanya bisa memilih satu nationality</t>
  </si>
  <si>
    <t>Hanya bisa memilih satu pilihan</t>
  </si>
  <si>
    <t>TCC.14</t>
  </si>
  <si>
    <t>Drop down list Title pada card Adult Traveler 1</t>
  </si>
  <si>
    <t>Hanya bisa memilih satu title</t>
  </si>
  <si>
    <t>TCC.15</t>
  </si>
  <si>
    <t>Mengisi first name</t>
  </si>
  <si>
    <t>Diisi sesuai inputan</t>
  </si>
  <si>
    <t>TCC.16</t>
  </si>
  <si>
    <t>Mengisi last name</t>
  </si>
  <si>
    <t>TCC.17</t>
  </si>
  <si>
    <t>Memilih metode pembayaran</t>
  </si>
  <si>
    <t>Hanya bisa memilih satu radio button</t>
  </si>
  <si>
    <t>TCC.18</t>
  </si>
  <si>
    <t>Button agree</t>
  </si>
  <si>
    <t>Tidak bisa confirm booking jika belum di click</t>
  </si>
  <si>
    <t>TCC.19</t>
  </si>
  <si>
    <t>Halaman Invoice</t>
  </si>
  <si>
    <t>Berhasil booking Hotel, menampilkan form invoice</t>
  </si>
  <si>
    <t>Masuk kedalam halaman invoice dan tampil form invoice</t>
  </si>
  <si>
    <t>TCC.20</t>
  </si>
  <si>
    <t>Halaman Flights</t>
  </si>
  <si>
    <t>Menampilkan halaman flights</t>
  </si>
  <si>
    <t>TCC.21</t>
  </si>
  <si>
    <t>Memilih penerbangan pada Top Flight Destinations</t>
  </si>
  <si>
    <t>Masuk halaman detail Flight</t>
  </si>
  <si>
    <t>TCC.22</t>
  </si>
  <si>
    <t>Halaman Detail Flight</t>
  </si>
  <si>
    <t>Memilih jam penerbangan</t>
  </si>
  <si>
    <t>Masuk halaman flights booking</t>
  </si>
  <si>
    <t>TCC.23</t>
  </si>
  <si>
    <t>Halaman Flights Booking</t>
  </si>
  <si>
    <t>Menampilkan Form Flights Booking</t>
  </si>
  <si>
    <t>TCC.24</t>
  </si>
  <si>
    <t>TCC.25</t>
  </si>
  <si>
    <t>Drop down list Title pada card Travellers Information</t>
  </si>
  <si>
    <t>TCC.26</t>
  </si>
  <si>
    <t>TCC.27</t>
  </si>
  <si>
    <t>TCC.28</t>
  </si>
  <si>
    <t>Drop down list Nationality 2</t>
  </si>
  <si>
    <t>TCC.29</t>
  </si>
  <si>
    <t>Drop down DOB month</t>
  </si>
  <si>
    <t>TCC.30</t>
  </si>
  <si>
    <t>Drop down DOB day</t>
  </si>
  <si>
    <t>TCC.31</t>
  </si>
  <si>
    <t>Drop down DOB year</t>
  </si>
  <si>
    <t>TCC.32</t>
  </si>
  <si>
    <t>Mengisi ID Passport</t>
  </si>
  <si>
    <t>TCC.33</t>
  </si>
  <si>
    <t>Drop down Passport Issuance month</t>
  </si>
  <si>
    <t>TCC.34</t>
  </si>
  <si>
    <t>Drop down Passport Issuance day</t>
  </si>
  <si>
    <t>TCC.35</t>
  </si>
  <si>
    <t>Drop down Passport Issuance year</t>
  </si>
  <si>
    <t>TCC.36</t>
  </si>
  <si>
    <t>Drop down Passport Expired month</t>
  </si>
  <si>
    <t>TCC.37</t>
  </si>
  <si>
    <t>Drop down Passport Expired day</t>
  </si>
  <si>
    <t>TCC.38</t>
  </si>
  <si>
    <t>Drop down Passport Expired year</t>
  </si>
  <si>
    <t>TCC.39</t>
  </si>
  <si>
    <t>TCC.40</t>
  </si>
  <si>
    <t>TCC.41</t>
  </si>
  <si>
    <t>Berhasil booking Penerbangan, menampilkan form invoice</t>
  </si>
  <si>
    <t>Total Case =</t>
  </si>
  <si>
    <t>Status Pass =</t>
  </si>
  <si>
    <t>Status Fail =</t>
  </si>
  <si>
    <t>Status blank =</t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</si>
</sst>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[$-F800]dddd\,\ mmmm\ dd\,\ yyyy"/>
    <numFmt numFmtId="178" formatCode="_-&quot;Rp&quot;* #,##0_-;\-&quot;Rp&quot;* #,##0_-;_-&quot;Rp&quot;* &quot;-&quot;??_-;_-@_-"/>
    <numFmt numFmtId="179" formatCode="[$-F400]h:mm:ss\ AM/PM"/>
    <numFmt numFmtId="180" formatCode="_-&quot;Rp&quot;* #,##0.00_-;\-&quot;Rp&quot;* #,##0.00_-;_-&quot;Rp&quot;* &quot;-&quot;??_-;_-@_-"/>
    <numFmt numFmtId="181" formatCode="_(* #,##0_);_(* \(#,##0\);_(* &quot;-&quot;_);_(@_)"/>
  </numFmts>
  <fonts count="27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Verdana"/>
      <charset val="134"/>
    </font>
    <font>
      <b/>
      <sz val="18"/>
      <color theme="3"/>
      <name val="Tahoma"/>
      <charset val="134"/>
    </font>
    <font>
      <b/>
      <sz val="10"/>
      <color theme="1"/>
      <name val="Verdana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7DAF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vertical="top"/>
    </xf>
    <xf numFmtId="0" fontId="2" fillId="3" borderId="4" xfId="0" applyFont="1" applyFill="1" applyBorder="1" applyAlignment="1"/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3" fillId="4" borderId="5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/>
    </xf>
    <xf numFmtId="0" fontId="4" fillId="6" borderId="5" xfId="0" applyNumberFormat="1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vertical="top"/>
    </xf>
    <xf numFmtId="0" fontId="4" fillId="0" borderId="0" xfId="0" applyFont="1" applyFill="1" applyAlignment="1"/>
    <xf numFmtId="0" fontId="5" fillId="7" borderId="0" xfId="0" applyFont="1" applyFill="1" applyAlignment="1"/>
    <xf numFmtId="0" fontId="6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wrapText="1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wrapText="1"/>
    </xf>
    <xf numFmtId="0" fontId="7" fillId="7" borderId="0" xfId="0" applyFont="1" applyFill="1" applyAlignment="1">
      <alignment horizontal="center" vertical="top"/>
    </xf>
    <xf numFmtId="0" fontId="5" fillId="7" borderId="5" xfId="0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2" fontId="7" fillId="7" borderId="5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7" borderId="0" xfId="0" applyNumberFormat="1" applyFont="1" applyFill="1" applyAlignment="1"/>
    <xf numFmtId="0" fontId="7" fillId="7" borderId="0" xfId="0" applyFont="1" applyFill="1" applyAlignment="1">
      <alignment horizontal="right"/>
    </xf>
    <xf numFmtId="177" fontId="5" fillId="7" borderId="0" xfId="0" applyNumberFormat="1" applyFont="1" applyFill="1" applyAlignment="1">
      <alignment horizontal="left"/>
    </xf>
    <xf numFmtId="179" fontId="5" fillId="7" borderId="0" xfId="0" applyNumberFormat="1" applyFont="1" applyFill="1" applyAlignment="1">
      <alignment horizontal="left"/>
    </xf>
    <xf numFmtId="179" fontId="5" fillId="7" borderId="0" xfId="0" applyNumberFormat="1" applyFont="1" applyFill="1" applyAlignment="1"/>
    <xf numFmtId="58" fontId="5" fillId="7" borderId="0" xfId="0" applyNumberFormat="1" applyFont="1" applyFill="1" applyAlignment="1"/>
    <xf numFmtId="20" fontId="5" fillId="7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7DA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523875</xdr:colOff>
      <xdr:row>2</xdr:row>
      <xdr:rowOff>161925</xdr:rowOff>
    </xdr:from>
    <xdr:ext cx="1562100" cy="468013"/>
    <xdr:sp>
      <xdr:nvSpPr>
        <xdr:cNvPr id="2" name="Rectangle 1"/>
        <xdr:cNvSpPr/>
      </xdr:nvSpPr>
      <xdr:spPr>
        <a:xfrm>
          <a:off x="523875" y="485775"/>
          <a:ext cx="1562100" cy="467995"/>
        </a:xfrm>
        <a:prstGeom prst="rect">
          <a:avLst/>
        </a:prstGeom>
        <a:solidFill>
          <a:schemeClr val="bg1"/>
        </a:solidFill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DESKCOLL</a:t>
          </a:r>
          <a:endParaRPr lang="en-US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3:N15"/>
  <sheetViews>
    <sheetView tabSelected="1" zoomScale="98" zoomScaleNormal="98" workbookViewId="0">
      <selection activeCell="K4" sqref="K4:M4"/>
    </sheetView>
  </sheetViews>
  <sheetFormatPr defaultColWidth="9.14285714285714" defaultRowHeight="12.75"/>
  <cols>
    <col min="1" max="1" width="9.14285714285714" style="18"/>
    <col min="2" max="2" width="4.28571428571429" style="18" customWidth="1"/>
    <col min="3" max="3" width="29.2857142857143" style="18" customWidth="1"/>
    <col min="4" max="4" width="11.8571428571429" style="18" customWidth="1"/>
    <col min="5" max="5" width="11.5714285714286" style="18" customWidth="1"/>
    <col min="6" max="6" width="12.2857142857143" style="18" customWidth="1"/>
    <col min="7" max="7" width="16.2857142857143" style="18" customWidth="1"/>
    <col min="8" max="10" width="9.14285714285714" style="18"/>
    <col min="11" max="11" width="11.8571428571429" style="18" customWidth="1"/>
    <col min="12" max="13" width="9.14285714285714" style="18"/>
    <col min="14" max="14" width="16.7142857142857" style="18" customWidth="1"/>
    <col min="15" max="16384" width="9.14285714285714" style="18"/>
  </cols>
  <sheetData>
    <row r="3" ht="15" customHeight="1" spans="4:14">
      <c r="D3" s="19" t="s">
        <v>0</v>
      </c>
      <c r="E3" s="19"/>
      <c r="F3" s="19"/>
      <c r="G3" s="19"/>
      <c r="I3" s="31" t="s">
        <v>1</v>
      </c>
      <c r="J3" s="31"/>
      <c r="K3" s="32">
        <f ca="1">TODAY()</f>
        <v>44646</v>
      </c>
      <c r="L3" s="32"/>
      <c r="M3" s="32"/>
      <c r="N3" s="32"/>
    </row>
    <row r="4" ht="18.75" customHeight="1" spans="4:14">
      <c r="D4" s="19"/>
      <c r="E4" s="19"/>
      <c r="F4" s="19"/>
      <c r="G4" s="19"/>
      <c r="I4" s="31" t="s">
        <v>2</v>
      </c>
      <c r="J4" s="31"/>
      <c r="K4" s="33">
        <f ca="1">NOW()</f>
        <v>44646.9793055556</v>
      </c>
      <c r="L4" s="33"/>
      <c r="M4" s="33"/>
      <c r="N4" s="34"/>
    </row>
    <row r="5" spans="7:11">
      <c r="G5" s="20"/>
      <c r="K5" s="35"/>
    </row>
    <row r="6" ht="25.5" spans="4:11">
      <c r="D6" s="21" t="s">
        <v>3</v>
      </c>
      <c r="E6" s="21" t="s">
        <v>4</v>
      </c>
      <c r="F6" s="21" t="s">
        <v>5</v>
      </c>
      <c r="G6" s="22" t="s">
        <v>6</v>
      </c>
      <c r="K6" s="36"/>
    </row>
    <row r="7" spans="2:7">
      <c r="B7" s="23">
        <v>1</v>
      </c>
      <c r="C7" s="20" t="s">
        <v>7</v>
      </c>
      <c r="D7" s="24">
        <f>'User Customer'!C46</f>
        <v>41</v>
      </c>
      <c r="E7" s="24">
        <f>'User Customer'!D46</f>
        <v>0</v>
      </c>
      <c r="F7" s="24">
        <f>'User Customer'!E46</f>
        <v>0</v>
      </c>
      <c r="G7" s="25">
        <f>E7/D7*100</f>
        <v>0</v>
      </c>
    </row>
    <row r="8" spans="7:7">
      <c r="G8" s="26"/>
    </row>
    <row r="9" spans="3:7">
      <c r="C9" s="18" t="s">
        <v>8</v>
      </c>
      <c r="D9" s="27">
        <f>SUM(D7:D7)</f>
        <v>41</v>
      </c>
      <c r="E9" s="27">
        <f>SUM(E7:E7)</f>
        <v>0</v>
      </c>
      <c r="F9" s="27">
        <f>SUM(F7:F7)</f>
        <v>0</v>
      </c>
      <c r="G9" s="28">
        <f>E9/D9*100</f>
        <v>0</v>
      </c>
    </row>
    <row r="11" spans="4:7">
      <c r="D11" s="29"/>
      <c r="E11" s="29"/>
      <c r="F11" s="29"/>
      <c r="G11" s="29"/>
    </row>
    <row r="15" spans="7:7">
      <c r="G15" s="30"/>
    </row>
  </sheetData>
  <sheetProtection formatCells="0" formatColumns="0" formatRows="0" insertRows="0" insertColumns="0" insertHyperlinks="0" deleteColumns="0" deleteRows="0" sort="0" autoFilter="0" pivotTables="0"/>
  <mergeCells count="6">
    <mergeCell ref="I3:J3"/>
    <mergeCell ref="K3:N3"/>
    <mergeCell ref="I4:J4"/>
    <mergeCell ref="K4:M4"/>
    <mergeCell ref="D11:G11"/>
    <mergeCell ref="D3:G4"/>
  </mergeCells>
  <pageMargins left="0.7" right="0.7" top="0.75" bottom="0.75" header="0.3" footer="0.3"/>
  <pageSetup paperSize="1" orientation="portrait"/>
  <headerFooter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zoomScale="85" zoomScaleNormal="85" topLeftCell="A23" workbookViewId="0">
      <selection activeCell="D48" sqref="D48"/>
    </sheetView>
  </sheetViews>
  <sheetFormatPr defaultColWidth="9.14285714285714" defaultRowHeight="15"/>
  <cols>
    <col min="1" max="1" width="4.14285714285714" customWidth="1"/>
    <col min="2" max="2" width="17" customWidth="1"/>
    <col min="3" max="3" width="20.2857142857143" customWidth="1"/>
    <col min="4" max="4" width="79" customWidth="1"/>
    <col min="5" max="5" width="64" customWidth="1"/>
    <col min="6" max="6" width="70" customWidth="1"/>
    <col min="7" max="7" width="10.5714285714286" customWidth="1"/>
    <col min="8" max="8" width="12.8571428571429" customWidth="1"/>
  </cols>
  <sheetData>
    <row r="1" spans="1:8">
      <c r="A1" s="1" t="s">
        <v>9</v>
      </c>
      <c r="B1" s="1"/>
      <c r="C1" s="1"/>
      <c r="D1" s="1"/>
      <c r="E1" s="1"/>
      <c r="F1" s="1"/>
      <c r="G1" s="1"/>
      <c r="H1" s="2"/>
    </row>
    <row r="2" spans="1:8">
      <c r="A2" s="3"/>
      <c r="B2" s="3"/>
      <c r="C2" s="3"/>
      <c r="D2" s="3"/>
      <c r="E2" s="3"/>
      <c r="F2" s="3"/>
      <c r="G2" s="3"/>
      <c r="H2" s="4"/>
    </row>
    <row r="3" spans="1:11">
      <c r="A3" s="5" t="s">
        <v>10</v>
      </c>
      <c r="B3" s="5" t="s">
        <v>11</v>
      </c>
      <c r="C3" s="6" t="s">
        <v>12</v>
      </c>
      <c r="D3" s="7" t="s">
        <v>13</v>
      </c>
      <c r="E3" s="7" t="s">
        <v>14</v>
      </c>
      <c r="F3" s="8" t="s">
        <v>15</v>
      </c>
      <c r="G3" s="8" t="s">
        <v>16</v>
      </c>
      <c r="H3" s="8" t="s">
        <v>17</v>
      </c>
      <c r="I3" s="17" t="s">
        <v>18</v>
      </c>
      <c r="J3" s="17" t="s">
        <v>19</v>
      </c>
      <c r="K3" s="17" t="s">
        <v>20</v>
      </c>
    </row>
    <row r="4" spans="1:11">
      <c r="A4" s="9">
        <v>1</v>
      </c>
      <c r="B4" s="9" t="s">
        <v>21</v>
      </c>
      <c r="C4" s="10" t="s">
        <v>22</v>
      </c>
      <c r="D4" s="9" t="s">
        <v>23</v>
      </c>
      <c r="E4" s="9" t="s">
        <v>24</v>
      </c>
      <c r="F4" s="9" t="s">
        <v>25</v>
      </c>
      <c r="G4" s="11" t="s">
        <v>26</v>
      </c>
      <c r="H4" s="12" t="s">
        <v>27</v>
      </c>
      <c r="I4" s="17">
        <f t="shared" ref="I4:I6" si="0">IF(G4="Pass",1)</f>
        <v>1</v>
      </c>
      <c r="J4" s="17" t="b">
        <f t="shared" ref="J4:J6" si="1">IF(G4="Fail",1)</f>
        <v>0</v>
      </c>
      <c r="K4" s="17" t="b">
        <f t="shared" ref="K4:K6" si="2">IF(G4="(blank)",1)</f>
        <v>0</v>
      </c>
    </row>
    <row r="5" spans="1:11">
      <c r="A5" s="9">
        <v>2</v>
      </c>
      <c r="B5" s="9" t="s">
        <v>28</v>
      </c>
      <c r="C5" s="10"/>
      <c r="D5" s="9" t="s">
        <v>29</v>
      </c>
      <c r="E5" s="9" t="s">
        <v>30</v>
      </c>
      <c r="F5" s="9" t="s">
        <v>31</v>
      </c>
      <c r="G5" s="11" t="s">
        <v>26</v>
      </c>
      <c r="H5" s="12" t="s">
        <v>27</v>
      </c>
      <c r="I5" s="17">
        <f t="shared" si="0"/>
        <v>1</v>
      </c>
      <c r="J5" s="17" t="b">
        <f t="shared" si="1"/>
        <v>0</v>
      </c>
      <c r="K5" s="17" t="b">
        <f t="shared" si="2"/>
        <v>0</v>
      </c>
    </row>
    <row r="6" spans="1:11">
      <c r="A6" s="9">
        <v>3</v>
      </c>
      <c r="B6" s="9" t="s">
        <v>32</v>
      </c>
      <c r="C6" s="10"/>
      <c r="D6" s="9" t="s">
        <v>33</v>
      </c>
      <c r="E6" s="9" t="s">
        <v>34</v>
      </c>
      <c r="F6" s="9" t="s">
        <v>35</v>
      </c>
      <c r="G6" s="11" t="s">
        <v>26</v>
      </c>
      <c r="H6" s="12" t="s">
        <v>27</v>
      </c>
      <c r="I6" s="17">
        <f t="shared" si="0"/>
        <v>1</v>
      </c>
      <c r="J6" s="17" t="b">
        <f t="shared" si="1"/>
        <v>0</v>
      </c>
      <c r="K6" s="17" t="b">
        <f t="shared" si="2"/>
        <v>0</v>
      </c>
    </row>
    <row r="7" spans="1:11">
      <c r="A7" s="9">
        <v>4</v>
      </c>
      <c r="B7" s="9" t="s">
        <v>36</v>
      </c>
      <c r="C7" s="10"/>
      <c r="D7" s="9" t="s">
        <v>37</v>
      </c>
      <c r="E7" s="9" t="s">
        <v>38</v>
      </c>
      <c r="F7" s="9" t="s">
        <v>39</v>
      </c>
      <c r="G7" s="11" t="s">
        <v>26</v>
      </c>
      <c r="H7" s="12" t="s">
        <v>27</v>
      </c>
      <c r="I7" s="17">
        <f t="shared" ref="I7:I44" si="3">IF(G7="Pass",1)</f>
        <v>1</v>
      </c>
      <c r="J7" s="17" t="b">
        <f t="shared" ref="J7:J44" si="4">IF(G7="Fail",1)</f>
        <v>0</v>
      </c>
      <c r="K7" s="17" t="b">
        <f t="shared" ref="K7:K44" si="5">IF(G7="(blank)",1)</f>
        <v>0</v>
      </c>
    </row>
    <row r="8" spans="1:11">
      <c r="A8" s="9">
        <v>5</v>
      </c>
      <c r="B8" s="9" t="s">
        <v>40</v>
      </c>
      <c r="C8" s="10"/>
      <c r="D8" s="9" t="s">
        <v>41</v>
      </c>
      <c r="E8" s="9" t="s">
        <v>42</v>
      </c>
      <c r="F8" s="9" t="s">
        <v>43</v>
      </c>
      <c r="G8" s="11" t="s">
        <v>26</v>
      </c>
      <c r="H8" s="12" t="s">
        <v>27</v>
      </c>
      <c r="I8" s="17">
        <f t="shared" si="3"/>
        <v>1</v>
      </c>
      <c r="J8" s="17" t="b">
        <f t="shared" si="4"/>
        <v>0</v>
      </c>
      <c r="K8" s="17" t="b">
        <f t="shared" si="5"/>
        <v>0</v>
      </c>
    </row>
    <row r="9" spans="1:11">
      <c r="A9" s="9">
        <v>6</v>
      </c>
      <c r="B9" s="9" t="s">
        <v>44</v>
      </c>
      <c r="C9" s="9" t="s">
        <v>45</v>
      </c>
      <c r="D9" s="9" t="s">
        <v>46</v>
      </c>
      <c r="E9" s="9" t="s">
        <v>47</v>
      </c>
      <c r="F9" s="9" t="s">
        <v>47</v>
      </c>
      <c r="G9" s="11" t="s">
        <v>26</v>
      </c>
      <c r="H9" s="12" t="s">
        <v>27</v>
      </c>
      <c r="I9" s="17">
        <f t="shared" si="3"/>
        <v>1</v>
      </c>
      <c r="J9" s="17" t="b">
        <f t="shared" si="4"/>
        <v>0</v>
      </c>
      <c r="K9" s="17" t="b">
        <f t="shared" si="5"/>
        <v>0</v>
      </c>
    </row>
    <row r="10" spans="1:11">
      <c r="A10" s="9">
        <v>7</v>
      </c>
      <c r="B10" s="9" t="s">
        <v>48</v>
      </c>
      <c r="C10" s="10" t="s">
        <v>49</v>
      </c>
      <c r="D10" s="9" t="s">
        <v>50</v>
      </c>
      <c r="E10" s="9" t="s">
        <v>47</v>
      </c>
      <c r="F10" s="9" t="s">
        <v>47</v>
      </c>
      <c r="G10" s="11" t="s">
        <v>26</v>
      </c>
      <c r="H10" s="12" t="s">
        <v>27</v>
      </c>
      <c r="I10" s="17">
        <f t="shared" si="3"/>
        <v>1</v>
      </c>
      <c r="J10" s="17" t="b">
        <f t="shared" si="4"/>
        <v>0</v>
      </c>
      <c r="K10" s="17" t="b">
        <f t="shared" si="5"/>
        <v>0</v>
      </c>
    </row>
    <row r="11" spans="1:11">
      <c r="A11" s="9">
        <v>8</v>
      </c>
      <c r="B11" s="9" t="s">
        <v>51</v>
      </c>
      <c r="C11" s="10"/>
      <c r="D11" s="9" t="s">
        <v>52</v>
      </c>
      <c r="E11" s="9" t="s">
        <v>53</v>
      </c>
      <c r="F11" s="9" t="s">
        <v>54</v>
      </c>
      <c r="G11" s="11" t="s">
        <v>26</v>
      </c>
      <c r="H11" s="12" t="s">
        <v>27</v>
      </c>
      <c r="I11" s="17">
        <f t="shared" si="3"/>
        <v>1</v>
      </c>
      <c r="J11" s="17" t="b">
        <f t="shared" si="4"/>
        <v>0</v>
      </c>
      <c r="K11" s="17" t="b">
        <f t="shared" si="5"/>
        <v>0</v>
      </c>
    </row>
    <row r="12" spans="1:11">
      <c r="A12" s="9">
        <v>9</v>
      </c>
      <c r="B12" s="9" t="s">
        <v>55</v>
      </c>
      <c r="C12" s="10"/>
      <c r="D12" s="9" t="s">
        <v>56</v>
      </c>
      <c r="E12" s="9" t="s">
        <v>57</v>
      </c>
      <c r="F12" s="9" t="s">
        <v>58</v>
      </c>
      <c r="G12" s="11" t="s">
        <v>26</v>
      </c>
      <c r="H12" s="12" t="s">
        <v>27</v>
      </c>
      <c r="I12" s="17">
        <f t="shared" si="3"/>
        <v>1</v>
      </c>
      <c r="J12" s="17" t="b">
        <f t="shared" si="4"/>
        <v>0</v>
      </c>
      <c r="K12" s="17" t="b">
        <f t="shared" si="5"/>
        <v>0</v>
      </c>
    </row>
    <row r="13" spans="1:11">
      <c r="A13" s="9">
        <v>10</v>
      </c>
      <c r="B13" s="9" t="s">
        <v>59</v>
      </c>
      <c r="C13" s="10"/>
      <c r="D13" s="9" t="s">
        <v>60</v>
      </c>
      <c r="E13" s="9" t="s">
        <v>61</v>
      </c>
      <c r="F13" s="9" t="s">
        <v>62</v>
      </c>
      <c r="G13" s="11" t="s">
        <v>26</v>
      </c>
      <c r="H13" s="12" t="s">
        <v>27</v>
      </c>
      <c r="I13" s="17">
        <f t="shared" si="3"/>
        <v>1</v>
      </c>
      <c r="J13" s="17" t="b">
        <f t="shared" si="4"/>
        <v>0</v>
      </c>
      <c r="K13" s="17" t="b">
        <f t="shared" si="5"/>
        <v>0</v>
      </c>
    </row>
    <row r="14" spans="1:11">
      <c r="A14" s="9">
        <v>11</v>
      </c>
      <c r="B14" s="9" t="s">
        <v>63</v>
      </c>
      <c r="C14" s="9" t="s">
        <v>64</v>
      </c>
      <c r="D14" s="9" t="s">
        <v>65</v>
      </c>
      <c r="E14" s="9" t="s">
        <v>66</v>
      </c>
      <c r="F14" s="9" t="s">
        <v>67</v>
      </c>
      <c r="G14" s="11" t="s">
        <v>26</v>
      </c>
      <c r="H14" s="12" t="s">
        <v>27</v>
      </c>
      <c r="I14" s="17">
        <f t="shared" si="3"/>
        <v>1</v>
      </c>
      <c r="J14" s="17" t="b">
        <f t="shared" si="4"/>
        <v>0</v>
      </c>
      <c r="K14" s="17" t="b">
        <f t="shared" si="5"/>
        <v>0</v>
      </c>
    </row>
    <row r="15" spans="1:11">
      <c r="A15" s="9">
        <v>12</v>
      </c>
      <c r="B15" s="9" t="s">
        <v>68</v>
      </c>
      <c r="C15" s="13" t="s">
        <v>69</v>
      </c>
      <c r="D15" s="9" t="s">
        <v>70</v>
      </c>
      <c r="E15" s="9" t="s">
        <v>47</v>
      </c>
      <c r="F15" s="9" t="s">
        <v>47</v>
      </c>
      <c r="G15" s="11" t="s">
        <v>26</v>
      </c>
      <c r="H15" s="12" t="s">
        <v>27</v>
      </c>
      <c r="I15" s="17">
        <f t="shared" si="3"/>
        <v>1</v>
      </c>
      <c r="J15" s="17" t="b">
        <f t="shared" si="4"/>
        <v>0</v>
      </c>
      <c r="K15" s="17" t="b">
        <f t="shared" si="5"/>
        <v>0</v>
      </c>
    </row>
    <row r="16" spans="1:11">
      <c r="A16" s="9">
        <v>13</v>
      </c>
      <c r="B16" s="9" t="s">
        <v>71</v>
      </c>
      <c r="C16" s="13"/>
      <c r="D16" s="9" t="s">
        <v>72</v>
      </c>
      <c r="E16" s="9" t="s">
        <v>73</v>
      </c>
      <c r="F16" s="9" t="s">
        <v>74</v>
      </c>
      <c r="G16" s="11" t="s">
        <v>26</v>
      </c>
      <c r="H16" s="12" t="s">
        <v>27</v>
      </c>
      <c r="I16" s="17">
        <f t="shared" si="3"/>
        <v>1</v>
      </c>
      <c r="J16" s="17" t="b">
        <f t="shared" si="4"/>
        <v>0</v>
      </c>
      <c r="K16" s="17" t="b">
        <f t="shared" si="5"/>
        <v>0</v>
      </c>
    </row>
    <row r="17" spans="1:11">
      <c r="A17" s="9">
        <v>14</v>
      </c>
      <c r="B17" s="9" t="s">
        <v>75</v>
      </c>
      <c r="C17" s="13"/>
      <c r="D17" s="9" t="s">
        <v>76</v>
      </c>
      <c r="E17" s="9" t="s">
        <v>77</v>
      </c>
      <c r="F17" s="9" t="s">
        <v>74</v>
      </c>
      <c r="G17" s="11" t="s">
        <v>26</v>
      </c>
      <c r="H17" s="12" t="s">
        <v>27</v>
      </c>
      <c r="I17" s="17">
        <f t="shared" si="3"/>
        <v>1</v>
      </c>
      <c r="J17" s="17" t="b">
        <f t="shared" si="4"/>
        <v>0</v>
      </c>
      <c r="K17" s="17" t="b">
        <f t="shared" si="5"/>
        <v>0</v>
      </c>
    </row>
    <row r="18" spans="1:11">
      <c r="A18" s="9">
        <v>15</v>
      </c>
      <c r="B18" s="9" t="s">
        <v>78</v>
      </c>
      <c r="C18" s="13"/>
      <c r="D18" s="9" t="s">
        <v>79</v>
      </c>
      <c r="E18" s="9" t="s">
        <v>80</v>
      </c>
      <c r="F18" s="9" t="s">
        <v>80</v>
      </c>
      <c r="G18" s="11" t="s">
        <v>26</v>
      </c>
      <c r="H18" s="12" t="s">
        <v>27</v>
      </c>
      <c r="I18" s="17">
        <f t="shared" si="3"/>
        <v>1</v>
      </c>
      <c r="J18" s="17" t="b">
        <f t="shared" si="4"/>
        <v>0</v>
      </c>
      <c r="K18" s="17" t="b">
        <f t="shared" si="5"/>
        <v>0</v>
      </c>
    </row>
    <row r="19" spans="1:11">
      <c r="A19" s="9">
        <v>16</v>
      </c>
      <c r="B19" s="9" t="s">
        <v>81</v>
      </c>
      <c r="C19" s="13"/>
      <c r="D19" s="9" t="s">
        <v>82</v>
      </c>
      <c r="E19" s="9" t="s">
        <v>80</v>
      </c>
      <c r="F19" s="9" t="s">
        <v>80</v>
      </c>
      <c r="G19" s="11" t="s">
        <v>26</v>
      </c>
      <c r="H19" s="12" t="s">
        <v>27</v>
      </c>
      <c r="I19" s="17">
        <f t="shared" si="3"/>
        <v>1</v>
      </c>
      <c r="J19" s="17" t="b">
        <f t="shared" si="4"/>
        <v>0</v>
      </c>
      <c r="K19" s="17" t="b">
        <f t="shared" si="5"/>
        <v>0</v>
      </c>
    </row>
    <row r="20" spans="1:11">
      <c r="A20" s="9">
        <v>17</v>
      </c>
      <c r="B20" s="9" t="s">
        <v>83</v>
      </c>
      <c r="C20" s="13"/>
      <c r="D20" s="9" t="s">
        <v>84</v>
      </c>
      <c r="E20" s="9" t="s">
        <v>85</v>
      </c>
      <c r="F20" s="9" t="s">
        <v>85</v>
      </c>
      <c r="G20" s="11" t="s">
        <v>26</v>
      </c>
      <c r="H20" s="12" t="s">
        <v>27</v>
      </c>
      <c r="I20" s="17">
        <f t="shared" si="3"/>
        <v>1</v>
      </c>
      <c r="J20" s="17" t="b">
        <f t="shared" si="4"/>
        <v>0</v>
      </c>
      <c r="K20" s="17" t="b">
        <f t="shared" si="5"/>
        <v>0</v>
      </c>
    </row>
    <row r="21" spans="1:11">
      <c r="A21" s="9">
        <v>18</v>
      </c>
      <c r="B21" s="9" t="s">
        <v>86</v>
      </c>
      <c r="C21" s="13"/>
      <c r="D21" s="9" t="s">
        <v>87</v>
      </c>
      <c r="E21" s="9" t="s">
        <v>88</v>
      </c>
      <c r="F21" s="9" t="s">
        <v>88</v>
      </c>
      <c r="G21" s="11" t="s">
        <v>26</v>
      </c>
      <c r="H21" s="12" t="s">
        <v>27</v>
      </c>
      <c r="I21" s="17">
        <f t="shared" si="3"/>
        <v>1</v>
      </c>
      <c r="J21" s="17" t="b">
        <f t="shared" si="4"/>
        <v>0</v>
      </c>
      <c r="K21" s="17" t="b">
        <f t="shared" si="5"/>
        <v>0</v>
      </c>
    </row>
    <row r="22" spans="1:11">
      <c r="A22" s="9">
        <v>19</v>
      </c>
      <c r="B22" s="9" t="s">
        <v>89</v>
      </c>
      <c r="C22" s="9" t="s">
        <v>90</v>
      </c>
      <c r="D22" s="9" t="s">
        <v>91</v>
      </c>
      <c r="E22" s="9" t="s">
        <v>92</v>
      </c>
      <c r="F22" s="9" t="s">
        <v>92</v>
      </c>
      <c r="G22" s="11" t="s">
        <v>26</v>
      </c>
      <c r="H22" s="12" t="s">
        <v>27</v>
      </c>
      <c r="I22" s="17">
        <f t="shared" si="3"/>
        <v>1</v>
      </c>
      <c r="J22" s="17" t="b">
        <f t="shared" si="4"/>
        <v>0</v>
      </c>
      <c r="K22" s="17" t="b">
        <f t="shared" si="5"/>
        <v>0</v>
      </c>
    </row>
    <row r="23" spans="1:11">
      <c r="A23" s="9">
        <v>20</v>
      </c>
      <c r="B23" s="9" t="s">
        <v>93</v>
      </c>
      <c r="C23" s="10" t="s">
        <v>94</v>
      </c>
      <c r="D23" s="9" t="s">
        <v>95</v>
      </c>
      <c r="E23" s="9" t="s">
        <v>47</v>
      </c>
      <c r="F23" s="9" t="s">
        <v>47</v>
      </c>
      <c r="G23" s="11" t="s">
        <v>26</v>
      </c>
      <c r="H23" s="12" t="s">
        <v>27</v>
      </c>
      <c r="I23" s="17">
        <f t="shared" si="3"/>
        <v>1</v>
      </c>
      <c r="J23" s="17" t="b">
        <f t="shared" si="4"/>
        <v>0</v>
      </c>
      <c r="K23" s="17" t="b">
        <f t="shared" si="5"/>
        <v>0</v>
      </c>
    </row>
    <row r="24" spans="1:11">
      <c r="A24" s="9">
        <v>21</v>
      </c>
      <c r="B24" s="9" t="s">
        <v>96</v>
      </c>
      <c r="C24" s="10"/>
      <c r="D24" s="9" t="s">
        <v>97</v>
      </c>
      <c r="E24" s="9" t="s">
        <v>98</v>
      </c>
      <c r="F24" s="9" t="s">
        <v>98</v>
      </c>
      <c r="G24" s="11" t="s">
        <v>26</v>
      </c>
      <c r="H24" s="12" t="s">
        <v>27</v>
      </c>
      <c r="I24" s="17">
        <f t="shared" si="3"/>
        <v>1</v>
      </c>
      <c r="J24" s="17" t="b">
        <f t="shared" si="4"/>
        <v>0</v>
      </c>
      <c r="K24" s="17" t="b">
        <f t="shared" si="5"/>
        <v>0</v>
      </c>
    </row>
    <row r="25" spans="1:11">
      <c r="A25" s="9">
        <v>22</v>
      </c>
      <c r="B25" s="9" t="s">
        <v>99</v>
      </c>
      <c r="C25" s="9" t="s">
        <v>100</v>
      </c>
      <c r="D25" s="9" t="s">
        <v>101</v>
      </c>
      <c r="E25" s="9" t="s">
        <v>102</v>
      </c>
      <c r="F25" s="9" t="s">
        <v>102</v>
      </c>
      <c r="G25" s="11" t="s">
        <v>26</v>
      </c>
      <c r="H25" s="12" t="s">
        <v>27</v>
      </c>
      <c r="I25" s="17">
        <f t="shared" si="3"/>
        <v>1</v>
      </c>
      <c r="J25" s="17" t="b">
        <f t="shared" si="4"/>
        <v>0</v>
      </c>
      <c r="K25" s="17" t="b">
        <f t="shared" si="5"/>
        <v>0</v>
      </c>
    </row>
    <row r="26" spans="1:11">
      <c r="A26" s="9">
        <v>23</v>
      </c>
      <c r="B26" s="9" t="s">
        <v>103</v>
      </c>
      <c r="C26" s="13" t="s">
        <v>104</v>
      </c>
      <c r="D26" s="9" t="s">
        <v>105</v>
      </c>
      <c r="E26" s="9" t="s">
        <v>47</v>
      </c>
      <c r="F26" s="9" t="s">
        <v>47</v>
      </c>
      <c r="G26" s="11" t="s">
        <v>26</v>
      </c>
      <c r="H26" s="12" t="s">
        <v>27</v>
      </c>
      <c r="I26" s="17">
        <f t="shared" si="3"/>
        <v>1</v>
      </c>
      <c r="J26" s="17" t="b">
        <f t="shared" si="4"/>
        <v>0</v>
      </c>
      <c r="K26" s="17" t="b">
        <f t="shared" si="5"/>
        <v>0</v>
      </c>
    </row>
    <row r="27" spans="1:11">
      <c r="A27" s="9">
        <v>24</v>
      </c>
      <c r="B27" s="9" t="s">
        <v>106</v>
      </c>
      <c r="C27" s="13"/>
      <c r="D27" s="9" t="s">
        <v>72</v>
      </c>
      <c r="E27" s="9" t="s">
        <v>74</v>
      </c>
      <c r="F27" s="9" t="s">
        <v>74</v>
      </c>
      <c r="G27" s="11" t="s">
        <v>26</v>
      </c>
      <c r="H27" s="12" t="s">
        <v>27</v>
      </c>
      <c r="I27" s="17">
        <f t="shared" si="3"/>
        <v>1</v>
      </c>
      <c r="J27" s="17" t="b">
        <f t="shared" si="4"/>
        <v>0</v>
      </c>
      <c r="K27" s="17" t="b">
        <f t="shared" si="5"/>
        <v>0</v>
      </c>
    </row>
    <row r="28" spans="1:11">
      <c r="A28" s="9">
        <v>25</v>
      </c>
      <c r="B28" s="9" t="s">
        <v>107</v>
      </c>
      <c r="C28" s="13"/>
      <c r="D28" s="9" t="s">
        <v>108</v>
      </c>
      <c r="E28" s="9" t="s">
        <v>74</v>
      </c>
      <c r="F28" s="9" t="s">
        <v>74</v>
      </c>
      <c r="G28" s="11" t="s">
        <v>26</v>
      </c>
      <c r="H28" s="12" t="s">
        <v>27</v>
      </c>
      <c r="I28" s="17">
        <f t="shared" si="3"/>
        <v>1</v>
      </c>
      <c r="J28" s="17" t="b">
        <f t="shared" si="4"/>
        <v>0</v>
      </c>
      <c r="K28" s="17" t="b">
        <f t="shared" si="5"/>
        <v>0</v>
      </c>
    </row>
    <row r="29" spans="1:11">
      <c r="A29" s="9">
        <v>26</v>
      </c>
      <c r="B29" s="9" t="s">
        <v>109</v>
      </c>
      <c r="C29" s="13"/>
      <c r="D29" s="9" t="s">
        <v>79</v>
      </c>
      <c r="E29" s="9" t="s">
        <v>80</v>
      </c>
      <c r="F29" s="9" t="s">
        <v>80</v>
      </c>
      <c r="G29" s="11" t="s">
        <v>26</v>
      </c>
      <c r="H29" s="12" t="s">
        <v>27</v>
      </c>
      <c r="I29" s="17">
        <f t="shared" si="3"/>
        <v>1</v>
      </c>
      <c r="J29" s="17" t="b">
        <f t="shared" si="4"/>
        <v>0</v>
      </c>
      <c r="K29" s="17" t="b">
        <f t="shared" si="5"/>
        <v>0</v>
      </c>
    </row>
    <row r="30" spans="1:11">
      <c r="A30" s="9">
        <v>27</v>
      </c>
      <c r="B30" s="9" t="s">
        <v>110</v>
      </c>
      <c r="C30" s="13"/>
      <c r="D30" s="9" t="s">
        <v>82</v>
      </c>
      <c r="E30" s="9" t="s">
        <v>80</v>
      </c>
      <c r="F30" s="9" t="s">
        <v>80</v>
      </c>
      <c r="G30" s="11" t="s">
        <v>26</v>
      </c>
      <c r="H30" s="12" t="s">
        <v>27</v>
      </c>
      <c r="I30" s="17">
        <f t="shared" si="3"/>
        <v>1</v>
      </c>
      <c r="J30" s="17" t="b">
        <f t="shared" si="4"/>
        <v>0</v>
      </c>
      <c r="K30" s="17" t="b">
        <f t="shared" si="5"/>
        <v>0</v>
      </c>
    </row>
    <row r="31" spans="1:11">
      <c r="A31" s="9">
        <v>28</v>
      </c>
      <c r="B31" s="9" t="s">
        <v>111</v>
      </c>
      <c r="C31" s="13"/>
      <c r="D31" s="9" t="s">
        <v>112</v>
      </c>
      <c r="E31" s="9" t="s">
        <v>74</v>
      </c>
      <c r="F31" s="9" t="s">
        <v>74</v>
      </c>
      <c r="G31" s="11" t="s">
        <v>26</v>
      </c>
      <c r="H31" s="12" t="s">
        <v>27</v>
      </c>
      <c r="I31" s="17">
        <f t="shared" si="3"/>
        <v>1</v>
      </c>
      <c r="J31" s="17" t="b">
        <f t="shared" si="4"/>
        <v>0</v>
      </c>
      <c r="K31" s="17" t="b">
        <f t="shared" si="5"/>
        <v>0</v>
      </c>
    </row>
    <row r="32" spans="1:11">
      <c r="A32" s="9">
        <v>29</v>
      </c>
      <c r="B32" s="9" t="s">
        <v>113</v>
      </c>
      <c r="C32" s="13"/>
      <c r="D32" s="9" t="s">
        <v>114</v>
      </c>
      <c r="E32" s="9" t="s">
        <v>74</v>
      </c>
      <c r="F32" s="9" t="s">
        <v>74</v>
      </c>
      <c r="G32" s="11" t="s">
        <v>26</v>
      </c>
      <c r="H32" s="12" t="s">
        <v>27</v>
      </c>
      <c r="I32" s="17">
        <f t="shared" si="3"/>
        <v>1</v>
      </c>
      <c r="J32" s="17" t="b">
        <f t="shared" si="4"/>
        <v>0</v>
      </c>
      <c r="K32" s="17" t="b">
        <f t="shared" si="5"/>
        <v>0</v>
      </c>
    </row>
    <row r="33" spans="1:11">
      <c r="A33" s="9">
        <v>30</v>
      </c>
      <c r="B33" s="9" t="s">
        <v>115</v>
      </c>
      <c r="C33" s="13"/>
      <c r="D33" s="9" t="s">
        <v>116</v>
      </c>
      <c r="E33" s="9" t="s">
        <v>74</v>
      </c>
      <c r="F33" s="9" t="s">
        <v>74</v>
      </c>
      <c r="G33" s="11" t="s">
        <v>26</v>
      </c>
      <c r="H33" s="12" t="s">
        <v>27</v>
      </c>
      <c r="I33" s="17">
        <f t="shared" si="3"/>
        <v>1</v>
      </c>
      <c r="J33" s="17" t="b">
        <f t="shared" si="4"/>
        <v>0</v>
      </c>
      <c r="K33" s="17" t="b">
        <f t="shared" si="5"/>
        <v>0</v>
      </c>
    </row>
    <row r="34" spans="1:11">
      <c r="A34" s="9">
        <v>31</v>
      </c>
      <c r="B34" s="9" t="s">
        <v>117</v>
      </c>
      <c r="C34" s="13"/>
      <c r="D34" s="9" t="s">
        <v>118</v>
      </c>
      <c r="E34" s="9" t="s">
        <v>74</v>
      </c>
      <c r="F34" s="9" t="s">
        <v>74</v>
      </c>
      <c r="G34" s="11" t="s">
        <v>26</v>
      </c>
      <c r="H34" s="12" t="s">
        <v>27</v>
      </c>
      <c r="I34" s="17">
        <f t="shared" si="3"/>
        <v>1</v>
      </c>
      <c r="J34" s="17" t="b">
        <f t="shared" si="4"/>
        <v>0</v>
      </c>
      <c r="K34" s="17" t="b">
        <f t="shared" si="5"/>
        <v>0</v>
      </c>
    </row>
    <row r="35" spans="1:11">
      <c r="A35" s="9">
        <v>32</v>
      </c>
      <c r="B35" s="9" t="s">
        <v>119</v>
      </c>
      <c r="C35" s="13"/>
      <c r="D35" s="9" t="s">
        <v>120</v>
      </c>
      <c r="E35" s="9" t="s">
        <v>80</v>
      </c>
      <c r="F35" s="9" t="s">
        <v>80</v>
      </c>
      <c r="G35" s="11" t="s">
        <v>26</v>
      </c>
      <c r="H35" s="12" t="s">
        <v>27</v>
      </c>
      <c r="I35" s="17">
        <f t="shared" si="3"/>
        <v>1</v>
      </c>
      <c r="J35" s="17" t="b">
        <f t="shared" si="4"/>
        <v>0</v>
      </c>
      <c r="K35" s="17" t="b">
        <f t="shared" si="5"/>
        <v>0</v>
      </c>
    </row>
    <row r="36" spans="1:11">
      <c r="A36" s="9">
        <v>33</v>
      </c>
      <c r="B36" s="9" t="s">
        <v>121</v>
      </c>
      <c r="C36" s="13"/>
      <c r="D36" s="9" t="s">
        <v>122</v>
      </c>
      <c r="E36" s="9" t="s">
        <v>74</v>
      </c>
      <c r="F36" s="9" t="s">
        <v>74</v>
      </c>
      <c r="G36" s="11" t="s">
        <v>26</v>
      </c>
      <c r="H36" s="12" t="s">
        <v>27</v>
      </c>
      <c r="I36" s="17">
        <f t="shared" si="3"/>
        <v>1</v>
      </c>
      <c r="J36" s="17" t="b">
        <f t="shared" si="4"/>
        <v>0</v>
      </c>
      <c r="K36" s="17" t="b">
        <f t="shared" si="5"/>
        <v>0</v>
      </c>
    </row>
    <row r="37" spans="1:11">
      <c r="A37" s="9">
        <v>34</v>
      </c>
      <c r="B37" s="9" t="s">
        <v>123</v>
      </c>
      <c r="C37" s="13"/>
      <c r="D37" s="9" t="s">
        <v>124</v>
      </c>
      <c r="E37" s="9" t="s">
        <v>74</v>
      </c>
      <c r="F37" s="9" t="s">
        <v>74</v>
      </c>
      <c r="G37" s="11" t="s">
        <v>26</v>
      </c>
      <c r="H37" s="12" t="s">
        <v>27</v>
      </c>
      <c r="I37" s="17">
        <f t="shared" si="3"/>
        <v>1</v>
      </c>
      <c r="J37" s="17" t="b">
        <f t="shared" si="4"/>
        <v>0</v>
      </c>
      <c r="K37" s="17" t="b">
        <f t="shared" si="5"/>
        <v>0</v>
      </c>
    </row>
    <row r="38" spans="1:11">
      <c r="A38" s="9">
        <v>35</v>
      </c>
      <c r="B38" s="9" t="s">
        <v>125</v>
      </c>
      <c r="C38" s="13"/>
      <c r="D38" s="9" t="s">
        <v>126</v>
      </c>
      <c r="E38" s="9" t="s">
        <v>74</v>
      </c>
      <c r="F38" s="9" t="s">
        <v>74</v>
      </c>
      <c r="G38" s="11" t="s">
        <v>26</v>
      </c>
      <c r="H38" s="12" t="s">
        <v>27</v>
      </c>
      <c r="I38" s="17">
        <f t="shared" si="3"/>
        <v>1</v>
      </c>
      <c r="J38" s="17" t="b">
        <f t="shared" si="4"/>
        <v>0</v>
      </c>
      <c r="K38" s="17" t="b">
        <f t="shared" si="5"/>
        <v>0</v>
      </c>
    </row>
    <row r="39" spans="1:11">
      <c r="A39" s="9">
        <v>36</v>
      </c>
      <c r="B39" s="9" t="s">
        <v>127</v>
      </c>
      <c r="C39" s="13"/>
      <c r="D39" s="9" t="s">
        <v>128</v>
      </c>
      <c r="E39" s="9" t="s">
        <v>74</v>
      </c>
      <c r="F39" s="9" t="s">
        <v>74</v>
      </c>
      <c r="G39" s="11" t="s">
        <v>26</v>
      </c>
      <c r="H39" s="12" t="s">
        <v>27</v>
      </c>
      <c r="I39" s="17">
        <f t="shared" si="3"/>
        <v>1</v>
      </c>
      <c r="J39" s="17" t="b">
        <f t="shared" si="4"/>
        <v>0</v>
      </c>
      <c r="K39" s="17" t="b">
        <f t="shared" si="5"/>
        <v>0</v>
      </c>
    </row>
    <row r="40" spans="1:11">
      <c r="A40" s="9">
        <v>37</v>
      </c>
      <c r="B40" s="9" t="s">
        <v>129</v>
      </c>
      <c r="C40" s="13"/>
      <c r="D40" s="9" t="s">
        <v>130</v>
      </c>
      <c r="E40" s="9" t="s">
        <v>74</v>
      </c>
      <c r="F40" s="9" t="s">
        <v>74</v>
      </c>
      <c r="G40" s="11" t="s">
        <v>26</v>
      </c>
      <c r="H40" s="12" t="s">
        <v>27</v>
      </c>
      <c r="I40" s="17">
        <f t="shared" si="3"/>
        <v>1</v>
      </c>
      <c r="J40" s="17" t="b">
        <f t="shared" si="4"/>
        <v>0</v>
      </c>
      <c r="K40" s="17" t="b">
        <f t="shared" si="5"/>
        <v>0</v>
      </c>
    </row>
    <row r="41" spans="1:11">
      <c r="A41" s="9">
        <v>38</v>
      </c>
      <c r="B41" s="9" t="s">
        <v>131</v>
      </c>
      <c r="C41" s="13"/>
      <c r="D41" s="9" t="s">
        <v>132</v>
      </c>
      <c r="E41" s="9" t="s">
        <v>74</v>
      </c>
      <c r="F41" s="9" t="s">
        <v>74</v>
      </c>
      <c r="G41" s="11" t="s">
        <v>26</v>
      </c>
      <c r="H41" s="12" t="s">
        <v>27</v>
      </c>
      <c r="I41" s="17">
        <f t="shared" si="3"/>
        <v>1</v>
      </c>
      <c r="J41" s="17" t="b">
        <f t="shared" si="4"/>
        <v>0</v>
      </c>
      <c r="K41" s="17" t="b">
        <f t="shared" si="5"/>
        <v>0</v>
      </c>
    </row>
    <row r="42" spans="1:11">
      <c r="A42" s="9">
        <v>39</v>
      </c>
      <c r="B42" s="9" t="s">
        <v>133</v>
      </c>
      <c r="C42" s="13"/>
      <c r="D42" s="9" t="s">
        <v>84</v>
      </c>
      <c r="E42" s="9" t="s">
        <v>85</v>
      </c>
      <c r="F42" s="9" t="s">
        <v>85</v>
      </c>
      <c r="G42" s="11" t="s">
        <v>26</v>
      </c>
      <c r="H42" s="12" t="s">
        <v>27</v>
      </c>
      <c r="I42" s="17">
        <f t="shared" si="3"/>
        <v>1</v>
      </c>
      <c r="J42" s="17" t="b">
        <f t="shared" si="4"/>
        <v>0</v>
      </c>
      <c r="K42" s="17" t="b">
        <f t="shared" si="5"/>
        <v>0</v>
      </c>
    </row>
    <row r="43" spans="1:11">
      <c r="A43" s="9">
        <v>40</v>
      </c>
      <c r="B43" s="9" t="s">
        <v>134</v>
      </c>
      <c r="C43" s="13"/>
      <c r="D43" s="9" t="s">
        <v>87</v>
      </c>
      <c r="E43" s="9" t="s">
        <v>88</v>
      </c>
      <c r="F43" s="9" t="s">
        <v>88</v>
      </c>
      <c r="G43" s="11" t="s">
        <v>26</v>
      </c>
      <c r="H43" s="12" t="s">
        <v>27</v>
      </c>
      <c r="I43" s="17">
        <f t="shared" si="3"/>
        <v>1</v>
      </c>
      <c r="J43" s="17" t="b">
        <f t="shared" si="4"/>
        <v>0</v>
      </c>
      <c r="K43" s="17" t="b">
        <f t="shared" si="5"/>
        <v>0</v>
      </c>
    </row>
    <row r="44" spans="1:11">
      <c r="A44" s="9">
        <v>41</v>
      </c>
      <c r="B44" s="9" t="s">
        <v>135</v>
      </c>
      <c r="C44" s="9" t="s">
        <v>90</v>
      </c>
      <c r="D44" s="9" t="s">
        <v>136</v>
      </c>
      <c r="E44" s="9" t="s">
        <v>92</v>
      </c>
      <c r="F44" s="9" t="s">
        <v>92</v>
      </c>
      <c r="G44" s="11" t="s">
        <v>26</v>
      </c>
      <c r="H44" s="12" t="s">
        <v>27</v>
      </c>
      <c r="I44" s="17">
        <f t="shared" si="3"/>
        <v>1</v>
      </c>
      <c r="J44" s="17" t="b">
        <f t="shared" si="4"/>
        <v>0</v>
      </c>
      <c r="K44" s="17" t="b">
        <f t="shared" si="5"/>
        <v>0</v>
      </c>
    </row>
    <row r="46" spans="2:3">
      <c r="B46" s="14" t="s">
        <v>137</v>
      </c>
      <c r="C46" s="15">
        <f>SUM(C47:C49)</f>
        <v>41</v>
      </c>
    </row>
    <row r="47" spans="2:3">
      <c r="B47" s="14" t="s">
        <v>138</v>
      </c>
      <c r="C47" s="16">
        <f>COUNT(I4:I44)</f>
        <v>41</v>
      </c>
    </row>
    <row r="48" spans="2:3">
      <c r="B48" s="14" t="s">
        <v>139</v>
      </c>
      <c r="C48" s="16">
        <f>COUNT(J4:J44)</f>
        <v>0</v>
      </c>
    </row>
    <row r="49" spans="2:3">
      <c r="B49" s="16" t="s">
        <v>140</v>
      </c>
      <c r="C49" s="16">
        <f>COUNT(K4:K44)</f>
        <v>0</v>
      </c>
    </row>
  </sheetData>
  <mergeCells count="6">
    <mergeCell ref="C4:C8"/>
    <mergeCell ref="C10:C13"/>
    <mergeCell ref="C15:C21"/>
    <mergeCell ref="C23:C24"/>
    <mergeCell ref="C26:C43"/>
    <mergeCell ref="A1:H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Executive Summary</vt:lpstr>
      <vt:lpstr>User Customer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2022-03-24T06:58:00Z</dcterms:created>
  <dcterms:modified xsi:type="dcterms:W3CDTF">2022-03-26T16:30:55Z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EA884C3365C24841BF686D7F78A573EE</vt:lpwstr>
  </property>
  <property fmtid="{D5CDD505-2E9C-101B-9397-08002B2CF9AE}" pid="3" name="KSOProductBuildVer">
    <vt:lpwstr>1033-11.2.0.11042</vt:lpwstr>
  </property>
</Properties>
</file>