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lt\Desktop\my_git\Thermal-Analysis\Excel\"/>
    </mc:Choice>
  </mc:AlternateContent>
  <xr:revisionPtr revIDLastSave="0" documentId="13_ncr:1_{E0596D73-59F5-44BA-BD3E-745AB6FE31CA}" xr6:coauthVersionLast="34" xr6:coauthVersionMax="34" xr10:uidLastSave="{00000000-0000-0000-0000-000000000000}"/>
  <bookViews>
    <workbookView xWindow="0" yWindow="0" windowWidth="11265" windowHeight="4485" activeTab="1" xr2:uid="{95032C0F-D4B9-492A-B1FE-4E53536A9692}"/>
  </bookViews>
  <sheets>
    <sheet name="Sayfa1" sheetId="1" r:id="rId1"/>
    <sheet name="Sayf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B12" i="1"/>
  <c r="H17" i="1"/>
  <c r="H16" i="1"/>
  <c r="H15" i="1"/>
  <c r="H14" i="1"/>
  <c r="H13" i="1"/>
  <c r="H12" i="1"/>
  <c r="A14" i="1"/>
  <c r="A13" i="1"/>
  <c r="C9" i="1"/>
  <c r="D4" i="1" s="1"/>
  <c r="D3" i="1"/>
  <c r="D2" i="1"/>
  <c r="A12" i="1"/>
</calcChain>
</file>

<file path=xl/sharedStrings.xml><?xml version="1.0" encoding="utf-8"?>
<sst xmlns="http://schemas.openxmlformats.org/spreadsheetml/2006/main" count="92" uniqueCount="42">
  <si>
    <t>Product Name</t>
  </si>
  <si>
    <t>Dimension</t>
  </si>
  <si>
    <t>Thermal Conductivity z</t>
  </si>
  <si>
    <t xml:space="preserve">Thermal Conductivity xy </t>
  </si>
  <si>
    <t>T-62</t>
  </si>
  <si>
    <t>310 mm x 310 mm</t>
  </si>
  <si>
    <t>20 W/m-K</t>
  </si>
  <si>
    <t>400 W/m-K</t>
  </si>
  <si>
    <t>Soft PGS</t>
  </si>
  <si>
    <t>28 W/m-K</t>
  </si>
  <si>
    <t>308 mm x 140 mm</t>
  </si>
  <si>
    <t>Compressible</t>
  </si>
  <si>
    <t>No</t>
  </si>
  <si>
    <t>Yes</t>
  </si>
  <si>
    <t>PGS</t>
  </si>
  <si>
    <t>1300W/m-K</t>
  </si>
  <si>
    <t>230 mmx 180 mm</t>
  </si>
  <si>
    <t>Thinkness</t>
  </si>
  <si>
    <t>Price $</t>
  </si>
  <si>
    <t xml:space="preserve">Unit Price per Gan </t>
  </si>
  <si>
    <t>Gan Area</t>
  </si>
  <si>
    <t>P121978-ND</t>
  </si>
  <si>
    <t>Key-Number</t>
  </si>
  <si>
    <t>0.2 mm</t>
  </si>
  <si>
    <t>0.13mm</t>
  </si>
  <si>
    <t>Thermal Resistance (K/W)</t>
  </si>
  <si>
    <t>0.07mm</t>
  </si>
  <si>
    <t>length (z direction) meter</t>
  </si>
  <si>
    <t>Area meter^2</t>
  </si>
  <si>
    <t>Conductivity W/m-K</t>
  </si>
  <si>
    <t>1168-1412-ND</t>
  </si>
  <si>
    <t>P19084-ND</t>
  </si>
  <si>
    <t>6 W/m-K</t>
  </si>
  <si>
    <t>5 W/m-K</t>
  </si>
  <si>
    <t>199 mm x 199mm</t>
  </si>
  <si>
    <t>Not Defined</t>
  </si>
  <si>
    <t>0.991mm</t>
  </si>
  <si>
    <t>1.5 mm</t>
  </si>
  <si>
    <t>2mm</t>
  </si>
  <si>
    <t>1mm</t>
  </si>
  <si>
    <t>1.5mm</t>
  </si>
  <si>
    <t>Thermal Conductivity z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</si>
</sst>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9"/>
      <color rgb="FF000000"/>
      <name val="Arial"/>
      <family val="2"/>
      <charset val="162"/>
    </font>
    <font>
      <b/>
      <sz val="9"/>
      <color rgb="FF00000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D91D-D0EC-4094-AB0A-034B0A5E7218}">
  <dimension ref="A1:K17"/>
  <sheetViews>
    <sheetView topLeftCell="C1" workbookViewId="0">
      <selection activeCell="J4" sqref="J1:J4"/>
    </sheetView>
  </sheetViews>
  <sheetFormatPr defaultRowHeight="15" x14ac:dyDescent="0.25"/>
  <cols>
    <col min="1" max="1" width="13.7109375" bestFit="1" customWidth="1"/>
    <col min="2" max="2" width="16.7109375" bestFit="1" customWidth="1"/>
    <col min="4" max="4" width="18.7109375" bestFit="1" customWidth="1"/>
    <col min="5" max="5" width="21.5703125" bestFit="1" customWidth="1"/>
    <col min="6" max="6" width="27.28515625" bestFit="1" customWidth="1"/>
    <col min="7" max="7" width="23.140625" bestFit="1" customWidth="1"/>
    <col min="8" max="8" width="13.28515625" bestFit="1" customWidth="1"/>
    <col min="9" max="9" width="9.85546875" bestFit="1" customWidth="1"/>
    <col min="10" max="10" width="12.7109375" bestFit="1" customWidth="1"/>
  </cols>
  <sheetData>
    <row r="1" spans="1:11" x14ac:dyDescent="0.25">
      <c r="A1" t="s">
        <v>0</v>
      </c>
      <c r="B1" t="s">
        <v>1</v>
      </c>
      <c r="C1" t="s">
        <v>18</v>
      </c>
      <c r="D1" t="s">
        <v>19</v>
      </c>
      <c r="E1" t="s">
        <v>2</v>
      </c>
      <c r="F1" t="s">
        <v>25</v>
      </c>
      <c r="G1" t="s">
        <v>3</v>
      </c>
      <c r="H1" t="s">
        <v>11</v>
      </c>
      <c r="I1" t="s">
        <v>17</v>
      </c>
      <c r="J1" t="s">
        <v>22</v>
      </c>
    </row>
    <row r="2" spans="1:11" x14ac:dyDescent="0.25">
      <c r="A2" t="s">
        <v>4</v>
      </c>
      <c r="B2" t="s">
        <v>5</v>
      </c>
      <c r="C2">
        <v>14.86</v>
      </c>
      <c r="D2">
        <f>C2/153.76</f>
        <v>9.6644120707596259E-2</v>
      </c>
      <c r="E2" t="s">
        <v>6</v>
      </c>
      <c r="F2">
        <v>1.04E-2</v>
      </c>
      <c r="G2" t="s">
        <v>7</v>
      </c>
      <c r="H2" t="s">
        <v>12</v>
      </c>
      <c r="I2" t="s">
        <v>24</v>
      </c>
      <c r="J2" s="1" t="s">
        <v>30</v>
      </c>
    </row>
    <row r="3" spans="1:11" x14ac:dyDescent="0.25">
      <c r="A3" t="s">
        <v>8</v>
      </c>
      <c r="B3" t="s">
        <v>10</v>
      </c>
      <c r="C3">
        <v>69.33</v>
      </c>
      <c r="D3">
        <f>C3/C9</f>
        <v>1.0466485507246377</v>
      </c>
      <c r="E3" t="s">
        <v>9</v>
      </c>
      <c r="F3">
        <v>1.1428571428571429E-2</v>
      </c>
      <c r="G3" t="s">
        <v>7</v>
      </c>
      <c r="H3" t="s">
        <v>13</v>
      </c>
      <c r="I3" t="s">
        <v>23</v>
      </c>
      <c r="J3" s="1" t="s">
        <v>21</v>
      </c>
    </row>
    <row r="4" spans="1:11" x14ac:dyDescent="0.25">
      <c r="A4" t="s">
        <v>14</v>
      </c>
      <c r="B4" t="s">
        <v>16</v>
      </c>
      <c r="C4">
        <v>66.64</v>
      </c>
      <c r="D4">
        <f>C4/C9</f>
        <v>1.0060386473429952</v>
      </c>
      <c r="E4" t="s">
        <v>9</v>
      </c>
      <c r="F4">
        <v>3.9999999999999992E-3</v>
      </c>
      <c r="G4" t="s">
        <v>15</v>
      </c>
      <c r="H4" t="s">
        <v>12</v>
      </c>
      <c r="I4" t="s">
        <v>26</v>
      </c>
      <c r="J4" s="2" t="s">
        <v>31</v>
      </c>
      <c r="K4" s="3"/>
    </row>
    <row r="5" spans="1:11" x14ac:dyDescent="0.25">
      <c r="A5" t="s">
        <v>39</v>
      </c>
      <c r="B5" t="s">
        <v>34</v>
      </c>
      <c r="C5">
        <v>63.48</v>
      </c>
      <c r="D5">
        <f>C5/63.3616</f>
        <v>1.0018686396808161</v>
      </c>
      <c r="E5" t="s">
        <v>32</v>
      </c>
      <c r="F5">
        <v>0.26426666666666665</v>
      </c>
      <c r="G5" t="s">
        <v>35</v>
      </c>
      <c r="I5" s="1" t="s">
        <v>36</v>
      </c>
    </row>
    <row r="6" spans="1:11" x14ac:dyDescent="0.25">
      <c r="A6" t="s">
        <v>40</v>
      </c>
      <c r="B6" t="s">
        <v>34</v>
      </c>
      <c r="C6">
        <v>66.25</v>
      </c>
      <c r="D6">
        <f>C6/63.3616</f>
        <v>1.0455859700512613</v>
      </c>
      <c r="E6" t="s">
        <v>33</v>
      </c>
      <c r="F6">
        <v>0.48</v>
      </c>
      <c r="G6" t="s">
        <v>35</v>
      </c>
      <c r="I6" t="s">
        <v>37</v>
      </c>
    </row>
    <row r="7" spans="1:11" x14ac:dyDescent="0.25">
      <c r="A7" t="s">
        <v>38</v>
      </c>
      <c r="B7" t="s">
        <v>34</v>
      </c>
      <c r="C7">
        <v>76.7</v>
      </c>
      <c r="D7">
        <f>C7/B12</f>
        <v>1.2105123607989701</v>
      </c>
      <c r="E7" t="s">
        <v>33</v>
      </c>
      <c r="F7">
        <v>0.64</v>
      </c>
      <c r="G7" t="s">
        <v>35</v>
      </c>
      <c r="I7" t="s">
        <v>38</v>
      </c>
    </row>
    <row r="9" spans="1:11" x14ac:dyDescent="0.25">
      <c r="C9">
        <f>23*18/A12</f>
        <v>66.239999999999995</v>
      </c>
    </row>
    <row r="11" spans="1:11" x14ac:dyDescent="0.25">
      <c r="A11" t="s">
        <v>20</v>
      </c>
      <c r="E11" t="s">
        <v>29</v>
      </c>
      <c r="F11" t="s">
        <v>27</v>
      </c>
      <c r="G11" t="s">
        <v>28</v>
      </c>
    </row>
    <row r="12" spans="1:11" x14ac:dyDescent="0.25">
      <c r="A12">
        <f>2.5*2.5</f>
        <v>6.25</v>
      </c>
      <c r="B12">
        <f>19.9*19.9/A12</f>
        <v>63.361599999999989</v>
      </c>
      <c r="E12">
        <v>20</v>
      </c>
      <c r="F12">
        <v>1.2999999999999999E-4</v>
      </c>
      <c r="G12">
        <v>6.2500000000000001E-4</v>
      </c>
      <c r="H12">
        <f>F12/(E12*G12)</f>
        <v>1.0399999999999998E-2</v>
      </c>
    </row>
    <row r="13" spans="1:11" x14ac:dyDescent="0.25">
      <c r="A13">
        <f>1/10000</f>
        <v>1E-4</v>
      </c>
      <c r="E13">
        <v>28</v>
      </c>
      <c r="F13">
        <v>2.0000000000000001E-4</v>
      </c>
      <c r="G13">
        <v>6.2500000000000001E-4</v>
      </c>
      <c r="H13">
        <f>F13/(E13*G13)</f>
        <v>1.1428571428571429E-2</v>
      </c>
    </row>
    <row r="14" spans="1:11" x14ac:dyDescent="0.25">
      <c r="A14">
        <f>A12*A13</f>
        <v>6.2500000000000001E-4</v>
      </c>
      <c r="E14">
        <v>28</v>
      </c>
      <c r="F14">
        <v>6.9999999999999994E-5</v>
      </c>
      <c r="G14">
        <v>6.2500000000000001E-4</v>
      </c>
      <c r="H14">
        <f>F14/(E14*G14)</f>
        <v>3.9999999999999992E-3</v>
      </c>
    </row>
    <row r="15" spans="1:11" x14ac:dyDescent="0.25">
      <c r="E15">
        <v>6</v>
      </c>
      <c r="F15">
        <v>9.9099999999999991E-4</v>
      </c>
      <c r="G15">
        <v>6.2500000000000001E-4</v>
      </c>
      <c r="H15">
        <f>F15/(E15*G15)</f>
        <v>0.26426666666666665</v>
      </c>
    </row>
    <row r="16" spans="1:11" x14ac:dyDescent="0.25">
      <c r="E16">
        <v>5</v>
      </c>
      <c r="F16">
        <v>1.5E-3</v>
      </c>
      <c r="G16">
        <v>6.2500000000000001E-4</v>
      </c>
      <c r="H16">
        <f>F16/(E16*G16)</f>
        <v>0.48</v>
      </c>
    </row>
    <row r="17" spans="5:8" x14ac:dyDescent="0.25">
      <c r="E17">
        <v>5</v>
      </c>
      <c r="F17">
        <v>2E-3</v>
      </c>
      <c r="G17">
        <v>6.2500000000000001E-4</v>
      </c>
      <c r="H17">
        <f>F17/(E17*G17)</f>
        <v>0.64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A15B-4AC1-4AB0-A548-4CE39513B0A7}">
  <dimension ref="A1:I7"/>
  <sheetViews>
    <sheetView tabSelected="1" workbookViewId="0">
      <selection activeCell="D19" sqref="D19"/>
    </sheetView>
  </sheetViews>
  <sheetFormatPr defaultRowHeight="15" x14ac:dyDescent="0.25"/>
  <cols>
    <col min="1" max="1" width="13.7109375" bestFit="1" customWidth="1"/>
    <col min="2" max="2" width="16.7109375" bestFit="1" customWidth="1"/>
    <col min="4" max="4" width="17.5703125" bestFit="1" customWidth="1"/>
    <col min="5" max="5" width="30.28515625" bestFit="1" customWidth="1"/>
    <col min="6" max="6" width="24.28515625" bestFit="1" customWidth="1"/>
    <col min="7" max="7" width="23.140625" bestFit="1" customWidth="1"/>
    <col min="8" max="8" width="9.85546875" bestFit="1" customWidth="1"/>
    <col min="9" max="9" width="12.7109375" bestFit="1" customWidth="1"/>
  </cols>
  <sheetData>
    <row r="1" spans="1:9" x14ac:dyDescent="0.25">
      <c r="A1" t="s">
        <v>0</v>
      </c>
      <c r="B1" t="s">
        <v>1</v>
      </c>
      <c r="C1" t="s">
        <v>18</v>
      </c>
      <c r="D1" t="s">
        <v>19</v>
      </c>
      <c r="E1" t="s">
        <v>41</v>
      </c>
      <c r="F1" t="s">
        <v>25</v>
      </c>
      <c r="G1" t="s">
        <v>3</v>
      </c>
      <c r="H1" t="s">
        <v>17</v>
      </c>
      <c r="I1" t="s">
        <v>22</v>
      </c>
    </row>
    <row r="2" spans="1:9" x14ac:dyDescent="0.25">
      <c r="A2" t="s">
        <v>4</v>
      </c>
      <c r="B2" t="s">
        <v>5</v>
      </c>
      <c r="C2">
        <v>14.86</v>
      </c>
      <c r="D2">
        <v>9.6644120707596259E-2</v>
      </c>
      <c r="E2" t="s">
        <v>6</v>
      </c>
      <c r="F2">
        <v>1.04E-2</v>
      </c>
      <c r="G2" t="s">
        <v>7</v>
      </c>
      <c r="H2" t="s">
        <v>24</v>
      </c>
      <c r="I2" s="1" t="s">
        <v>30</v>
      </c>
    </row>
    <row r="3" spans="1:9" x14ac:dyDescent="0.25">
      <c r="A3" t="s">
        <v>8</v>
      </c>
      <c r="B3" t="s">
        <v>10</v>
      </c>
      <c r="C3">
        <v>69.33</v>
      </c>
      <c r="D3">
        <v>1.0466485507246377</v>
      </c>
      <c r="E3" t="s">
        <v>9</v>
      </c>
      <c r="F3">
        <v>1.1428571428571429E-2</v>
      </c>
      <c r="G3" t="s">
        <v>7</v>
      </c>
      <c r="H3" t="s">
        <v>23</v>
      </c>
      <c r="I3" s="1" t="s">
        <v>21</v>
      </c>
    </row>
    <row r="4" spans="1:9" ht="24" x14ac:dyDescent="0.25">
      <c r="A4" t="s">
        <v>14</v>
      </c>
      <c r="B4" t="s">
        <v>16</v>
      </c>
      <c r="C4">
        <v>66.64</v>
      </c>
      <c r="D4">
        <v>1.0060386473429952</v>
      </c>
      <c r="E4" t="s">
        <v>9</v>
      </c>
      <c r="F4">
        <v>3.9999999999999992E-3</v>
      </c>
      <c r="G4" t="s">
        <v>15</v>
      </c>
      <c r="H4" t="s">
        <v>26</v>
      </c>
      <c r="I4" s="2" t="s">
        <v>31</v>
      </c>
    </row>
    <row r="5" spans="1:9" x14ac:dyDescent="0.25">
      <c r="A5" t="s">
        <v>39</v>
      </c>
      <c r="B5" t="s">
        <v>34</v>
      </c>
      <c r="C5">
        <v>63.48</v>
      </c>
      <c r="D5">
        <v>1.0018686396808161</v>
      </c>
      <c r="E5" t="s">
        <v>32</v>
      </c>
      <c r="F5">
        <v>0.26426666666666665</v>
      </c>
      <c r="G5" t="s">
        <v>35</v>
      </c>
      <c r="H5" s="1" t="s">
        <v>36</v>
      </c>
    </row>
    <row r="6" spans="1:9" x14ac:dyDescent="0.25">
      <c r="A6" t="s">
        <v>40</v>
      </c>
      <c r="B6" t="s">
        <v>34</v>
      </c>
      <c r="C6">
        <v>66.25</v>
      </c>
      <c r="D6">
        <v>1.0455859700512613</v>
      </c>
      <c r="E6" t="s">
        <v>33</v>
      </c>
      <c r="F6">
        <v>0.48</v>
      </c>
      <c r="G6" t="s">
        <v>35</v>
      </c>
      <c r="H6" t="s">
        <v>37</v>
      </c>
    </row>
    <row r="7" spans="1:9" x14ac:dyDescent="0.25">
      <c r="A7" t="s">
        <v>38</v>
      </c>
      <c r="B7" t="s">
        <v>34</v>
      </c>
      <c r="C7">
        <v>76.7</v>
      </c>
      <c r="D7">
        <v>1.2105123607989701</v>
      </c>
      <c r="E7" t="s">
        <v>33</v>
      </c>
      <c r="F7">
        <v>0.64</v>
      </c>
      <c r="G7" t="s">
        <v>35</v>
      </c>
      <c r="H7" t="s">
        <v>38</v>
      </c>
    </row>
  </sheetData>
  <conditionalFormatting sqref="D2:D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Nail Tosun</dc:creator>
  <cp:lastModifiedBy>Nail Tosun</cp:lastModifiedBy>
  <dcterms:created xsi:type="dcterms:W3CDTF">2018-07-23T06:13:18Z</dcterms:created>
  <dcterms:modified xsi:type="dcterms:W3CDTF">2018-07-23T08:23:45Z</dcterms:modified>
</cp:coreProperties>
</file>