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Data Analyst-Epicode\"/>
    </mc:Choice>
  </mc:AlternateContent>
  <bookViews>
    <workbookView xWindow="0" yWindow="0" windowWidth="23016" windowHeight="9168"/>
  </bookViews>
  <sheets>
    <sheet name="Tabella1" sheetId="1" r:id="rId1"/>
    <sheet name="QUERY" sheetId="11" r:id="rId2"/>
  </sheets>
  <definedNames>
    <definedName name="_xlcn.WorksheetConnection_FATTURAZIONE.xlsxTabella1_21">#REF!</definedName>
    <definedName name="CLIENTE">#REF!</definedName>
    <definedName name="DATA_FATTURA">#REF!</definedName>
    <definedName name="DATA_SCADENZA">#REF!</definedName>
    <definedName name="DatiEsterni_1" localSheetId="0">Tabella1!$A$1:$E$500</definedName>
    <definedName name="ExternalData_1" localSheetId="1" hidden="1">QUERY!$A$1:$M$500</definedName>
    <definedName name="IMPORTO">#REF!</definedName>
    <definedName name="OGGETTO">#REF!</definedName>
  </definedNames>
  <calcPr calcId="162913"/>
  <fileRecoveryPr repairLoad="1"/>
  <extLst>
    <ext uri="GoogleSheetsCustomDataVersion2">
      <go:sheetsCustomData xmlns:go="http://customooxmlschemas.google.com/" r:id="rId5" roundtripDataChecksum="uTpwHf4+RKDGdO+tmhuTQEIWPb786mHcPLjyygZMhFY=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H356" i="1" l="1"/>
  <c r="H372" i="1"/>
  <c r="H388" i="1"/>
  <c r="H404" i="1"/>
  <c r="H420" i="1"/>
  <c r="H436" i="1"/>
  <c r="H452" i="1"/>
  <c r="H468" i="1"/>
  <c r="H484" i="1"/>
  <c r="H500" i="1"/>
  <c r="H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</calcChain>
</file>

<file path=xl/connections.xml><?xml version="1.0" encoding="utf-8"?>
<connections xmlns="http://schemas.openxmlformats.org/spreadsheetml/2006/main">
  <connection id="1" keepAlive="1" name="Query - Table_2" description="Connection to the 'Table_2' query in the workbook." type="5" refreshedVersion="6" background="1" saveData="1">
    <dbPr connection="Provider=Microsoft.Mashup.OleDb.1;Data Source=$Workbook$;Location=Table_2;Extended Properties=&quot;&quot;" command="SELECT * FROM [Table_2]"/>
  </connection>
</connections>
</file>

<file path=xl/sharedStrings.xml><?xml version="1.0" encoding="utf-8"?>
<sst xmlns="http://schemas.openxmlformats.org/spreadsheetml/2006/main" count="2023" uniqueCount="29">
  <si>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</si>
  <si>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</si>
  <si>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</si>
  <si>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</si>
  <si>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</si>
  <si>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</si>
  <si>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</si>
  <si>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</si>
  <si>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</si>
  <si>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</si>
  <si>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</si>
  <si>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</si>
  <si>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</si>
  <si>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</si>
  <si>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</si>
  <si>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</si>
  <si>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IMPORTO NETTO</t>
  </si>
  <si>
    <t>DATA SCADENZA</t>
  </si>
  <si>
    <t>LORDO</t>
  </si>
  <si>
    <t>IVA</t>
  </si>
  <si>
    <t>Column2</t>
  </si>
  <si>
    <t>Column3</t>
  </si>
  <si>
    <t>DATA FATTURA 2</t>
  </si>
  <si>
    <t>NUOVA SCADENZA</t>
  </si>
  <si>
    <t>ALIQUOTE</t>
  </si>
  <si>
    <t>Custom IVA</t>
  </si>
  <si>
    <t>Custom IMPORTO LORDO</t>
  </si>
  <si>
    <t>STATO</t>
  </si>
  <si>
    <t>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</si>
</sst>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2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N° FATTURA" tableColumnId="27"/>
      <queryTableField id="2" name="DATA FATTURA" tableColumnId="28"/>
      <queryTableField id="3" name="IMPORTO NETTO" tableColumnId="29"/>
      <queryTableField id="4" name="CLIENTE" tableColumnId="30"/>
      <queryTableField id="5" name="OGGETTO" tableColumnId="31"/>
      <queryTableField id="6" name="DATA SCADENZA" tableColumnId="32"/>
      <queryTableField id="7" name="IVA" tableColumnId="33"/>
      <queryTableField id="8" name="LORDO" tableColumnId="34"/>
      <queryTableField id="9" name="DATA FATTURA 2" tableColumnId="35"/>
      <queryTableField id="10" name="NUOVA SCADENZA" tableColumnId="36"/>
      <queryTableField id="11" name="ALIQUOTE" tableColumnId="37"/>
      <queryTableField id="12" name="Custom IVA" tableColumnId="38"/>
      <queryTableField id="13" name="Custom IMPORTO LORDO" tableColumnId="3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1" displayName="Table_1" ref="A1:N500">
  <tableColumns count="14">
    <tableColumn id="1" name="N° FATTURA"/>
    <tableColumn id="2" name="DATA FATTURA"/>
    <tableColumn id="3" name="IMPORTO NETTO"/>
    <tableColumn id="4" name="CLIENTE"/>
    <tableColumn id="5" name="OGGETTO"/>
    <tableColumn id="6" name="DATA SCADENZA" dataDxfId="11">
      <calculatedColumnFormula>(Table_1[[#This Row],[DATA FATTURA]]+60)</calculatedColumnFormula>
    </tableColumn>
    <tableColumn id="7" name="IVA" dataDxfId="10">
      <calculatedColumnFormula>IF(E2="INTERVENTO",C2*40%,IF(E2="CONSULENZA",C2*20%,IF(E2="FORMAZIONE",C2*15%,IF(E2="VENDITA",C2*30%))))</calculatedColumnFormula>
    </tableColumn>
    <tableColumn id="8" name="LORDO" dataDxfId="9">
      <calculatedColumnFormula>C2+G2</calculatedColumnFormula>
    </tableColumn>
    <tableColumn id="11" name="DATA FATTURA 2" dataDxfId="8"/>
    <tableColumn id="12" name="NUOVA SCADENZA" dataDxfId="7"/>
    <tableColumn id="13" name="ALIQUOTE" dataDxfId="6">
      <calculatedColumnFormula>IF(E2="INTERVENTO",0.4,IF(E2="CONSULENZA",0.2,IF(E2="FORMAZIONE",0.15,IF(E2="VENDITA",0.3))))</calculatedColumnFormula>
    </tableColumn>
    <tableColumn id="14" name="STATO" dataDxfId="1">
      <calculatedColumnFormula>IF((NOW()-Table_1[[#This Row],[DATA FATTURA 2]])&lt;60,"PAGATO","DA PAGARE")</calculatedColumnFormula>
    </tableColumn>
    <tableColumn id="15" name="Column2"/>
    <tableColumn id="16" name="Column3"/>
  </tableColumns>
  <tableStyleInfo name="Tabella1-style" showFirstColumn="1" showLastColumn="1" showRowStripes="1" showColumnStripes="0"/>
</table>
</file>

<file path=xl/tables/table2.xml><?xml version="1.0" encoding="utf-8"?>
<table xmlns="http://schemas.openxmlformats.org/spreadsheetml/2006/main" id="9" name="Table_3" displayName="Table_3" ref="A1:M500" tableType="queryTable" totalsRowShown="0">
  <autoFilter ref="A1:M500"/>
  <tableColumns count="13">
    <tableColumn id="27" uniqueName="27" name="N° FATTURA" queryTableFieldId="1"/>
    <tableColumn id="28" uniqueName="28" name="DATA FATTURA" queryTableFieldId="2" dataDxfId="5"/>
    <tableColumn id="29" uniqueName="29" name="IMPORTO NETTO" queryTableFieldId="3"/>
    <tableColumn id="30" uniqueName="30" name="CLIENTE" queryTableFieldId="4"/>
    <tableColumn id="31" uniqueName="31" name="OGGETTO" queryTableFieldId="5"/>
    <tableColumn id="32" uniqueName="32" name="DATA SCADENZA" queryTableFieldId="6" dataDxfId="4"/>
    <tableColumn id="33" uniqueName="33" name="IVA" queryTableFieldId="7"/>
    <tableColumn id="34" uniqueName="34" name="LORDO" queryTableFieldId="8"/>
    <tableColumn id="35" uniqueName="35" name="DATA FATTURA 2" queryTableFieldId="9" dataDxfId="3"/>
    <tableColumn id="36" uniqueName="36" name="NUOVA SCADENZA" queryTableFieldId="10" dataDxfId="2"/>
    <tableColumn id="37" uniqueName="37" name="ALIQUOTE" queryTableFieldId="11"/>
    <tableColumn id="38" uniqueName="38" name="Custom IVA" queryTableFieldId="12"/>
    <tableColumn id="39" uniqueName="39" name="Custom IMPORTO LORDO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tabSelected="1" workbookViewId="0">
      <selection activeCell="K7" sqref="K7"/>
    </sheetView>
  </sheetViews>
  <sheetFormatPr defaultColWidth="14.44140625" defaultRowHeight="15" customHeight="1" x14ac:dyDescent="0.3"/>
  <cols>
    <col min="1" max="1" width="12.44140625" customWidth="1"/>
    <col min="2" max="2" width="15.109375" customWidth="1"/>
    <col min="3" max="3" width="15.6640625" customWidth="1"/>
    <col min="4" max="4" width="9.33203125" customWidth="1"/>
    <col min="5" max="5" width="11.44140625" customWidth="1"/>
    <col min="6" max="6" width="17.5546875" style="4" customWidth="1"/>
    <col min="7" max="8" width="8.6640625" customWidth="1"/>
    <col min="9" max="9" width="17.6640625" bestFit="1" customWidth="1"/>
    <col min="10" max="10" width="19.21875" customWidth="1"/>
    <col min="11" max="11" width="11.33203125" style="10" customWidth="1"/>
    <col min="12" max="12" width="14.88671875" customWidth="1"/>
    <col min="13" max="21" width="8.6640625" customWidth="1"/>
  </cols>
  <sheetData>
    <row r="1" spans="1:14" ht="15" customHeight="1" x14ac:dyDescent="0.3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4" t="s">
        <v>17</v>
      </c>
      <c r="G1" s="5" t="s">
        <v>19</v>
      </c>
      <c r="H1" s="5" t="s">
        <v>18</v>
      </c>
      <c r="I1" s="6" t="s">
        <v>22</v>
      </c>
      <c r="J1" s="8" t="s">
        <v>23</v>
      </c>
      <c r="K1" s="9" t="s">
        <v>24</v>
      </c>
      <c r="L1" s="8" t="s">
        <v>27</v>
      </c>
      <c r="M1" t="s">
        <v>20</v>
      </c>
      <c r="N1" t="s">
        <v>21</v>
      </c>
    </row>
    <row r="2" spans="1:14" ht="15" customHeight="1" x14ac:dyDescent="0.3">
      <c r="A2" s="1">
        <v>137</v>
      </c>
      <c r="B2" s="2">
        <v>44943</v>
      </c>
      <c r="C2" s="1">
        <v>2820</v>
      </c>
      <c r="D2" s="3" t="s">
        <v>4</v>
      </c>
      <c r="E2" s="3" t="s">
        <v>5</v>
      </c>
      <c r="F2" s="4">
        <f>(Table_1[[#This Row],[DATA FATTURA]]+60)</f>
        <v>45003</v>
      </c>
      <c r="G2">
        <f>IF(E2="INTERVENTO",C2*40%,IF(E2="CONSULENZA",C2*20%,IF(E2="FORMAZIONE",C2*15%,IF(E2="VENDITA",C2*30%))))</f>
        <v>1128</v>
      </c>
      <c r="H2">
        <f t="shared" ref="H2:H65" si="0">C2+G2</f>
        <v>3948</v>
      </c>
      <c r="I2" s="4">
        <v>45216</v>
      </c>
      <c r="J2" s="4">
        <f>(Table_1[[#This Row],[DATA FATTURA 2]]+60)</f>
        <v>45276</v>
      </c>
      <c r="K2" s="10">
        <f t="shared" ref="K2:K65" si="1">IF(E2="INTERVENTO",0.4,IF(E2="CONSULENZA",0.2,IF(E2="FORMAZIONE",0.15,IF(E2="VENDITA",0.3))))</f>
        <v>0.4</v>
      </c>
      <c r="L2" t="str">
        <f ca="1">IF((NOW()-Table_1[[#This Row],[DATA FATTURA 2]])&lt;60,"PAGATO","DA PAGARE")</f>
        <v>PAGATO</v>
      </c>
    </row>
    <row r="3" spans="1:14" ht="15" customHeight="1" x14ac:dyDescent="0.3">
      <c r="A3" s="1">
        <v>83</v>
      </c>
      <c r="B3" s="2">
        <v>44943</v>
      </c>
      <c r="C3" s="1">
        <v>1740</v>
      </c>
      <c r="D3" s="3" t="s">
        <v>6</v>
      </c>
      <c r="E3" s="3" t="s">
        <v>7</v>
      </c>
      <c r="F3" s="4">
        <f>(Table_1[[#This Row],[DATA FATTURA]]+60)</f>
        <v>45003</v>
      </c>
      <c r="G3">
        <f t="shared" ref="G2:G65" si="2">IF(E3="INTERVENTO",C3*40%,IF(E3="CONSULENZA",C3*20%,IF(E3="FORMAZIONE",C3*15%,IF(E3="VENDITA",C3*30%))))</f>
        <v>348</v>
      </c>
      <c r="H3">
        <f t="shared" si="0"/>
        <v>2088</v>
      </c>
      <c r="I3" s="4">
        <v>45216</v>
      </c>
      <c r="J3" s="4">
        <f>(Table_1[[#This Row],[DATA FATTURA 2]]+60)</f>
        <v>45276</v>
      </c>
      <c r="K3" s="10">
        <f t="shared" si="1"/>
        <v>0.2</v>
      </c>
      <c r="L3" t="str">
        <f ca="1">IF((NOW()-Table_1[[#This Row],[DATA FATTURA 2]])&lt;60,"PAGATO","DA PAGARE")</f>
        <v>PAGATO</v>
      </c>
    </row>
    <row r="4" spans="1:14" ht="15" customHeight="1" x14ac:dyDescent="0.3">
      <c r="A4" s="1">
        <v>467</v>
      </c>
      <c r="B4" s="2">
        <v>44943</v>
      </c>
      <c r="C4" s="1">
        <v>7300</v>
      </c>
      <c r="D4" s="3" t="s">
        <v>8</v>
      </c>
      <c r="E4" s="3" t="s">
        <v>7</v>
      </c>
      <c r="F4" s="4">
        <f>(Table_1[[#This Row],[DATA FATTURA]]+60)</f>
        <v>45003</v>
      </c>
      <c r="G4">
        <f t="shared" si="2"/>
        <v>1460</v>
      </c>
      <c r="H4">
        <f t="shared" si="0"/>
        <v>8760</v>
      </c>
      <c r="I4" s="4">
        <v>45216</v>
      </c>
      <c r="J4" s="4">
        <f>(Table_1[[#This Row],[DATA FATTURA 2]]+60)</f>
        <v>45276</v>
      </c>
      <c r="K4" s="10">
        <f t="shared" si="1"/>
        <v>0.2</v>
      </c>
      <c r="L4" t="str">
        <f ca="1">IF((NOW()-Table_1[[#This Row],[DATA FATTURA 2]])&lt;60,"PAGATO","DA PAGARE")</f>
        <v>PAGATO</v>
      </c>
    </row>
    <row r="5" spans="1:14" ht="15" customHeight="1" x14ac:dyDescent="0.3">
      <c r="A5" s="1">
        <v>131</v>
      </c>
      <c r="B5" s="2">
        <v>44943</v>
      </c>
      <c r="C5" s="1">
        <v>2700</v>
      </c>
      <c r="D5" s="3" t="s">
        <v>6</v>
      </c>
      <c r="E5" s="3" t="s">
        <v>7</v>
      </c>
      <c r="F5" s="4">
        <f>(Table_1[[#This Row],[DATA FATTURA]]+60)</f>
        <v>45003</v>
      </c>
      <c r="G5">
        <f t="shared" si="2"/>
        <v>540</v>
      </c>
      <c r="H5">
        <f t="shared" si="0"/>
        <v>3240</v>
      </c>
      <c r="I5" s="4">
        <v>45216</v>
      </c>
      <c r="J5" s="4">
        <f>(Table_1[[#This Row],[DATA FATTURA 2]]+60)</f>
        <v>45276</v>
      </c>
      <c r="K5" s="10">
        <f t="shared" si="1"/>
        <v>0.2</v>
      </c>
      <c r="L5" t="str">
        <f ca="1">IF((NOW()-Table_1[[#This Row],[DATA FATTURA 2]])&lt;60,"PAGATO","DA PAGARE")</f>
        <v>PAGATO</v>
      </c>
    </row>
    <row r="6" spans="1:14" ht="15" customHeight="1" x14ac:dyDescent="0.3">
      <c r="A6" s="1">
        <v>420</v>
      </c>
      <c r="B6" s="2">
        <v>44943</v>
      </c>
      <c r="C6" s="1">
        <v>5750</v>
      </c>
      <c r="D6" s="3" t="s">
        <v>6</v>
      </c>
      <c r="E6" s="3" t="s">
        <v>7</v>
      </c>
      <c r="F6" s="4">
        <f>(Table_1[[#This Row],[DATA FATTURA]]+60)</f>
        <v>45003</v>
      </c>
      <c r="G6">
        <f t="shared" si="2"/>
        <v>1150</v>
      </c>
      <c r="H6">
        <f t="shared" si="0"/>
        <v>6900</v>
      </c>
      <c r="I6" s="4">
        <v>45216</v>
      </c>
      <c r="J6" s="4">
        <f>(Table_1[[#This Row],[DATA FATTURA 2]]+60)</f>
        <v>45276</v>
      </c>
      <c r="K6" s="10">
        <f t="shared" si="1"/>
        <v>0.2</v>
      </c>
      <c r="L6" t="str">
        <f ca="1">IF((NOW()-Table_1[[#This Row],[DATA FATTURA 2]])&lt;60,"PAGATO","DA PAGARE")</f>
        <v>PAGATO</v>
      </c>
    </row>
    <row r="7" spans="1:14" ht="15" customHeight="1" x14ac:dyDescent="0.3">
      <c r="A7" s="1">
        <v>172</v>
      </c>
      <c r="B7" s="2">
        <v>44943</v>
      </c>
      <c r="C7" s="1">
        <v>3520</v>
      </c>
      <c r="D7" s="3" t="s">
        <v>9</v>
      </c>
      <c r="E7" s="3" t="s">
        <v>10</v>
      </c>
      <c r="F7" s="4">
        <f>(Table_1[[#This Row],[DATA FATTURA]]+60)</f>
        <v>45003</v>
      </c>
      <c r="G7">
        <f t="shared" si="2"/>
        <v>1056</v>
      </c>
      <c r="H7">
        <f t="shared" si="0"/>
        <v>4576</v>
      </c>
      <c r="I7" s="4">
        <v>45216</v>
      </c>
      <c r="J7" s="4">
        <f>(Table_1[[#This Row],[DATA FATTURA 2]]+60)</f>
        <v>45276</v>
      </c>
      <c r="K7" s="10">
        <f t="shared" si="1"/>
        <v>0.3</v>
      </c>
      <c r="L7" t="str">
        <f ca="1">IF((NOW()-Table_1[[#This Row],[DATA FATTURA 2]])&lt;60,"PAGATO","DA PAGARE")</f>
        <v>PAGATO</v>
      </c>
    </row>
    <row r="8" spans="1:14" ht="15" customHeight="1" x14ac:dyDescent="0.3">
      <c r="A8" s="1">
        <v>482</v>
      </c>
      <c r="B8" s="2">
        <v>44943</v>
      </c>
      <c r="C8" s="1">
        <v>5800</v>
      </c>
      <c r="D8" s="3" t="s">
        <v>11</v>
      </c>
      <c r="E8" s="3" t="s">
        <v>7</v>
      </c>
      <c r="F8" s="4">
        <f>(Table_1[[#This Row],[DATA FATTURA]]+60)</f>
        <v>45003</v>
      </c>
      <c r="G8">
        <f t="shared" si="2"/>
        <v>1160</v>
      </c>
      <c r="H8">
        <f t="shared" si="0"/>
        <v>6960</v>
      </c>
      <c r="I8" s="4">
        <v>45216</v>
      </c>
      <c r="J8" s="4">
        <f>(Table_1[[#This Row],[DATA FATTURA 2]]+60)</f>
        <v>45276</v>
      </c>
      <c r="K8" s="10">
        <f t="shared" si="1"/>
        <v>0.2</v>
      </c>
      <c r="L8" t="str">
        <f ca="1">IF((NOW()-Table_1[[#This Row],[DATA FATTURA 2]])&lt;60,"PAGATO","DA PAGARE")</f>
        <v>PAGATO</v>
      </c>
    </row>
    <row r="9" spans="1:14" ht="15" customHeight="1" x14ac:dyDescent="0.3">
      <c r="A9" s="1">
        <v>170</v>
      </c>
      <c r="B9" s="2">
        <v>44943</v>
      </c>
      <c r="C9" s="1">
        <v>3480</v>
      </c>
      <c r="D9" s="3" t="s">
        <v>12</v>
      </c>
      <c r="E9" s="3" t="s">
        <v>7</v>
      </c>
      <c r="F9" s="4">
        <f>(Table_1[[#This Row],[DATA FATTURA]]+60)</f>
        <v>45003</v>
      </c>
      <c r="G9">
        <f t="shared" si="2"/>
        <v>696</v>
      </c>
      <c r="H9">
        <f t="shared" si="0"/>
        <v>4176</v>
      </c>
      <c r="I9" s="4">
        <v>45216</v>
      </c>
      <c r="J9" s="4">
        <f>(Table_1[[#This Row],[DATA FATTURA 2]]+60)</f>
        <v>45276</v>
      </c>
      <c r="K9" s="10">
        <f t="shared" si="1"/>
        <v>0.2</v>
      </c>
      <c r="L9" t="str">
        <f ca="1">IF((NOW()-Table_1[[#This Row],[DATA FATTURA 2]])&lt;60,"PAGATO","DA PAGARE")</f>
        <v>PAGATO</v>
      </c>
    </row>
    <row r="10" spans="1:14" ht="15" customHeight="1" x14ac:dyDescent="0.3">
      <c r="A10" s="1">
        <v>196</v>
      </c>
      <c r="B10" s="2">
        <v>44943</v>
      </c>
      <c r="C10" s="1">
        <v>4000</v>
      </c>
      <c r="D10" s="3" t="s">
        <v>6</v>
      </c>
      <c r="E10" s="3" t="s">
        <v>7</v>
      </c>
      <c r="F10" s="4">
        <f>(Table_1[[#This Row],[DATA FATTURA]]+60)</f>
        <v>45003</v>
      </c>
      <c r="G10">
        <f t="shared" si="2"/>
        <v>800</v>
      </c>
      <c r="H10">
        <f t="shared" si="0"/>
        <v>4800</v>
      </c>
      <c r="I10" s="4">
        <v>45216</v>
      </c>
      <c r="J10" s="4">
        <f>(Table_1[[#This Row],[DATA FATTURA 2]]+60)</f>
        <v>45276</v>
      </c>
      <c r="K10" s="10">
        <f t="shared" si="1"/>
        <v>0.2</v>
      </c>
      <c r="L10" t="str">
        <f ca="1">IF((NOW()-Table_1[[#This Row],[DATA FATTURA 2]])&lt;60,"PAGATO","DA PAGARE")</f>
        <v>PAGATO</v>
      </c>
    </row>
    <row r="11" spans="1:14" ht="15" customHeight="1" x14ac:dyDescent="0.3">
      <c r="A11" s="1">
        <v>305</v>
      </c>
      <c r="B11" s="2">
        <v>44943</v>
      </c>
      <c r="C11" s="1">
        <v>2300</v>
      </c>
      <c r="D11" s="3" t="s">
        <v>28</v>
      </c>
      <c r="E11" s="3" t="s">
        <v>5</v>
      </c>
      <c r="F11" s="4">
        <f>(Table_1[[#This Row],[DATA FATTURA]]+60)</f>
        <v>45003</v>
      </c>
      <c r="G11">
        <f t="shared" si="2"/>
        <v>920</v>
      </c>
      <c r="H11">
        <f t="shared" si="0"/>
        <v>3220</v>
      </c>
      <c r="I11" s="4">
        <v>45216</v>
      </c>
      <c r="J11" s="4">
        <f>(Table_1[[#This Row],[DATA FATTURA 2]]+60)</f>
        <v>45276</v>
      </c>
      <c r="K11" s="10">
        <f t="shared" si="1"/>
        <v>0.4</v>
      </c>
      <c r="L11" t="str">
        <f ca="1">IF((NOW()-Table_1[[#This Row],[DATA FATTURA 2]])&lt;60,"PAGATO","DA PAGARE")</f>
        <v>PAGATO</v>
      </c>
    </row>
    <row r="12" spans="1:14" ht="15" customHeight="1" x14ac:dyDescent="0.3">
      <c r="A12" s="1">
        <v>432</v>
      </c>
      <c r="B12" s="2">
        <v>44943</v>
      </c>
      <c r="C12" s="1">
        <v>6350</v>
      </c>
      <c r="D12" s="3" t="s">
        <v>4</v>
      </c>
      <c r="E12" s="3" t="s">
        <v>14</v>
      </c>
      <c r="F12" s="4">
        <f>(Table_1[[#This Row],[DATA FATTURA]]+60)</f>
        <v>45003</v>
      </c>
      <c r="G12">
        <f t="shared" si="2"/>
        <v>952.5</v>
      </c>
      <c r="H12">
        <f t="shared" si="0"/>
        <v>7302.5</v>
      </c>
      <c r="I12" s="4">
        <v>45216</v>
      </c>
      <c r="J12" s="4">
        <f>(Table_1[[#This Row],[DATA FATTURA 2]]+60)</f>
        <v>45276</v>
      </c>
      <c r="K12" s="10">
        <f t="shared" si="1"/>
        <v>0.15</v>
      </c>
      <c r="L12" t="str">
        <f ca="1">IF((NOW()-Table_1[[#This Row],[DATA FATTURA 2]])&lt;60,"PAGATO","DA PAGARE")</f>
        <v>PAGATO</v>
      </c>
    </row>
    <row r="13" spans="1:14" ht="15" customHeight="1" x14ac:dyDescent="0.3">
      <c r="A13" s="1">
        <v>154</v>
      </c>
      <c r="B13" s="2">
        <v>44943</v>
      </c>
      <c r="C13" s="1">
        <v>3160</v>
      </c>
      <c r="D13" s="3" t="s">
        <v>4</v>
      </c>
      <c r="E13" s="3" t="s">
        <v>7</v>
      </c>
      <c r="F13" s="4">
        <f>(Table_1[[#This Row],[DATA FATTURA]]+60)</f>
        <v>45003</v>
      </c>
      <c r="G13">
        <f t="shared" si="2"/>
        <v>632</v>
      </c>
      <c r="H13">
        <f t="shared" si="0"/>
        <v>3792</v>
      </c>
      <c r="I13" s="4">
        <v>45216</v>
      </c>
      <c r="J13" s="4">
        <f>(Table_1[[#This Row],[DATA FATTURA 2]]+60)</f>
        <v>45276</v>
      </c>
      <c r="K13" s="10">
        <f t="shared" si="1"/>
        <v>0.2</v>
      </c>
      <c r="L13" t="str">
        <f ca="1">IF((NOW()-Table_1[[#This Row],[DATA FATTURA 2]])&lt;60,"PAGATO","DA PAGARE")</f>
        <v>PAGATO</v>
      </c>
    </row>
    <row r="14" spans="1:14" ht="15" customHeight="1" x14ac:dyDescent="0.3">
      <c r="A14" s="1">
        <v>37</v>
      </c>
      <c r="B14" s="2">
        <v>44943</v>
      </c>
      <c r="C14" s="1">
        <v>820</v>
      </c>
      <c r="D14" s="3" t="s">
        <v>15</v>
      </c>
      <c r="E14" s="3" t="s">
        <v>5</v>
      </c>
      <c r="F14" s="4">
        <f>(Table_1[[#This Row],[DATA FATTURA]]+60)</f>
        <v>45003</v>
      </c>
      <c r="G14">
        <f t="shared" si="2"/>
        <v>328</v>
      </c>
      <c r="H14">
        <f t="shared" si="0"/>
        <v>1148</v>
      </c>
      <c r="I14" s="4">
        <v>45216</v>
      </c>
      <c r="J14" s="4">
        <f>(Table_1[[#This Row],[DATA FATTURA 2]]+60)</f>
        <v>45276</v>
      </c>
      <c r="K14" s="10">
        <f t="shared" si="1"/>
        <v>0.4</v>
      </c>
      <c r="L14" t="str">
        <f ca="1">IF((NOW()-Table_1[[#This Row],[DATA FATTURA 2]])&lt;60,"PAGATO","DA PAGARE")</f>
        <v>PAGATO</v>
      </c>
    </row>
    <row r="15" spans="1:14" ht="15" customHeight="1" x14ac:dyDescent="0.3">
      <c r="A15" s="1">
        <v>314</v>
      </c>
      <c r="B15" s="2">
        <v>44943</v>
      </c>
      <c r="C15" s="1">
        <v>450</v>
      </c>
      <c r="D15" s="3" t="s">
        <v>8</v>
      </c>
      <c r="E15" s="3" t="s">
        <v>7</v>
      </c>
      <c r="F15" s="4">
        <f>(Table_1[[#This Row],[DATA FATTURA]]+60)</f>
        <v>45003</v>
      </c>
      <c r="G15">
        <f t="shared" si="2"/>
        <v>90</v>
      </c>
      <c r="H15">
        <f t="shared" si="0"/>
        <v>540</v>
      </c>
      <c r="I15" s="4">
        <v>45216</v>
      </c>
      <c r="J15" s="4">
        <f>(Table_1[[#This Row],[DATA FATTURA 2]]+60)</f>
        <v>45276</v>
      </c>
      <c r="K15" s="10">
        <f t="shared" si="1"/>
        <v>0.2</v>
      </c>
      <c r="L15" t="str">
        <f ca="1">IF((NOW()-Table_1[[#This Row],[DATA FATTURA 2]])&lt;60,"PAGATO","DA PAGARE")</f>
        <v>PAGATO</v>
      </c>
    </row>
    <row r="16" spans="1:14" ht="15" customHeight="1" x14ac:dyDescent="0.3">
      <c r="A16" s="1">
        <v>195</v>
      </c>
      <c r="B16" s="2">
        <v>44943</v>
      </c>
      <c r="C16" s="1">
        <v>3980</v>
      </c>
      <c r="D16" s="3" t="s">
        <v>8</v>
      </c>
      <c r="E16" s="3" t="s">
        <v>7</v>
      </c>
      <c r="F16" s="4">
        <f>(Table_1[[#This Row],[DATA FATTURA]]+60)</f>
        <v>45003</v>
      </c>
      <c r="G16">
        <f t="shared" si="2"/>
        <v>796</v>
      </c>
      <c r="H16">
        <f t="shared" si="0"/>
        <v>4776</v>
      </c>
      <c r="I16" s="4">
        <v>45216</v>
      </c>
      <c r="J16" s="4">
        <f>(Table_1[[#This Row],[DATA FATTURA 2]]+60)</f>
        <v>45276</v>
      </c>
      <c r="K16" s="10">
        <f t="shared" si="1"/>
        <v>0.2</v>
      </c>
      <c r="L16" t="str">
        <f ca="1">IF((NOW()-Table_1[[#This Row],[DATA FATTURA 2]])&lt;60,"PAGATO","DA PAGARE")</f>
        <v>PAGATO</v>
      </c>
    </row>
    <row r="17" spans="1:12" ht="15" customHeight="1" x14ac:dyDescent="0.3">
      <c r="A17" s="1">
        <v>111</v>
      </c>
      <c r="B17" s="2">
        <v>44943</v>
      </c>
      <c r="C17" s="1">
        <v>2300</v>
      </c>
      <c r="D17" s="3" t="s">
        <v>6</v>
      </c>
      <c r="E17" s="3" t="s">
        <v>7</v>
      </c>
      <c r="F17" s="4">
        <f>(Table_1[[#This Row],[DATA FATTURA]]+60)</f>
        <v>45003</v>
      </c>
      <c r="G17">
        <f t="shared" si="2"/>
        <v>460</v>
      </c>
      <c r="H17">
        <f t="shared" si="0"/>
        <v>2760</v>
      </c>
      <c r="I17" s="4">
        <v>45216</v>
      </c>
      <c r="J17" s="4">
        <f>(Table_1[[#This Row],[DATA FATTURA 2]]+60)</f>
        <v>45276</v>
      </c>
      <c r="K17" s="10">
        <f t="shared" si="1"/>
        <v>0.2</v>
      </c>
      <c r="L17" t="str">
        <f ca="1">IF((NOW()-Table_1[[#This Row],[DATA FATTURA 2]])&lt;60,"PAGATO","DA PAGARE")</f>
        <v>PAGATO</v>
      </c>
    </row>
    <row r="18" spans="1:12" ht="15" customHeight="1" x14ac:dyDescent="0.3">
      <c r="A18" s="1">
        <v>486</v>
      </c>
      <c r="B18" s="2">
        <v>44943</v>
      </c>
      <c r="C18" s="1">
        <v>5400</v>
      </c>
      <c r="D18" s="3" t="s">
        <v>28</v>
      </c>
      <c r="E18" s="3" t="s">
        <v>5</v>
      </c>
      <c r="F18" s="4">
        <f>(Table_1[[#This Row],[DATA FATTURA]]+60)</f>
        <v>45003</v>
      </c>
      <c r="G18">
        <f t="shared" si="2"/>
        <v>2160</v>
      </c>
      <c r="H18">
        <f t="shared" si="0"/>
        <v>7560</v>
      </c>
      <c r="I18" s="4">
        <v>45216</v>
      </c>
      <c r="J18" s="4">
        <f>(Table_1[[#This Row],[DATA FATTURA 2]]+60)</f>
        <v>45276</v>
      </c>
      <c r="K18" s="10">
        <f t="shared" si="1"/>
        <v>0.4</v>
      </c>
      <c r="L18" t="str">
        <f ca="1">IF((NOW()-Table_1[[#This Row],[DATA FATTURA 2]])&lt;60,"PAGATO","DA PAGARE")</f>
        <v>PAGATO</v>
      </c>
    </row>
    <row r="19" spans="1:12" ht="15" customHeight="1" x14ac:dyDescent="0.3">
      <c r="A19" s="1">
        <v>16</v>
      </c>
      <c r="B19" s="2">
        <v>44943</v>
      </c>
      <c r="C19" s="1">
        <v>400</v>
      </c>
      <c r="D19" s="3" t="s">
        <v>28</v>
      </c>
      <c r="E19" s="3" t="s">
        <v>7</v>
      </c>
      <c r="F19" s="4">
        <f>(Table_1[[#This Row],[DATA FATTURA]]+60)</f>
        <v>45003</v>
      </c>
      <c r="G19">
        <f t="shared" si="2"/>
        <v>80</v>
      </c>
      <c r="H19">
        <f t="shared" si="0"/>
        <v>480</v>
      </c>
      <c r="I19" s="4">
        <v>45216</v>
      </c>
      <c r="J19" s="4">
        <f>(Table_1[[#This Row],[DATA FATTURA 2]]+60)</f>
        <v>45276</v>
      </c>
      <c r="K19" s="10">
        <f t="shared" si="1"/>
        <v>0.2</v>
      </c>
      <c r="L19" t="str">
        <f ca="1">IF((NOW()-Table_1[[#This Row],[DATA FATTURA 2]])&lt;60,"PAGATO","DA PAGARE")</f>
        <v>PAGATO</v>
      </c>
    </row>
    <row r="20" spans="1:12" ht="15" customHeight="1" x14ac:dyDescent="0.3">
      <c r="A20" s="1">
        <v>184</v>
      </c>
      <c r="B20" s="2">
        <v>44943</v>
      </c>
      <c r="C20" s="1">
        <v>3760</v>
      </c>
      <c r="D20" s="3" t="s">
        <v>15</v>
      </c>
      <c r="E20" s="3" t="s">
        <v>7</v>
      </c>
      <c r="F20" s="4">
        <f>(Table_1[[#This Row],[DATA FATTURA]]+60)</f>
        <v>45003</v>
      </c>
      <c r="G20">
        <f t="shared" si="2"/>
        <v>752</v>
      </c>
      <c r="H20">
        <f t="shared" si="0"/>
        <v>4512</v>
      </c>
      <c r="I20" s="4">
        <v>45216</v>
      </c>
      <c r="J20" s="4">
        <f>(Table_1[[#This Row],[DATA FATTURA 2]]+60)</f>
        <v>45276</v>
      </c>
      <c r="K20" s="10">
        <f t="shared" si="1"/>
        <v>0.2</v>
      </c>
      <c r="L20" t="str">
        <f ca="1">IF((NOW()-Table_1[[#This Row],[DATA FATTURA 2]])&lt;60,"PAGATO","DA PAGARE")</f>
        <v>PAGATO</v>
      </c>
    </row>
    <row r="21" spans="1:12" ht="15" customHeight="1" x14ac:dyDescent="0.3">
      <c r="A21" s="1">
        <v>2</v>
      </c>
      <c r="B21" s="2">
        <v>44943</v>
      </c>
      <c r="C21" s="1">
        <v>120</v>
      </c>
      <c r="D21" s="3" t="s">
        <v>9</v>
      </c>
      <c r="E21" s="3" t="s">
        <v>7</v>
      </c>
      <c r="F21" s="4">
        <f>(Table_1[[#This Row],[DATA FATTURA]]+60)</f>
        <v>45003</v>
      </c>
      <c r="G21">
        <f t="shared" si="2"/>
        <v>24</v>
      </c>
      <c r="H21">
        <f t="shared" si="0"/>
        <v>144</v>
      </c>
      <c r="I21" s="4">
        <v>45216</v>
      </c>
      <c r="J21" s="4">
        <f>(Table_1[[#This Row],[DATA FATTURA 2]]+60)</f>
        <v>45276</v>
      </c>
      <c r="K21" s="10">
        <f t="shared" si="1"/>
        <v>0.2</v>
      </c>
      <c r="L21" t="str">
        <f ca="1">IF((NOW()-Table_1[[#This Row],[DATA FATTURA 2]])&lt;60,"PAGATO","DA PAGARE")</f>
        <v>PAGATO</v>
      </c>
    </row>
    <row r="22" spans="1:12" ht="15" customHeight="1" x14ac:dyDescent="0.3">
      <c r="A22" s="1">
        <v>228</v>
      </c>
      <c r="B22" s="2">
        <v>44943</v>
      </c>
      <c r="C22" s="1">
        <v>4640</v>
      </c>
      <c r="D22" s="3" t="s">
        <v>4</v>
      </c>
      <c r="E22" s="3" t="s">
        <v>10</v>
      </c>
      <c r="F22" s="4">
        <f>(Table_1[[#This Row],[DATA FATTURA]]+60)</f>
        <v>45003</v>
      </c>
      <c r="G22">
        <f t="shared" si="2"/>
        <v>1392</v>
      </c>
      <c r="H22">
        <f t="shared" si="0"/>
        <v>6032</v>
      </c>
      <c r="I22" s="4">
        <v>45216</v>
      </c>
      <c r="J22" s="4">
        <f>(Table_1[[#This Row],[DATA FATTURA 2]]+60)</f>
        <v>45276</v>
      </c>
      <c r="K22" s="10">
        <f t="shared" si="1"/>
        <v>0.3</v>
      </c>
      <c r="L22" t="str">
        <f ca="1">IF((NOW()-Table_1[[#This Row],[DATA FATTURA 2]])&lt;60,"PAGATO","DA PAGARE")</f>
        <v>PAGATO</v>
      </c>
    </row>
    <row r="23" spans="1:12" ht="15" customHeight="1" x14ac:dyDescent="0.3">
      <c r="A23" s="1">
        <v>109</v>
      </c>
      <c r="B23" s="2">
        <v>44943</v>
      </c>
      <c r="C23" s="1">
        <v>2260</v>
      </c>
      <c r="D23" s="3" t="s">
        <v>4</v>
      </c>
      <c r="E23" s="3" t="s">
        <v>5</v>
      </c>
      <c r="F23" s="4">
        <f>(Table_1[[#This Row],[DATA FATTURA]]+60)</f>
        <v>45003</v>
      </c>
      <c r="G23">
        <f t="shared" si="2"/>
        <v>904</v>
      </c>
      <c r="H23">
        <f t="shared" si="0"/>
        <v>3164</v>
      </c>
      <c r="I23" s="4">
        <v>45216</v>
      </c>
      <c r="J23" s="4">
        <f>(Table_1[[#This Row],[DATA FATTURA 2]]+60)</f>
        <v>45276</v>
      </c>
      <c r="K23" s="10">
        <f t="shared" si="1"/>
        <v>0.4</v>
      </c>
      <c r="L23" t="str">
        <f ca="1">IF((NOW()-Table_1[[#This Row],[DATA FATTURA 2]])&lt;60,"PAGATO","DA PAGARE")</f>
        <v>PAGATO</v>
      </c>
    </row>
    <row r="24" spans="1:12" ht="15" customHeight="1" x14ac:dyDescent="0.3">
      <c r="A24" s="1">
        <v>271</v>
      </c>
      <c r="B24" s="2">
        <v>44943</v>
      </c>
      <c r="C24" s="1">
        <v>5500</v>
      </c>
      <c r="D24" s="3" t="s">
        <v>28</v>
      </c>
      <c r="E24" s="3" t="s">
        <v>7</v>
      </c>
      <c r="F24" s="4">
        <f>(Table_1[[#This Row],[DATA FATTURA]]+60)</f>
        <v>45003</v>
      </c>
      <c r="G24">
        <f t="shared" si="2"/>
        <v>1100</v>
      </c>
      <c r="H24">
        <f t="shared" si="0"/>
        <v>6600</v>
      </c>
      <c r="I24" s="4">
        <v>45216</v>
      </c>
      <c r="J24" s="4">
        <f>(Table_1[[#This Row],[DATA FATTURA 2]]+60)</f>
        <v>45276</v>
      </c>
      <c r="K24" s="10">
        <f t="shared" si="1"/>
        <v>0.2</v>
      </c>
      <c r="L24" t="str">
        <f ca="1">IF((NOW()-Table_1[[#This Row],[DATA FATTURA 2]])&lt;60,"PAGATO","DA PAGARE")</f>
        <v>PAGATO</v>
      </c>
    </row>
    <row r="25" spans="1:12" ht="15" customHeight="1" x14ac:dyDescent="0.3">
      <c r="A25" s="1">
        <v>447</v>
      </c>
      <c r="B25" s="2">
        <v>44943</v>
      </c>
      <c r="C25" s="1">
        <v>7100</v>
      </c>
      <c r="D25" s="3" t="s">
        <v>4</v>
      </c>
      <c r="E25" s="3" t="s">
        <v>7</v>
      </c>
      <c r="F25" s="4">
        <f>(Table_1[[#This Row],[DATA FATTURA]]+60)</f>
        <v>45003</v>
      </c>
      <c r="G25">
        <f t="shared" si="2"/>
        <v>1420</v>
      </c>
      <c r="H25">
        <f t="shared" si="0"/>
        <v>8520</v>
      </c>
      <c r="I25" s="4">
        <v>45216</v>
      </c>
      <c r="J25" s="4">
        <f>(Table_1[[#This Row],[DATA FATTURA 2]]+60)</f>
        <v>45276</v>
      </c>
      <c r="K25" s="10">
        <f t="shared" si="1"/>
        <v>0.2</v>
      </c>
      <c r="L25" t="str">
        <f ca="1">IF((NOW()-Table_1[[#This Row],[DATA FATTURA 2]])&lt;60,"PAGATO","DA PAGARE")</f>
        <v>PAGATO</v>
      </c>
    </row>
    <row r="26" spans="1:12" ht="15" customHeight="1" x14ac:dyDescent="0.3">
      <c r="A26" s="1">
        <v>45</v>
      </c>
      <c r="B26" s="2">
        <v>44943</v>
      </c>
      <c r="C26" s="1">
        <v>980</v>
      </c>
      <c r="D26" s="3" t="s">
        <v>28</v>
      </c>
      <c r="E26" s="3" t="s">
        <v>5</v>
      </c>
      <c r="F26" s="4">
        <f>(Table_1[[#This Row],[DATA FATTURA]]+60)</f>
        <v>45003</v>
      </c>
      <c r="G26">
        <f t="shared" si="2"/>
        <v>392</v>
      </c>
      <c r="H26">
        <f t="shared" si="0"/>
        <v>1372</v>
      </c>
      <c r="I26" s="4">
        <v>45216</v>
      </c>
      <c r="J26" s="4">
        <f>(Table_1[[#This Row],[DATA FATTURA 2]]+60)</f>
        <v>45276</v>
      </c>
      <c r="K26" s="10">
        <f t="shared" si="1"/>
        <v>0.4</v>
      </c>
      <c r="L26" t="str">
        <f ca="1">IF((NOW()-Table_1[[#This Row],[DATA FATTURA 2]])&lt;60,"PAGATO","DA PAGARE")</f>
        <v>PAGATO</v>
      </c>
    </row>
    <row r="27" spans="1:12" ht="15" customHeight="1" x14ac:dyDescent="0.3">
      <c r="A27" s="1">
        <v>182</v>
      </c>
      <c r="B27" s="2">
        <v>44943</v>
      </c>
      <c r="C27" s="1">
        <v>3720</v>
      </c>
      <c r="D27" s="3" t="s">
        <v>6</v>
      </c>
      <c r="E27" s="3" t="s">
        <v>7</v>
      </c>
      <c r="F27" s="4">
        <f>(Table_1[[#This Row],[DATA FATTURA]]+60)</f>
        <v>45003</v>
      </c>
      <c r="G27">
        <f t="shared" si="2"/>
        <v>744</v>
      </c>
      <c r="H27">
        <f t="shared" si="0"/>
        <v>4464</v>
      </c>
      <c r="I27" s="4">
        <v>45216</v>
      </c>
      <c r="J27" s="4">
        <f>(Table_1[[#This Row],[DATA FATTURA 2]]+60)</f>
        <v>45276</v>
      </c>
      <c r="K27" s="10">
        <f t="shared" si="1"/>
        <v>0.2</v>
      </c>
      <c r="L27" t="str">
        <f ca="1">IF((NOW()-Table_1[[#This Row],[DATA FATTURA 2]])&lt;60,"PAGATO","DA PAGARE")</f>
        <v>PAGATO</v>
      </c>
    </row>
    <row r="28" spans="1:12" ht="15" customHeight="1" x14ac:dyDescent="0.3">
      <c r="A28" s="1">
        <v>96</v>
      </c>
      <c r="B28" s="2">
        <v>44943</v>
      </c>
      <c r="C28" s="1">
        <v>2000</v>
      </c>
      <c r="D28" s="3" t="s">
        <v>28</v>
      </c>
      <c r="E28" s="3" t="s">
        <v>14</v>
      </c>
      <c r="F28" s="4">
        <f>(Table_1[[#This Row],[DATA FATTURA]]+60)</f>
        <v>45003</v>
      </c>
      <c r="G28">
        <f t="shared" si="2"/>
        <v>300</v>
      </c>
      <c r="H28">
        <f t="shared" si="0"/>
        <v>2300</v>
      </c>
      <c r="I28" s="4">
        <v>45216</v>
      </c>
      <c r="J28" s="4">
        <f>(Table_1[[#This Row],[DATA FATTURA 2]]+60)</f>
        <v>45276</v>
      </c>
      <c r="K28" s="10">
        <f t="shared" si="1"/>
        <v>0.15</v>
      </c>
      <c r="L28" t="str">
        <f ca="1">IF((NOW()-Table_1[[#This Row],[DATA FATTURA 2]])&lt;60,"PAGATO","DA PAGARE")</f>
        <v>PAGATO</v>
      </c>
    </row>
    <row r="29" spans="1:12" ht="15" customHeight="1" x14ac:dyDescent="0.3">
      <c r="A29" s="1">
        <v>11</v>
      </c>
      <c r="B29" s="2">
        <v>44943</v>
      </c>
      <c r="C29" s="1">
        <v>300</v>
      </c>
      <c r="D29" s="3" t="s">
        <v>28</v>
      </c>
      <c r="E29" s="3" t="s">
        <v>5</v>
      </c>
      <c r="F29" s="4">
        <f>(Table_1[[#This Row],[DATA FATTURA]]+60)</f>
        <v>45003</v>
      </c>
      <c r="G29">
        <f t="shared" si="2"/>
        <v>120</v>
      </c>
      <c r="H29">
        <f t="shared" si="0"/>
        <v>420</v>
      </c>
      <c r="I29" s="4">
        <v>45216</v>
      </c>
      <c r="J29" s="4">
        <f>(Table_1[[#This Row],[DATA FATTURA 2]]+60)</f>
        <v>45276</v>
      </c>
      <c r="K29" s="10">
        <f t="shared" si="1"/>
        <v>0.4</v>
      </c>
      <c r="L29" t="str">
        <f ca="1">IF((NOW()-Table_1[[#This Row],[DATA FATTURA 2]])&lt;60,"PAGATO","DA PAGARE")</f>
        <v>PAGATO</v>
      </c>
    </row>
    <row r="30" spans="1:12" ht="14.4" x14ac:dyDescent="0.3">
      <c r="A30" s="1">
        <v>279</v>
      </c>
      <c r="B30" s="2">
        <v>44942</v>
      </c>
      <c r="C30" s="1">
        <v>5660</v>
      </c>
      <c r="D30" s="3" t="s">
        <v>4</v>
      </c>
      <c r="E30" s="3" t="s">
        <v>7</v>
      </c>
      <c r="F30" s="4">
        <f>(Table_1[[#This Row],[DATA FATTURA]]+60)</f>
        <v>45002</v>
      </c>
      <c r="G30">
        <f t="shared" si="2"/>
        <v>1132</v>
      </c>
      <c r="H30">
        <f t="shared" si="0"/>
        <v>6792</v>
      </c>
      <c r="I30" s="4">
        <v>45215</v>
      </c>
      <c r="J30" s="4">
        <f>(Table_1[[#This Row],[DATA FATTURA 2]]+60)</f>
        <v>45275</v>
      </c>
      <c r="K30" s="10">
        <f t="shared" si="1"/>
        <v>0.2</v>
      </c>
      <c r="L30" t="str">
        <f ca="1">IF((NOW()-Table_1[[#This Row],[DATA FATTURA 2]])&lt;60,"PAGATO","DA PAGARE")</f>
        <v>DA PAGARE</v>
      </c>
    </row>
    <row r="31" spans="1:12" ht="14.4" x14ac:dyDescent="0.3">
      <c r="A31" s="1">
        <v>438</v>
      </c>
      <c r="B31" s="2">
        <v>44942</v>
      </c>
      <c r="C31" s="1">
        <v>6650</v>
      </c>
      <c r="D31" s="3" t="s">
        <v>9</v>
      </c>
      <c r="E31" s="3" t="s">
        <v>10</v>
      </c>
      <c r="F31" s="4">
        <f>(Table_1[[#This Row],[DATA FATTURA]]+60)</f>
        <v>45002</v>
      </c>
      <c r="G31">
        <f t="shared" si="2"/>
        <v>1995</v>
      </c>
      <c r="H31">
        <f t="shared" si="0"/>
        <v>8645</v>
      </c>
      <c r="I31" s="4">
        <v>45215</v>
      </c>
      <c r="J31" s="4">
        <f>(Table_1[[#This Row],[DATA FATTURA 2]]+60)</f>
        <v>45275</v>
      </c>
      <c r="K31" s="10">
        <f t="shared" si="1"/>
        <v>0.3</v>
      </c>
      <c r="L31" t="str">
        <f ca="1">IF((NOW()-Table_1[[#This Row],[DATA FATTURA 2]])&lt;60,"PAGATO","DA PAGARE")</f>
        <v>DA PAGARE</v>
      </c>
    </row>
    <row r="32" spans="1:12" ht="14.4" x14ac:dyDescent="0.3">
      <c r="A32" s="1">
        <v>368</v>
      </c>
      <c r="B32" s="2">
        <v>44942</v>
      </c>
      <c r="C32" s="1">
        <v>3150</v>
      </c>
      <c r="D32" s="3" t="s">
        <v>28</v>
      </c>
      <c r="E32" s="3" t="s">
        <v>10</v>
      </c>
      <c r="F32" s="4">
        <f>(Table_1[[#This Row],[DATA FATTURA]]+60)</f>
        <v>45002</v>
      </c>
      <c r="G32">
        <f t="shared" si="2"/>
        <v>945</v>
      </c>
      <c r="H32">
        <f t="shared" si="0"/>
        <v>4095</v>
      </c>
      <c r="I32" s="4">
        <v>45215</v>
      </c>
      <c r="J32" s="4">
        <f>(Table_1[[#This Row],[DATA FATTURA 2]]+60)</f>
        <v>45275</v>
      </c>
      <c r="K32" s="10">
        <f t="shared" si="1"/>
        <v>0.3</v>
      </c>
      <c r="L32" t="str">
        <f ca="1">IF((NOW()-Table_1[[#This Row],[DATA FATTURA 2]])&lt;60,"PAGATO","DA PAGARE")</f>
        <v>DA PAGARE</v>
      </c>
    </row>
    <row r="33" spans="1:12" ht="14.4" x14ac:dyDescent="0.3">
      <c r="A33" s="1">
        <v>297</v>
      </c>
      <c r="B33" s="2">
        <v>44942</v>
      </c>
      <c r="C33" s="1">
        <v>700</v>
      </c>
      <c r="D33" s="3" t="s">
        <v>8</v>
      </c>
      <c r="E33" s="3" t="s">
        <v>5</v>
      </c>
      <c r="F33" s="4">
        <f>(Table_1[[#This Row],[DATA FATTURA]]+60)</f>
        <v>45002</v>
      </c>
      <c r="G33">
        <f t="shared" si="2"/>
        <v>280</v>
      </c>
      <c r="H33">
        <f t="shared" si="0"/>
        <v>980</v>
      </c>
      <c r="I33" s="4">
        <v>45215</v>
      </c>
      <c r="J33" s="4">
        <f>(Table_1[[#This Row],[DATA FATTURA 2]]+60)</f>
        <v>45275</v>
      </c>
      <c r="K33" s="10">
        <f t="shared" si="1"/>
        <v>0.4</v>
      </c>
      <c r="L33" t="str">
        <f ca="1">IF((NOW()-Table_1[[#This Row],[DATA FATTURA 2]])&lt;60,"PAGATO","DA PAGARE")</f>
        <v>DA PAGARE</v>
      </c>
    </row>
    <row r="34" spans="1:12" ht="14.4" x14ac:dyDescent="0.3">
      <c r="A34" s="1">
        <v>93</v>
      </c>
      <c r="B34" s="2">
        <v>44942</v>
      </c>
      <c r="C34" s="1">
        <v>1940</v>
      </c>
      <c r="D34" s="3" t="s">
        <v>8</v>
      </c>
      <c r="E34" s="3" t="s">
        <v>5</v>
      </c>
      <c r="F34" s="4">
        <f>(Table_1[[#This Row],[DATA FATTURA]]+60)</f>
        <v>45002</v>
      </c>
      <c r="G34">
        <f t="shared" si="2"/>
        <v>776</v>
      </c>
      <c r="H34">
        <f t="shared" si="0"/>
        <v>2716</v>
      </c>
      <c r="I34" s="4">
        <v>45215</v>
      </c>
      <c r="J34" s="4">
        <f>(Table_1[[#This Row],[DATA FATTURA 2]]+60)</f>
        <v>45275</v>
      </c>
      <c r="K34" s="10">
        <f t="shared" si="1"/>
        <v>0.4</v>
      </c>
      <c r="L34" t="str">
        <f ca="1">IF((NOW()-Table_1[[#This Row],[DATA FATTURA 2]])&lt;60,"PAGATO","DA PAGARE")</f>
        <v>DA PAGARE</v>
      </c>
    </row>
    <row r="35" spans="1:12" ht="14.4" x14ac:dyDescent="0.3">
      <c r="A35" s="1">
        <v>360</v>
      </c>
      <c r="B35" s="2">
        <v>44942</v>
      </c>
      <c r="C35" s="1">
        <v>2750</v>
      </c>
      <c r="D35" s="3" t="s">
        <v>15</v>
      </c>
      <c r="E35" s="3" t="s">
        <v>5</v>
      </c>
      <c r="F35" s="4">
        <f>(Table_1[[#This Row],[DATA FATTURA]]+60)</f>
        <v>45002</v>
      </c>
      <c r="G35">
        <f t="shared" si="2"/>
        <v>1100</v>
      </c>
      <c r="H35">
        <f t="shared" si="0"/>
        <v>3850</v>
      </c>
      <c r="I35" s="4">
        <v>45215</v>
      </c>
      <c r="J35" s="4">
        <f>(Table_1[[#This Row],[DATA FATTURA 2]]+60)</f>
        <v>45275</v>
      </c>
      <c r="K35" s="10">
        <f t="shared" si="1"/>
        <v>0.4</v>
      </c>
      <c r="L35" t="str">
        <f ca="1">IF((NOW()-Table_1[[#This Row],[DATA FATTURA 2]])&lt;60,"PAGATO","DA PAGARE")</f>
        <v>DA PAGARE</v>
      </c>
    </row>
    <row r="36" spans="1:12" ht="14.4" x14ac:dyDescent="0.3">
      <c r="A36" s="1">
        <v>89</v>
      </c>
      <c r="B36" s="2">
        <v>44942</v>
      </c>
      <c r="C36" s="1">
        <v>1860</v>
      </c>
      <c r="D36" s="3" t="s">
        <v>8</v>
      </c>
      <c r="E36" s="3" t="s">
        <v>7</v>
      </c>
      <c r="F36" s="4">
        <f>(Table_1[[#This Row],[DATA FATTURA]]+60)</f>
        <v>45002</v>
      </c>
      <c r="G36">
        <f t="shared" si="2"/>
        <v>372</v>
      </c>
      <c r="H36">
        <f t="shared" si="0"/>
        <v>2232</v>
      </c>
      <c r="I36" s="4">
        <v>45215</v>
      </c>
      <c r="J36" s="4">
        <f>(Table_1[[#This Row],[DATA FATTURA 2]]+60)</f>
        <v>45275</v>
      </c>
      <c r="K36" s="10">
        <f t="shared" si="1"/>
        <v>0.2</v>
      </c>
      <c r="L36" t="str">
        <f ca="1">IF((NOW()-Table_1[[#This Row],[DATA FATTURA 2]])&lt;60,"PAGATO","DA PAGARE")</f>
        <v>DA PAGARE</v>
      </c>
    </row>
    <row r="37" spans="1:12" ht="14.4" x14ac:dyDescent="0.3">
      <c r="A37" s="1">
        <v>362</v>
      </c>
      <c r="B37" s="2">
        <v>44942</v>
      </c>
      <c r="C37" s="1">
        <v>2850</v>
      </c>
      <c r="D37" s="3" t="s">
        <v>4</v>
      </c>
      <c r="E37" s="3" t="s">
        <v>14</v>
      </c>
      <c r="F37" s="4">
        <f>(Table_1[[#This Row],[DATA FATTURA]]+60)</f>
        <v>45002</v>
      </c>
      <c r="G37">
        <f t="shared" si="2"/>
        <v>427.5</v>
      </c>
      <c r="H37">
        <f t="shared" si="0"/>
        <v>3277.5</v>
      </c>
      <c r="I37" s="4">
        <v>45215</v>
      </c>
      <c r="J37" s="4">
        <f>(Table_1[[#This Row],[DATA FATTURA 2]]+60)</f>
        <v>45275</v>
      </c>
      <c r="K37" s="10">
        <f t="shared" si="1"/>
        <v>0.15</v>
      </c>
      <c r="L37" t="str">
        <f ca="1">IF((NOW()-Table_1[[#This Row],[DATA FATTURA 2]])&lt;60,"PAGATO","DA PAGARE")</f>
        <v>DA PAGARE</v>
      </c>
    </row>
    <row r="38" spans="1:12" ht="14.4" x14ac:dyDescent="0.3">
      <c r="A38" s="1">
        <v>108</v>
      </c>
      <c r="B38" s="2">
        <v>44942</v>
      </c>
      <c r="C38" s="1">
        <v>2240</v>
      </c>
      <c r="D38" s="3" t="s">
        <v>11</v>
      </c>
      <c r="E38" s="3" t="s">
        <v>5</v>
      </c>
      <c r="F38" s="4">
        <f>(Table_1[[#This Row],[DATA FATTURA]]+60)</f>
        <v>45002</v>
      </c>
      <c r="G38">
        <f t="shared" si="2"/>
        <v>896</v>
      </c>
      <c r="H38">
        <f t="shared" si="0"/>
        <v>3136</v>
      </c>
      <c r="I38" s="4">
        <v>45215</v>
      </c>
      <c r="J38" s="4">
        <f>(Table_1[[#This Row],[DATA FATTURA 2]]+60)</f>
        <v>45275</v>
      </c>
      <c r="K38" s="10">
        <f t="shared" si="1"/>
        <v>0.4</v>
      </c>
      <c r="L38" t="str">
        <f ca="1">IF((NOW()-Table_1[[#This Row],[DATA FATTURA 2]])&lt;60,"PAGATO","DA PAGARE")</f>
        <v>DA PAGARE</v>
      </c>
    </row>
    <row r="39" spans="1:12" ht="14.4" x14ac:dyDescent="0.3">
      <c r="A39" s="1">
        <v>100</v>
      </c>
      <c r="B39" s="2">
        <v>44942</v>
      </c>
      <c r="C39" s="1">
        <v>2080</v>
      </c>
      <c r="D39" s="3" t="s">
        <v>6</v>
      </c>
      <c r="E39" s="3" t="s">
        <v>7</v>
      </c>
      <c r="F39" s="4">
        <f>(Table_1[[#This Row],[DATA FATTURA]]+60)</f>
        <v>45002</v>
      </c>
      <c r="G39">
        <f t="shared" si="2"/>
        <v>416</v>
      </c>
      <c r="H39">
        <f t="shared" si="0"/>
        <v>2496</v>
      </c>
      <c r="I39" s="4">
        <v>45215</v>
      </c>
      <c r="J39" s="4">
        <f>(Table_1[[#This Row],[DATA FATTURA 2]]+60)</f>
        <v>45275</v>
      </c>
      <c r="K39" s="10">
        <f t="shared" si="1"/>
        <v>0.2</v>
      </c>
      <c r="L39" t="str">
        <f ca="1">IF((NOW()-Table_1[[#This Row],[DATA FATTURA 2]])&lt;60,"PAGATO","DA PAGARE")</f>
        <v>DA PAGARE</v>
      </c>
    </row>
    <row r="40" spans="1:12" ht="14.4" x14ac:dyDescent="0.3">
      <c r="A40" s="1">
        <v>377</v>
      </c>
      <c r="B40" s="2">
        <v>44942</v>
      </c>
      <c r="C40" s="1">
        <v>3600</v>
      </c>
      <c r="D40" s="3" t="s">
        <v>15</v>
      </c>
      <c r="E40" s="3" t="s">
        <v>7</v>
      </c>
      <c r="F40" s="4">
        <f>(Table_1[[#This Row],[DATA FATTURA]]+60)</f>
        <v>45002</v>
      </c>
      <c r="G40">
        <f t="shared" si="2"/>
        <v>720</v>
      </c>
      <c r="H40">
        <f t="shared" si="0"/>
        <v>4320</v>
      </c>
      <c r="I40" s="4">
        <v>45215</v>
      </c>
      <c r="J40" s="4">
        <f>(Table_1[[#This Row],[DATA FATTURA 2]]+60)</f>
        <v>45275</v>
      </c>
      <c r="K40" s="10">
        <f t="shared" si="1"/>
        <v>0.2</v>
      </c>
      <c r="L40" t="str">
        <f ca="1">IF((NOW()-Table_1[[#This Row],[DATA FATTURA 2]])&lt;60,"PAGATO","DA PAGARE")</f>
        <v>DA PAGARE</v>
      </c>
    </row>
    <row r="41" spans="1:12" ht="14.4" x14ac:dyDescent="0.3">
      <c r="A41" s="1">
        <v>353</v>
      </c>
      <c r="B41" s="2">
        <v>44942</v>
      </c>
      <c r="C41" s="1">
        <v>2400</v>
      </c>
      <c r="D41" s="3" t="s">
        <v>9</v>
      </c>
      <c r="E41" s="3" t="s">
        <v>5</v>
      </c>
      <c r="F41" s="4">
        <f>(Table_1[[#This Row],[DATA FATTURA]]+60)</f>
        <v>45002</v>
      </c>
      <c r="G41">
        <f t="shared" si="2"/>
        <v>960</v>
      </c>
      <c r="H41">
        <f t="shared" si="0"/>
        <v>3360</v>
      </c>
      <c r="I41" s="4">
        <v>45215</v>
      </c>
      <c r="J41" s="4">
        <f>(Table_1[[#This Row],[DATA FATTURA 2]]+60)</f>
        <v>45275</v>
      </c>
      <c r="K41" s="10">
        <f t="shared" si="1"/>
        <v>0.4</v>
      </c>
      <c r="L41" t="str">
        <f ca="1">IF((NOW()-Table_1[[#This Row],[DATA FATTURA 2]])&lt;60,"PAGATO","DA PAGARE")</f>
        <v>DA PAGARE</v>
      </c>
    </row>
    <row r="42" spans="1:12" ht="14.4" x14ac:dyDescent="0.3">
      <c r="A42" s="1">
        <v>310</v>
      </c>
      <c r="B42" s="2">
        <v>44942</v>
      </c>
      <c r="C42" s="1">
        <v>250</v>
      </c>
      <c r="D42" s="3" t="s">
        <v>8</v>
      </c>
      <c r="E42" s="3" t="s">
        <v>7</v>
      </c>
      <c r="F42" s="4">
        <f>(Table_1[[#This Row],[DATA FATTURA]]+60)</f>
        <v>45002</v>
      </c>
      <c r="G42">
        <f t="shared" si="2"/>
        <v>50</v>
      </c>
      <c r="H42">
        <f t="shared" si="0"/>
        <v>300</v>
      </c>
      <c r="I42" s="4">
        <v>45215</v>
      </c>
      <c r="J42" s="4">
        <f>(Table_1[[#This Row],[DATA FATTURA 2]]+60)</f>
        <v>45275</v>
      </c>
      <c r="K42" s="10">
        <f t="shared" si="1"/>
        <v>0.2</v>
      </c>
      <c r="L42" t="str">
        <f ca="1">IF((NOW()-Table_1[[#This Row],[DATA FATTURA 2]])&lt;60,"PAGATO","DA PAGARE")</f>
        <v>DA PAGARE</v>
      </c>
    </row>
    <row r="43" spans="1:12" ht="14.4" x14ac:dyDescent="0.3">
      <c r="A43" s="1">
        <v>414</v>
      </c>
      <c r="B43" s="2">
        <v>44942</v>
      </c>
      <c r="C43" s="1">
        <v>5450</v>
      </c>
      <c r="D43" s="3" t="s">
        <v>11</v>
      </c>
      <c r="E43" s="3" t="s">
        <v>14</v>
      </c>
      <c r="F43" s="4">
        <f>(Table_1[[#This Row],[DATA FATTURA]]+60)</f>
        <v>45002</v>
      </c>
      <c r="G43">
        <f t="shared" si="2"/>
        <v>817.5</v>
      </c>
      <c r="H43">
        <f t="shared" si="0"/>
        <v>6267.5</v>
      </c>
      <c r="I43" s="4">
        <v>45215</v>
      </c>
      <c r="J43" s="4">
        <f>(Table_1[[#This Row],[DATA FATTURA 2]]+60)</f>
        <v>45275</v>
      </c>
      <c r="K43" s="10">
        <f t="shared" si="1"/>
        <v>0.15</v>
      </c>
      <c r="L43" t="str">
        <f ca="1">IF((NOW()-Table_1[[#This Row],[DATA FATTURA 2]])&lt;60,"PAGATO","DA PAGARE")</f>
        <v>DA PAGARE</v>
      </c>
    </row>
    <row r="44" spans="1:12" ht="14.4" x14ac:dyDescent="0.3">
      <c r="A44" s="1">
        <v>164</v>
      </c>
      <c r="B44" s="2">
        <v>44942</v>
      </c>
      <c r="C44" s="1">
        <v>3360</v>
      </c>
      <c r="D44" s="3" t="s">
        <v>28</v>
      </c>
      <c r="E44" s="3" t="s">
        <v>5</v>
      </c>
      <c r="F44" s="4">
        <f>(Table_1[[#This Row],[DATA FATTURA]]+60)</f>
        <v>45002</v>
      </c>
      <c r="G44">
        <f t="shared" si="2"/>
        <v>1344</v>
      </c>
      <c r="H44">
        <f t="shared" si="0"/>
        <v>4704</v>
      </c>
      <c r="I44" s="4">
        <v>45215</v>
      </c>
      <c r="J44" s="4">
        <f>(Table_1[[#This Row],[DATA FATTURA 2]]+60)</f>
        <v>45275</v>
      </c>
      <c r="K44" s="10">
        <f t="shared" si="1"/>
        <v>0.4</v>
      </c>
      <c r="L44" t="str">
        <f ca="1">IF((NOW()-Table_1[[#This Row],[DATA FATTURA 2]])&lt;60,"PAGATO","DA PAGARE")</f>
        <v>DA PAGARE</v>
      </c>
    </row>
    <row r="45" spans="1:12" ht="14.4" x14ac:dyDescent="0.3">
      <c r="A45" s="1">
        <v>153</v>
      </c>
      <c r="B45" s="2">
        <v>44942</v>
      </c>
      <c r="C45" s="1">
        <v>3140</v>
      </c>
      <c r="D45" s="3" t="s">
        <v>12</v>
      </c>
      <c r="E45" s="3" t="s">
        <v>7</v>
      </c>
      <c r="F45" s="4">
        <f>(Table_1[[#This Row],[DATA FATTURA]]+60)</f>
        <v>45002</v>
      </c>
      <c r="G45">
        <f t="shared" si="2"/>
        <v>628</v>
      </c>
      <c r="H45">
        <f t="shared" si="0"/>
        <v>3768</v>
      </c>
      <c r="I45" s="4">
        <v>45215</v>
      </c>
      <c r="J45" s="4">
        <f>(Table_1[[#This Row],[DATA FATTURA 2]]+60)</f>
        <v>45275</v>
      </c>
      <c r="K45" s="10">
        <f t="shared" si="1"/>
        <v>0.2</v>
      </c>
      <c r="L45" t="str">
        <f ca="1">IF((NOW()-Table_1[[#This Row],[DATA FATTURA 2]])&lt;60,"PAGATO","DA PAGARE")</f>
        <v>DA PAGARE</v>
      </c>
    </row>
    <row r="46" spans="1:12" ht="14.4" x14ac:dyDescent="0.3">
      <c r="A46" s="1">
        <v>130</v>
      </c>
      <c r="B46" s="2">
        <v>44942</v>
      </c>
      <c r="C46" s="1">
        <v>2680</v>
      </c>
      <c r="D46" s="3" t="s">
        <v>28</v>
      </c>
      <c r="E46" s="3" t="s">
        <v>10</v>
      </c>
      <c r="F46" s="4">
        <f>(Table_1[[#This Row],[DATA FATTURA]]+60)</f>
        <v>45002</v>
      </c>
      <c r="G46">
        <f t="shared" si="2"/>
        <v>804</v>
      </c>
      <c r="H46">
        <f t="shared" si="0"/>
        <v>3484</v>
      </c>
      <c r="I46" s="4">
        <v>45215</v>
      </c>
      <c r="J46" s="4">
        <f>(Table_1[[#This Row],[DATA FATTURA 2]]+60)</f>
        <v>45275</v>
      </c>
      <c r="K46" s="10">
        <f t="shared" si="1"/>
        <v>0.3</v>
      </c>
      <c r="L46" t="str">
        <f ca="1">IF((NOW()-Table_1[[#This Row],[DATA FATTURA 2]])&lt;60,"PAGATO","DA PAGARE")</f>
        <v>DA PAGARE</v>
      </c>
    </row>
    <row r="47" spans="1:12" ht="14.4" x14ac:dyDescent="0.3">
      <c r="A47" s="1">
        <v>388</v>
      </c>
      <c r="B47" s="2">
        <v>44942</v>
      </c>
      <c r="C47" s="1">
        <v>4150</v>
      </c>
      <c r="D47" s="3" t="s">
        <v>15</v>
      </c>
      <c r="E47" s="3" t="s">
        <v>5</v>
      </c>
      <c r="F47" s="4">
        <f>(Table_1[[#This Row],[DATA FATTURA]]+60)</f>
        <v>45002</v>
      </c>
      <c r="G47">
        <f t="shared" si="2"/>
        <v>1660</v>
      </c>
      <c r="H47">
        <f t="shared" si="0"/>
        <v>5810</v>
      </c>
      <c r="I47" s="4">
        <v>45215</v>
      </c>
      <c r="J47" s="4">
        <f>(Table_1[[#This Row],[DATA FATTURA 2]]+60)</f>
        <v>45275</v>
      </c>
      <c r="K47" s="10">
        <f t="shared" si="1"/>
        <v>0.4</v>
      </c>
      <c r="L47" t="str">
        <f ca="1">IF((NOW()-Table_1[[#This Row],[DATA FATTURA 2]])&lt;60,"PAGATO","DA PAGARE")</f>
        <v>DA PAGARE</v>
      </c>
    </row>
    <row r="48" spans="1:12" ht="14.4" x14ac:dyDescent="0.3">
      <c r="A48" s="1">
        <v>391</v>
      </c>
      <c r="B48" s="2">
        <v>44942</v>
      </c>
      <c r="C48" s="1">
        <v>4300</v>
      </c>
      <c r="D48" s="3" t="s">
        <v>12</v>
      </c>
      <c r="E48" s="3" t="s">
        <v>7</v>
      </c>
      <c r="F48" s="4">
        <f>(Table_1[[#This Row],[DATA FATTURA]]+60)</f>
        <v>45002</v>
      </c>
      <c r="G48">
        <f t="shared" si="2"/>
        <v>860</v>
      </c>
      <c r="H48">
        <f t="shared" si="0"/>
        <v>5160</v>
      </c>
      <c r="I48" s="4">
        <v>45215</v>
      </c>
      <c r="J48" s="4">
        <f>(Table_1[[#This Row],[DATA FATTURA 2]]+60)</f>
        <v>45275</v>
      </c>
      <c r="K48" s="10">
        <f t="shared" si="1"/>
        <v>0.2</v>
      </c>
      <c r="L48" t="str">
        <f ca="1">IF((NOW()-Table_1[[#This Row],[DATA FATTURA 2]])&lt;60,"PAGATO","DA PAGARE")</f>
        <v>DA PAGARE</v>
      </c>
    </row>
    <row r="49" spans="1:12" ht="14.4" x14ac:dyDescent="0.3">
      <c r="A49" s="1">
        <v>48</v>
      </c>
      <c r="B49" s="2">
        <v>44942</v>
      </c>
      <c r="C49" s="1">
        <v>1040</v>
      </c>
      <c r="D49" s="3" t="s">
        <v>15</v>
      </c>
      <c r="E49" s="3" t="s">
        <v>7</v>
      </c>
      <c r="F49" s="4">
        <f>(Table_1[[#This Row],[DATA FATTURA]]+60)</f>
        <v>45002</v>
      </c>
      <c r="G49">
        <f t="shared" si="2"/>
        <v>208</v>
      </c>
      <c r="H49">
        <f t="shared" si="0"/>
        <v>1248</v>
      </c>
      <c r="I49" s="4">
        <v>45215</v>
      </c>
      <c r="J49" s="4">
        <f>(Table_1[[#This Row],[DATA FATTURA 2]]+60)</f>
        <v>45275</v>
      </c>
      <c r="K49" s="10">
        <f t="shared" si="1"/>
        <v>0.2</v>
      </c>
      <c r="L49" t="str">
        <f ca="1">IF((NOW()-Table_1[[#This Row],[DATA FATTURA 2]])&lt;60,"PAGATO","DA PAGARE")</f>
        <v>DA PAGARE</v>
      </c>
    </row>
    <row r="50" spans="1:12" ht="14.4" x14ac:dyDescent="0.3">
      <c r="A50" s="1">
        <v>12</v>
      </c>
      <c r="B50" s="2">
        <v>44942</v>
      </c>
      <c r="C50" s="1">
        <v>320</v>
      </c>
      <c r="D50" s="3" t="s">
        <v>6</v>
      </c>
      <c r="E50" s="3" t="s">
        <v>14</v>
      </c>
      <c r="F50" s="4">
        <f>(Table_1[[#This Row],[DATA FATTURA]]+60)</f>
        <v>45002</v>
      </c>
      <c r="G50">
        <f t="shared" si="2"/>
        <v>48</v>
      </c>
      <c r="H50">
        <f t="shared" si="0"/>
        <v>368</v>
      </c>
      <c r="I50" s="4">
        <v>45215</v>
      </c>
      <c r="J50" s="4">
        <f>(Table_1[[#This Row],[DATA FATTURA 2]]+60)</f>
        <v>45275</v>
      </c>
      <c r="K50" s="10">
        <f t="shared" si="1"/>
        <v>0.15</v>
      </c>
      <c r="L50" t="str">
        <f ca="1">IF((NOW()-Table_1[[#This Row],[DATA FATTURA 2]])&lt;60,"PAGATO","DA PAGARE")</f>
        <v>DA PAGARE</v>
      </c>
    </row>
    <row r="51" spans="1:12" ht="14.4" x14ac:dyDescent="0.3">
      <c r="A51" s="1">
        <v>29</v>
      </c>
      <c r="B51" s="2">
        <v>44942</v>
      </c>
      <c r="C51" s="1">
        <v>660</v>
      </c>
      <c r="D51" s="3" t="s">
        <v>6</v>
      </c>
      <c r="E51" s="3" t="s">
        <v>14</v>
      </c>
      <c r="F51" s="4">
        <f>(Table_1[[#This Row],[DATA FATTURA]]+60)</f>
        <v>45002</v>
      </c>
      <c r="G51">
        <f t="shared" si="2"/>
        <v>99</v>
      </c>
      <c r="H51">
        <f t="shared" si="0"/>
        <v>759</v>
      </c>
      <c r="I51" s="4">
        <v>45215</v>
      </c>
      <c r="J51" s="4">
        <f>(Table_1[[#This Row],[DATA FATTURA 2]]+60)</f>
        <v>45275</v>
      </c>
      <c r="K51" s="10">
        <f t="shared" si="1"/>
        <v>0.15</v>
      </c>
      <c r="L51" t="str">
        <f ca="1">IF((NOW()-Table_1[[#This Row],[DATA FATTURA 2]])&lt;60,"PAGATO","DA PAGARE")</f>
        <v>DA PAGARE</v>
      </c>
    </row>
    <row r="52" spans="1:12" ht="14.4" x14ac:dyDescent="0.3">
      <c r="A52" s="1">
        <v>453</v>
      </c>
      <c r="B52" s="2">
        <v>44942</v>
      </c>
      <c r="C52" s="1">
        <v>7400</v>
      </c>
      <c r="D52" s="3" t="s">
        <v>28</v>
      </c>
      <c r="E52" s="3" t="s">
        <v>7</v>
      </c>
      <c r="F52" s="4">
        <f>(Table_1[[#This Row],[DATA FATTURA]]+60)</f>
        <v>45002</v>
      </c>
      <c r="G52">
        <f t="shared" si="2"/>
        <v>1480</v>
      </c>
      <c r="H52">
        <f t="shared" si="0"/>
        <v>8880</v>
      </c>
      <c r="I52" s="4">
        <v>45215</v>
      </c>
      <c r="J52" s="4">
        <f>(Table_1[[#This Row],[DATA FATTURA 2]]+60)</f>
        <v>45275</v>
      </c>
      <c r="K52" s="10">
        <f t="shared" si="1"/>
        <v>0.2</v>
      </c>
      <c r="L52" t="str">
        <f ca="1">IF((NOW()-Table_1[[#This Row],[DATA FATTURA 2]])&lt;60,"PAGATO","DA PAGARE")</f>
        <v>DA PAGARE</v>
      </c>
    </row>
    <row r="53" spans="1:12" ht="14.4" x14ac:dyDescent="0.3">
      <c r="A53" s="1">
        <v>224</v>
      </c>
      <c r="B53" s="2">
        <v>44942</v>
      </c>
      <c r="C53" s="1">
        <v>4560</v>
      </c>
      <c r="D53" s="3" t="s">
        <v>15</v>
      </c>
      <c r="E53" s="3" t="s">
        <v>7</v>
      </c>
      <c r="F53" s="4">
        <f>(Table_1[[#This Row],[DATA FATTURA]]+60)</f>
        <v>45002</v>
      </c>
      <c r="G53">
        <f t="shared" si="2"/>
        <v>912</v>
      </c>
      <c r="H53">
        <f t="shared" si="0"/>
        <v>5472</v>
      </c>
      <c r="I53" s="4">
        <v>45215</v>
      </c>
      <c r="J53" s="4">
        <f>(Table_1[[#This Row],[DATA FATTURA 2]]+60)</f>
        <v>45275</v>
      </c>
      <c r="K53" s="10">
        <f t="shared" si="1"/>
        <v>0.2</v>
      </c>
      <c r="L53" t="str">
        <f ca="1">IF((NOW()-Table_1[[#This Row],[DATA FATTURA 2]])&lt;60,"PAGATO","DA PAGARE")</f>
        <v>DA PAGARE</v>
      </c>
    </row>
    <row r="54" spans="1:12" ht="14.4" x14ac:dyDescent="0.3">
      <c r="A54" s="1">
        <v>28</v>
      </c>
      <c r="B54" s="2">
        <v>44942</v>
      </c>
      <c r="C54" s="1">
        <v>640</v>
      </c>
      <c r="D54" s="3" t="s">
        <v>28</v>
      </c>
      <c r="E54" s="3" t="s">
        <v>7</v>
      </c>
      <c r="F54" s="4">
        <f>(Table_1[[#This Row],[DATA FATTURA]]+60)</f>
        <v>45002</v>
      </c>
      <c r="G54">
        <f t="shared" si="2"/>
        <v>128</v>
      </c>
      <c r="H54">
        <f t="shared" si="0"/>
        <v>768</v>
      </c>
      <c r="I54" s="4">
        <v>45215</v>
      </c>
      <c r="J54" s="4">
        <f>(Table_1[[#This Row],[DATA FATTURA 2]]+60)</f>
        <v>45275</v>
      </c>
      <c r="K54" s="10">
        <f t="shared" si="1"/>
        <v>0.2</v>
      </c>
      <c r="L54" t="str">
        <f ca="1">IF((NOW()-Table_1[[#This Row],[DATA FATTURA 2]])&lt;60,"PAGATO","DA PAGARE")</f>
        <v>DA PAGARE</v>
      </c>
    </row>
    <row r="55" spans="1:12" ht="14.4" x14ac:dyDescent="0.3">
      <c r="A55" s="1">
        <v>457</v>
      </c>
      <c r="B55" s="2">
        <v>44942</v>
      </c>
      <c r="C55" s="1">
        <v>2350</v>
      </c>
      <c r="D55" s="3" t="s">
        <v>6</v>
      </c>
      <c r="E55" s="3" t="s">
        <v>5</v>
      </c>
      <c r="F55" s="4">
        <f>(Table_1[[#This Row],[DATA FATTURA]]+60)</f>
        <v>45002</v>
      </c>
      <c r="G55">
        <f t="shared" si="2"/>
        <v>940</v>
      </c>
      <c r="H55">
        <f t="shared" si="0"/>
        <v>3290</v>
      </c>
      <c r="I55" s="4">
        <v>45215</v>
      </c>
      <c r="J55" s="4">
        <f>(Table_1[[#This Row],[DATA FATTURA 2]]+60)</f>
        <v>45275</v>
      </c>
      <c r="K55" s="10">
        <f t="shared" si="1"/>
        <v>0.4</v>
      </c>
      <c r="L55" t="str">
        <f ca="1">IF((NOW()-Table_1[[#This Row],[DATA FATTURA 2]])&lt;60,"PAGATO","DA PAGARE")</f>
        <v>DA PAGARE</v>
      </c>
    </row>
    <row r="56" spans="1:12" ht="14.4" x14ac:dyDescent="0.3">
      <c r="A56" s="1">
        <v>499</v>
      </c>
      <c r="B56" s="2">
        <v>44942</v>
      </c>
      <c r="C56" s="1">
        <v>4100</v>
      </c>
      <c r="D56" s="3" t="s">
        <v>11</v>
      </c>
      <c r="E56" s="3" t="s">
        <v>5</v>
      </c>
      <c r="F56" s="4">
        <f>(Table_1[[#This Row],[DATA FATTURA]]+60)</f>
        <v>45002</v>
      </c>
      <c r="G56">
        <f t="shared" si="2"/>
        <v>1640</v>
      </c>
      <c r="H56">
        <f t="shared" si="0"/>
        <v>5740</v>
      </c>
      <c r="I56" s="4">
        <v>45215</v>
      </c>
      <c r="J56" s="4">
        <f>(Table_1[[#This Row],[DATA FATTURA 2]]+60)</f>
        <v>45275</v>
      </c>
      <c r="K56" s="10">
        <f t="shared" si="1"/>
        <v>0.4</v>
      </c>
      <c r="L56" t="str">
        <f ca="1">IF((NOW()-Table_1[[#This Row],[DATA FATTURA 2]])&lt;60,"PAGATO","DA PAGARE")</f>
        <v>DA PAGARE</v>
      </c>
    </row>
    <row r="57" spans="1:12" ht="14.4" x14ac:dyDescent="0.3">
      <c r="A57" s="1">
        <v>188</v>
      </c>
      <c r="B57" s="2">
        <v>44942</v>
      </c>
      <c r="C57" s="1">
        <v>3840</v>
      </c>
      <c r="D57" s="3" t="s">
        <v>4</v>
      </c>
      <c r="E57" s="3" t="s">
        <v>7</v>
      </c>
      <c r="F57" s="4">
        <f>(Table_1[[#This Row],[DATA FATTURA]]+60)</f>
        <v>45002</v>
      </c>
      <c r="G57">
        <f t="shared" si="2"/>
        <v>768</v>
      </c>
      <c r="H57">
        <f t="shared" si="0"/>
        <v>4608</v>
      </c>
      <c r="I57" s="4">
        <v>45215</v>
      </c>
      <c r="J57" s="4">
        <f>(Table_1[[#This Row],[DATA FATTURA 2]]+60)</f>
        <v>45275</v>
      </c>
      <c r="K57" s="10">
        <f t="shared" si="1"/>
        <v>0.2</v>
      </c>
      <c r="L57" t="str">
        <f ca="1">IF((NOW()-Table_1[[#This Row],[DATA FATTURA 2]])&lt;60,"PAGATO","DA PAGARE")</f>
        <v>DA PAGARE</v>
      </c>
    </row>
    <row r="58" spans="1:12" ht="14.4" x14ac:dyDescent="0.3">
      <c r="A58" s="1">
        <v>209</v>
      </c>
      <c r="B58" s="2">
        <v>44942</v>
      </c>
      <c r="C58" s="1">
        <v>4260</v>
      </c>
      <c r="D58" s="3" t="s">
        <v>4</v>
      </c>
      <c r="E58" s="3" t="s">
        <v>7</v>
      </c>
      <c r="F58" s="4">
        <f>(Table_1[[#This Row],[DATA FATTURA]]+60)</f>
        <v>45002</v>
      </c>
      <c r="G58">
        <f t="shared" si="2"/>
        <v>852</v>
      </c>
      <c r="H58">
        <f t="shared" si="0"/>
        <v>5112</v>
      </c>
      <c r="I58" s="4">
        <v>45215</v>
      </c>
      <c r="J58" s="4">
        <f>(Table_1[[#This Row],[DATA FATTURA 2]]+60)</f>
        <v>45275</v>
      </c>
      <c r="K58" s="10">
        <f t="shared" si="1"/>
        <v>0.2</v>
      </c>
      <c r="L58" t="str">
        <f ca="1">IF((NOW()-Table_1[[#This Row],[DATA FATTURA 2]])&lt;60,"PAGATO","DA PAGARE")</f>
        <v>DA PAGARE</v>
      </c>
    </row>
    <row r="59" spans="1:12" ht="14.4" x14ac:dyDescent="0.3">
      <c r="A59" s="1">
        <v>117</v>
      </c>
      <c r="B59" s="2">
        <v>44941</v>
      </c>
      <c r="C59" s="1">
        <v>2420</v>
      </c>
      <c r="D59" s="3" t="s">
        <v>6</v>
      </c>
      <c r="E59" s="3" t="s">
        <v>7</v>
      </c>
      <c r="F59" s="4">
        <f>(Table_1[[#This Row],[DATA FATTURA]]+60)</f>
        <v>45001</v>
      </c>
      <c r="G59">
        <f t="shared" si="2"/>
        <v>484</v>
      </c>
      <c r="H59">
        <f t="shared" si="0"/>
        <v>2904</v>
      </c>
      <c r="I59" s="4">
        <v>45214</v>
      </c>
      <c r="J59" s="4">
        <f>(Table_1[[#This Row],[DATA FATTURA 2]]+60)</f>
        <v>45274</v>
      </c>
      <c r="K59" s="10">
        <f t="shared" si="1"/>
        <v>0.2</v>
      </c>
      <c r="L59" t="str">
        <f ca="1">IF((NOW()-Table_1[[#This Row],[DATA FATTURA 2]])&lt;60,"PAGATO","DA PAGARE")</f>
        <v>DA PAGARE</v>
      </c>
    </row>
    <row r="60" spans="1:12" ht="14.4" x14ac:dyDescent="0.3">
      <c r="A60" s="1">
        <v>411</v>
      </c>
      <c r="B60" s="2">
        <v>44941</v>
      </c>
      <c r="C60" s="1">
        <v>5300</v>
      </c>
      <c r="D60" s="3" t="s">
        <v>15</v>
      </c>
      <c r="E60" s="3" t="s">
        <v>7</v>
      </c>
      <c r="F60" s="4">
        <f>(Table_1[[#This Row],[DATA FATTURA]]+60)</f>
        <v>45001</v>
      </c>
      <c r="G60">
        <f t="shared" si="2"/>
        <v>1060</v>
      </c>
      <c r="H60">
        <f t="shared" si="0"/>
        <v>6360</v>
      </c>
      <c r="I60" s="4">
        <v>45214</v>
      </c>
      <c r="J60" s="4">
        <f>(Table_1[[#This Row],[DATA FATTURA 2]]+60)</f>
        <v>45274</v>
      </c>
      <c r="K60" s="10">
        <f t="shared" si="1"/>
        <v>0.2</v>
      </c>
      <c r="L60" t="str">
        <f ca="1">IF((NOW()-Table_1[[#This Row],[DATA FATTURA 2]])&lt;60,"PAGATO","DA PAGARE")</f>
        <v>DA PAGARE</v>
      </c>
    </row>
    <row r="61" spans="1:12" ht="14.4" x14ac:dyDescent="0.3">
      <c r="A61" s="1">
        <v>244</v>
      </c>
      <c r="B61" s="2">
        <v>44941</v>
      </c>
      <c r="C61" s="1">
        <v>4960</v>
      </c>
      <c r="D61" s="3" t="s">
        <v>11</v>
      </c>
      <c r="E61" s="3" t="s">
        <v>7</v>
      </c>
      <c r="F61" s="4">
        <f>(Table_1[[#This Row],[DATA FATTURA]]+60)</f>
        <v>45001</v>
      </c>
      <c r="G61">
        <f t="shared" si="2"/>
        <v>992</v>
      </c>
      <c r="H61">
        <f t="shared" si="0"/>
        <v>5952</v>
      </c>
      <c r="I61" s="4">
        <v>45214</v>
      </c>
      <c r="J61" s="4">
        <f>(Table_1[[#This Row],[DATA FATTURA 2]]+60)</f>
        <v>45274</v>
      </c>
      <c r="K61" s="10">
        <f t="shared" si="1"/>
        <v>0.2</v>
      </c>
      <c r="L61" t="str">
        <f ca="1">IF((NOW()-Table_1[[#This Row],[DATA FATTURA 2]])&lt;60,"PAGATO","DA PAGARE")</f>
        <v>DA PAGARE</v>
      </c>
    </row>
    <row r="62" spans="1:12" ht="14.4" x14ac:dyDescent="0.3">
      <c r="A62" s="1">
        <v>483</v>
      </c>
      <c r="B62" s="2">
        <v>44941</v>
      </c>
      <c r="C62" s="1">
        <v>5700</v>
      </c>
      <c r="D62" s="3" t="s">
        <v>4</v>
      </c>
      <c r="E62" s="3" t="s">
        <v>10</v>
      </c>
      <c r="F62" s="4">
        <f>(Table_1[[#This Row],[DATA FATTURA]]+60)</f>
        <v>45001</v>
      </c>
      <c r="G62">
        <f t="shared" si="2"/>
        <v>1710</v>
      </c>
      <c r="H62">
        <f t="shared" si="0"/>
        <v>7410</v>
      </c>
      <c r="I62" s="4">
        <v>45214</v>
      </c>
      <c r="J62" s="4">
        <f>(Table_1[[#This Row],[DATA FATTURA 2]]+60)</f>
        <v>45274</v>
      </c>
      <c r="K62" s="10">
        <f t="shared" si="1"/>
        <v>0.3</v>
      </c>
      <c r="L62" t="str">
        <f ca="1">IF((NOW()-Table_1[[#This Row],[DATA FATTURA 2]])&lt;60,"PAGATO","DA PAGARE")</f>
        <v>DA PAGARE</v>
      </c>
    </row>
    <row r="63" spans="1:12" ht="14.4" x14ac:dyDescent="0.3">
      <c r="A63" s="1">
        <v>339</v>
      </c>
      <c r="B63" s="2">
        <v>44941</v>
      </c>
      <c r="C63" s="1">
        <v>1700</v>
      </c>
      <c r="D63" s="3" t="s">
        <v>28</v>
      </c>
      <c r="E63" s="3" t="s">
        <v>5</v>
      </c>
      <c r="F63" s="4">
        <f>(Table_1[[#This Row],[DATA FATTURA]]+60)</f>
        <v>45001</v>
      </c>
      <c r="G63">
        <f t="shared" si="2"/>
        <v>680</v>
      </c>
      <c r="H63">
        <f t="shared" si="0"/>
        <v>2380</v>
      </c>
      <c r="I63" s="4">
        <v>45214</v>
      </c>
      <c r="J63" s="4">
        <f>(Table_1[[#This Row],[DATA FATTURA 2]]+60)</f>
        <v>45274</v>
      </c>
      <c r="K63" s="10">
        <f t="shared" si="1"/>
        <v>0.4</v>
      </c>
      <c r="L63" t="str">
        <f ca="1">IF((NOW()-Table_1[[#This Row],[DATA FATTURA 2]])&lt;60,"PAGATO","DA PAGARE")</f>
        <v>DA PAGARE</v>
      </c>
    </row>
    <row r="64" spans="1:12" ht="14.4" x14ac:dyDescent="0.3">
      <c r="A64" s="1">
        <v>251</v>
      </c>
      <c r="B64" s="2">
        <v>44941</v>
      </c>
      <c r="C64" s="1">
        <v>5100</v>
      </c>
      <c r="D64" s="3" t="s">
        <v>9</v>
      </c>
      <c r="E64" s="3" t="s">
        <v>7</v>
      </c>
      <c r="F64" s="4">
        <f>(Table_1[[#This Row],[DATA FATTURA]]+60)</f>
        <v>45001</v>
      </c>
      <c r="G64">
        <f t="shared" si="2"/>
        <v>1020</v>
      </c>
      <c r="H64">
        <f t="shared" si="0"/>
        <v>6120</v>
      </c>
      <c r="I64" s="4">
        <v>45214</v>
      </c>
      <c r="J64" s="4">
        <f>(Table_1[[#This Row],[DATA FATTURA 2]]+60)</f>
        <v>45274</v>
      </c>
      <c r="K64" s="10">
        <f t="shared" si="1"/>
        <v>0.2</v>
      </c>
      <c r="L64" t="str">
        <f ca="1">IF((NOW()-Table_1[[#This Row],[DATA FATTURA 2]])&lt;60,"PAGATO","DA PAGARE")</f>
        <v>DA PAGARE</v>
      </c>
    </row>
    <row r="65" spans="1:12" ht="14.4" x14ac:dyDescent="0.3">
      <c r="A65" s="1">
        <v>141</v>
      </c>
      <c r="B65" s="2">
        <v>44941</v>
      </c>
      <c r="C65" s="1">
        <v>2900</v>
      </c>
      <c r="D65" s="3" t="s">
        <v>4</v>
      </c>
      <c r="E65" s="3" t="s">
        <v>14</v>
      </c>
      <c r="F65" s="4">
        <f>(Table_1[[#This Row],[DATA FATTURA]]+60)</f>
        <v>45001</v>
      </c>
      <c r="G65">
        <f t="shared" si="2"/>
        <v>435</v>
      </c>
      <c r="H65">
        <f t="shared" si="0"/>
        <v>3335</v>
      </c>
      <c r="I65" s="4">
        <v>45214</v>
      </c>
      <c r="J65" s="4">
        <f>(Table_1[[#This Row],[DATA FATTURA 2]]+60)</f>
        <v>45274</v>
      </c>
      <c r="K65" s="10">
        <f t="shared" si="1"/>
        <v>0.15</v>
      </c>
      <c r="L65" t="str">
        <f ca="1">IF((NOW()-Table_1[[#This Row],[DATA FATTURA 2]])&lt;60,"PAGATO","DA PAGARE")</f>
        <v>DA PAGARE</v>
      </c>
    </row>
    <row r="66" spans="1:12" ht="14.4" x14ac:dyDescent="0.3">
      <c r="A66" s="1">
        <v>242</v>
      </c>
      <c r="B66" s="2">
        <v>44941</v>
      </c>
      <c r="C66" s="1">
        <v>4920</v>
      </c>
      <c r="D66" s="3" t="s">
        <v>8</v>
      </c>
      <c r="E66" s="3" t="s">
        <v>10</v>
      </c>
      <c r="F66" s="4">
        <f>(Table_1[[#This Row],[DATA FATTURA]]+60)</f>
        <v>45001</v>
      </c>
      <c r="G66">
        <f t="shared" ref="G66:G129" si="3">IF(E66="INTERVENTO",C66*40%,IF(E66="CONSULENZA",C66*20%,IF(E66="FORMAZIONE",C66*15%,IF(E66="VENDITA",C66*30%))))</f>
        <v>1476</v>
      </c>
      <c r="H66">
        <f t="shared" ref="H66:H129" si="4">C66+G66</f>
        <v>6396</v>
      </c>
      <c r="I66" s="4">
        <v>45214</v>
      </c>
      <c r="J66" s="4">
        <f>(Table_1[[#This Row],[DATA FATTURA 2]]+60)</f>
        <v>45274</v>
      </c>
      <c r="K66" s="10">
        <f t="shared" ref="K66:K129" si="5">IF(E66="INTERVENTO",0.4,IF(E66="CONSULENZA",0.2,IF(E66="FORMAZIONE",0.15,IF(E66="VENDITA",0.3))))</f>
        <v>0.3</v>
      </c>
      <c r="L66" t="str">
        <f ca="1">IF((NOW()-Table_1[[#This Row],[DATA FATTURA 2]])&lt;60,"PAGATO","DA PAGARE")</f>
        <v>DA PAGARE</v>
      </c>
    </row>
    <row r="67" spans="1:12" ht="14.4" x14ac:dyDescent="0.3">
      <c r="A67" s="1">
        <v>152</v>
      </c>
      <c r="B67" s="2">
        <v>44941</v>
      </c>
      <c r="C67" s="1">
        <v>3120</v>
      </c>
      <c r="D67" s="3" t="s">
        <v>28</v>
      </c>
      <c r="E67" s="3" t="s">
        <v>14</v>
      </c>
      <c r="F67" s="4">
        <f>(Table_1[[#This Row],[DATA FATTURA]]+60)</f>
        <v>45001</v>
      </c>
      <c r="G67">
        <f t="shared" si="3"/>
        <v>468</v>
      </c>
      <c r="H67">
        <f t="shared" si="4"/>
        <v>3588</v>
      </c>
      <c r="I67" s="4">
        <v>45214</v>
      </c>
      <c r="J67" s="4">
        <f>(Table_1[[#This Row],[DATA FATTURA 2]]+60)</f>
        <v>45274</v>
      </c>
      <c r="K67" s="10">
        <f t="shared" si="5"/>
        <v>0.15</v>
      </c>
      <c r="L67" t="str">
        <f ca="1">IF((NOW()-Table_1[[#This Row],[DATA FATTURA 2]])&lt;60,"PAGATO","DA PAGARE")</f>
        <v>DA PAGARE</v>
      </c>
    </row>
    <row r="68" spans="1:12" ht="14.4" x14ac:dyDescent="0.3">
      <c r="A68" s="1">
        <v>223</v>
      </c>
      <c r="B68" s="2">
        <v>44941</v>
      </c>
      <c r="C68" s="1">
        <v>4540</v>
      </c>
      <c r="D68" s="3" t="s">
        <v>9</v>
      </c>
      <c r="E68" s="3" t="s">
        <v>7</v>
      </c>
      <c r="F68" s="4">
        <f>(Table_1[[#This Row],[DATA FATTURA]]+60)</f>
        <v>45001</v>
      </c>
      <c r="G68">
        <f t="shared" si="3"/>
        <v>908</v>
      </c>
      <c r="H68">
        <f t="shared" si="4"/>
        <v>5448</v>
      </c>
      <c r="I68" s="4">
        <v>45214</v>
      </c>
      <c r="J68" s="4">
        <f>(Table_1[[#This Row],[DATA FATTURA 2]]+60)</f>
        <v>45274</v>
      </c>
      <c r="K68" s="10">
        <f t="shared" si="5"/>
        <v>0.2</v>
      </c>
      <c r="L68" t="str">
        <f ca="1">IF((NOW()-Table_1[[#This Row],[DATA FATTURA 2]])&lt;60,"PAGATO","DA PAGARE")</f>
        <v>DA PAGARE</v>
      </c>
    </row>
    <row r="69" spans="1:12" ht="14.4" x14ac:dyDescent="0.3">
      <c r="A69" s="1">
        <v>427</v>
      </c>
      <c r="B69" s="2">
        <v>44941</v>
      </c>
      <c r="C69" s="1">
        <v>6100</v>
      </c>
      <c r="D69" s="3" t="s">
        <v>9</v>
      </c>
      <c r="E69" s="3" t="s">
        <v>10</v>
      </c>
      <c r="F69" s="4">
        <f>(Table_1[[#This Row],[DATA FATTURA]]+60)</f>
        <v>45001</v>
      </c>
      <c r="G69">
        <f t="shared" si="3"/>
        <v>1830</v>
      </c>
      <c r="H69">
        <f t="shared" si="4"/>
        <v>7930</v>
      </c>
      <c r="I69" s="4">
        <v>45214</v>
      </c>
      <c r="J69" s="4">
        <f>(Table_1[[#This Row],[DATA FATTURA 2]]+60)</f>
        <v>45274</v>
      </c>
      <c r="K69" s="10">
        <f t="shared" si="5"/>
        <v>0.3</v>
      </c>
      <c r="L69" t="str">
        <f ca="1">IF((NOW()-Table_1[[#This Row],[DATA FATTURA 2]])&lt;60,"PAGATO","DA PAGARE")</f>
        <v>DA PAGARE</v>
      </c>
    </row>
    <row r="70" spans="1:12" ht="14.4" x14ac:dyDescent="0.3">
      <c r="A70" s="1">
        <v>187</v>
      </c>
      <c r="B70" s="2">
        <v>44941</v>
      </c>
      <c r="C70" s="1">
        <v>3820</v>
      </c>
      <c r="D70" s="3" t="s">
        <v>12</v>
      </c>
      <c r="E70" s="3" t="s">
        <v>7</v>
      </c>
      <c r="F70" s="4">
        <f>(Table_1[[#This Row],[DATA FATTURA]]+60)</f>
        <v>45001</v>
      </c>
      <c r="G70">
        <f t="shared" si="3"/>
        <v>764</v>
      </c>
      <c r="H70">
        <f t="shared" si="4"/>
        <v>4584</v>
      </c>
      <c r="I70" s="4">
        <v>45214</v>
      </c>
      <c r="J70" s="4">
        <f>(Table_1[[#This Row],[DATA FATTURA 2]]+60)</f>
        <v>45274</v>
      </c>
      <c r="K70" s="10">
        <f t="shared" si="5"/>
        <v>0.2</v>
      </c>
      <c r="L70" t="str">
        <f ca="1">IF((NOW()-Table_1[[#This Row],[DATA FATTURA 2]])&lt;60,"PAGATO","DA PAGARE")</f>
        <v>DA PAGARE</v>
      </c>
    </row>
    <row r="71" spans="1:12" ht="14.4" x14ac:dyDescent="0.3">
      <c r="A71" s="1">
        <v>292</v>
      </c>
      <c r="B71" s="2">
        <v>44941</v>
      </c>
      <c r="C71" s="1">
        <v>5920</v>
      </c>
      <c r="D71" s="3" t="s">
        <v>15</v>
      </c>
      <c r="E71" s="3" t="s">
        <v>14</v>
      </c>
      <c r="F71" s="4">
        <f>(Table_1[[#This Row],[DATA FATTURA]]+60)</f>
        <v>45001</v>
      </c>
      <c r="G71">
        <f t="shared" si="3"/>
        <v>888</v>
      </c>
      <c r="H71">
        <f t="shared" si="4"/>
        <v>6808</v>
      </c>
      <c r="I71" s="4">
        <v>45214</v>
      </c>
      <c r="J71" s="4">
        <f>(Table_1[[#This Row],[DATA FATTURA 2]]+60)</f>
        <v>45274</v>
      </c>
      <c r="K71" s="10">
        <f t="shared" si="5"/>
        <v>0.15</v>
      </c>
      <c r="L71" t="str">
        <f ca="1">IF((NOW()-Table_1[[#This Row],[DATA FATTURA 2]])&lt;60,"PAGATO","DA PAGARE")</f>
        <v>DA PAGARE</v>
      </c>
    </row>
    <row r="72" spans="1:12" ht="14.4" x14ac:dyDescent="0.3">
      <c r="A72" s="1">
        <v>445</v>
      </c>
      <c r="B72" s="2">
        <v>44941</v>
      </c>
      <c r="C72" s="1">
        <v>7000</v>
      </c>
      <c r="D72" s="3" t="s">
        <v>15</v>
      </c>
      <c r="E72" s="3" t="s">
        <v>5</v>
      </c>
      <c r="F72" s="4">
        <f>(Table_1[[#This Row],[DATA FATTURA]]+60)</f>
        <v>45001</v>
      </c>
      <c r="G72">
        <f t="shared" si="3"/>
        <v>2800</v>
      </c>
      <c r="H72">
        <f t="shared" si="4"/>
        <v>9800</v>
      </c>
      <c r="I72" s="4">
        <v>45214</v>
      </c>
      <c r="J72" s="4">
        <f>(Table_1[[#This Row],[DATA FATTURA 2]]+60)</f>
        <v>45274</v>
      </c>
      <c r="K72" s="10">
        <f t="shared" si="5"/>
        <v>0.4</v>
      </c>
      <c r="L72" t="str">
        <f ca="1">IF((NOW()-Table_1[[#This Row],[DATA FATTURA 2]])&lt;60,"PAGATO","DA PAGARE")</f>
        <v>DA PAGARE</v>
      </c>
    </row>
    <row r="73" spans="1:12" ht="14.4" x14ac:dyDescent="0.3">
      <c r="A73" s="1">
        <v>270</v>
      </c>
      <c r="B73" s="2">
        <v>44941</v>
      </c>
      <c r="C73" s="1">
        <v>5480</v>
      </c>
      <c r="D73" s="3" t="s">
        <v>6</v>
      </c>
      <c r="E73" s="3" t="s">
        <v>10</v>
      </c>
      <c r="F73" s="4">
        <f>(Table_1[[#This Row],[DATA FATTURA]]+60)</f>
        <v>45001</v>
      </c>
      <c r="G73">
        <f t="shared" si="3"/>
        <v>1644</v>
      </c>
      <c r="H73">
        <f t="shared" si="4"/>
        <v>7124</v>
      </c>
      <c r="I73" s="4">
        <v>45214</v>
      </c>
      <c r="J73" s="4">
        <f>(Table_1[[#This Row],[DATA FATTURA 2]]+60)</f>
        <v>45274</v>
      </c>
      <c r="K73" s="10">
        <f t="shared" si="5"/>
        <v>0.3</v>
      </c>
      <c r="L73" t="str">
        <f ca="1">IF((NOW()-Table_1[[#This Row],[DATA FATTURA 2]])&lt;60,"PAGATO","DA PAGARE")</f>
        <v>DA PAGARE</v>
      </c>
    </row>
    <row r="74" spans="1:12" ht="14.4" x14ac:dyDescent="0.3">
      <c r="A74" s="1">
        <v>448</v>
      </c>
      <c r="B74" s="2">
        <v>44941</v>
      </c>
      <c r="C74" s="1">
        <v>7150</v>
      </c>
      <c r="D74" s="3" t="s">
        <v>11</v>
      </c>
      <c r="E74" s="3" t="s">
        <v>7</v>
      </c>
      <c r="F74" s="4">
        <f>(Table_1[[#This Row],[DATA FATTURA]]+60)</f>
        <v>45001</v>
      </c>
      <c r="G74">
        <f t="shared" si="3"/>
        <v>1430</v>
      </c>
      <c r="H74">
        <f t="shared" si="4"/>
        <v>8580</v>
      </c>
      <c r="I74" s="4">
        <v>45214</v>
      </c>
      <c r="J74" s="4">
        <f>(Table_1[[#This Row],[DATA FATTURA 2]]+60)</f>
        <v>45274</v>
      </c>
      <c r="K74" s="10">
        <f t="shared" si="5"/>
        <v>0.2</v>
      </c>
      <c r="L74" t="str">
        <f ca="1">IF((NOW()-Table_1[[#This Row],[DATA FATTURA 2]])&lt;60,"PAGATO","DA PAGARE")</f>
        <v>DA PAGARE</v>
      </c>
    </row>
    <row r="75" spans="1:12" ht="14.4" x14ac:dyDescent="0.3">
      <c r="A75" s="1">
        <v>9</v>
      </c>
      <c r="B75" s="2">
        <v>44941</v>
      </c>
      <c r="C75" s="1">
        <v>260</v>
      </c>
      <c r="D75" s="3" t="s">
        <v>6</v>
      </c>
      <c r="E75" s="3" t="s">
        <v>5</v>
      </c>
      <c r="F75" s="4">
        <f>(Table_1[[#This Row],[DATA FATTURA]]+60)</f>
        <v>45001</v>
      </c>
      <c r="G75">
        <f t="shared" si="3"/>
        <v>104</v>
      </c>
      <c r="H75">
        <f t="shared" si="4"/>
        <v>364</v>
      </c>
      <c r="I75" s="4">
        <v>45214</v>
      </c>
      <c r="J75" s="4">
        <f>(Table_1[[#This Row],[DATA FATTURA 2]]+60)</f>
        <v>45274</v>
      </c>
      <c r="K75" s="10">
        <f t="shared" si="5"/>
        <v>0.4</v>
      </c>
      <c r="L75" t="str">
        <f ca="1">IF((NOW()-Table_1[[#This Row],[DATA FATTURA 2]])&lt;60,"PAGATO","DA PAGARE")</f>
        <v>DA PAGARE</v>
      </c>
    </row>
    <row r="76" spans="1:12" ht="14.4" x14ac:dyDescent="0.3">
      <c r="A76" s="1">
        <v>484</v>
      </c>
      <c r="B76" s="2">
        <v>44941</v>
      </c>
      <c r="C76" s="1">
        <v>5600</v>
      </c>
      <c r="D76" s="3" t="s">
        <v>8</v>
      </c>
      <c r="E76" s="3" t="s">
        <v>14</v>
      </c>
      <c r="F76" s="4">
        <f>(Table_1[[#This Row],[DATA FATTURA]]+60)</f>
        <v>45001</v>
      </c>
      <c r="G76">
        <f t="shared" si="3"/>
        <v>840</v>
      </c>
      <c r="H76">
        <f t="shared" si="4"/>
        <v>6440</v>
      </c>
      <c r="I76" s="4">
        <v>45214</v>
      </c>
      <c r="J76" s="4">
        <f>(Table_1[[#This Row],[DATA FATTURA 2]]+60)</f>
        <v>45274</v>
      </c>
      <c r="K76" s="10">
        <f t="shared" si="5"/>
        <v>0.15</v>
      </c>
      <c r="L76" t="str">
        <f ca="1">IF((NOW()-Table_1[[#This Row],[DATA FATTURA 2]])&lt;60,"PAGATO","DA PAGARE")</f>
        <v>DA PAGARE</v>
      </c>
    </row>
    <row r="77" spans="1:12" ht="14.4" x14ac:dyDescent="0.3">
      <c r="A77" s="1">
        <v>374</v>
      </c>
      <c r="B77" s="2">
        <v>44941</v>
      </c>
      <c r="C77" s="1">
        <v>3450</v>
      </c>
      <c r="D77" s="3" t="s">
        <v>12</v>
      </c>
      <c r="E77" s="3" t="s">
        <v>5</v>
      </c>
      <c r="F77" s="4">
        <f>(Table_1[[#This Row],[DATA FATTURA]]+60)</f>
        <v>45001</v>
      </c>
      <c r="G77">
        <f t="shared" si="3"/>
        <v>1380</v>
      </c>
      <c r="H77">
        <f t="shared" si="4"/>
        <v>4830</v>
      </c>
      <c r="I77" s="4">
        <v>45214</v>
      </c>
      <c r="J77" s="4">
        <f>(Table_1[[#This Row],[DATA FATTURA 2]]+60)</f>
        <v>45274</v>
      </c>
      <c r="K77" s="10">
        <f t="shared" si="5"/>
        <v>0.4</v>
      </c>
      <c r="L77" t="str">
        <f ca="1">IF((NOW()-Table_1[[#This Row],[DATA FATTURA 2]])&lt;60,"PAGATO","DA PAGARE")</f>
        <v>DA PAGARE</v>
      </c>
    </row>
    <row r="78" spans="1:12" ht="14.4" x14ac:dyDescent="0.3">
      <c r="A78" s="1">
        <v>285</v>
      </c>
      <c r="B78" s="2">
        <v>44940</v>
      </c>
      <c r="C78" s="1">
        <v>5780</v>
      </c>
      <c r="D78" s="3" t="s">
        <v>9</v>
      </c>
      <c r="E78" s="3" t="s">
        <v>7</v>
      </c>
      <c r="F78" s="4">
        <f>(Table_1[[#This Row],[DATA FATTURA]]+60)</f>
        <v>45000</v>
      </c>
      <c r="G78">
        <f t="shared" si="3"/>
        <v>1156</v>
      </c>
      <c r="H78">
        <f t="shared" si="4"/>
        <v>6936</v>
      </c>
      <c r="I78" s="4">
        <v>45213</v>
      </c>
      <c r="J78" s="4">
        <f>(Table_1[[#This Row],[DATA FATTURA 2]]+60)</f>
        <v>45273</v>
      </c>
      <c r="K78" s="10">
        <f t="shared" si="5"/>
        <v>0.2</v>
      </c>
      <c r="L78" t="str">
        <f ca="1">IF((NOW()-Table_1[[#This Row],[DATA FATTURA 2]])&lt;60,"PAGATO","DA PAGARE")</f>
        <v>DA PAGARE</v>
      </c>
    </row>
    <row r="79" spans="1:12" ht="14.4" x14ac:dyDescent="0.3">
      <c r="A79" s="1">
        <v>231</v>
      </c>
      <c r="B79" s="2">
        <v>44940</v>
      </c>
      <c r="C79" s="1">
        <v>4700</v>
      </c>
      <c r="D79" s="3" t="s">
        <v>28</v>
      </c>
      <c r="E79" s="3" t="s">
        <v>10</v>
      </c>
      <c r="F79" s="4">
        <f>(Table_1[[#This Row],[DATA FATTURA]]+60)</f>
        <v>45000</v>
      </c>
      <c r="G79">
        <f t="shared" si="3"/>
        <v>1410</v>
      </c>
      <c r="H79">
        <f t="shared" si="4"/>
        <v>6110</v>
      </c>
      <c r="I79" s="4">
        <v>45213</v>
      </c>
      <c r="J79" s="4">
        <f>(Table_1[[#This Row],[DATA FATTURA 2]]+60)</f>
        <v>45273</v>
      </c>
      <c r="K79" s="10">
        <f t="shared" si="5"/>
        <v>0.3</v>
      </c>
      <c r="L79" t="str">
        <f ca="1">IF((NOW()-Table_1[[#This Row],[DATA FATTURA 2]])&lt;60,"PAGATO","DA PAGARE")</f>
        <v>DA PAGARE</v>
      </c>
    </row>
    <row r="80" spans="1:12" ht="14.4" x14ac:dyDescent="0.3">
      <c r="A80" s="1">
        <v>119</v>
      </c>
      <c r="B80" s="2">
        <v>44940</v>
      </c>
      <c r="C80" s="1">
        <v>2460</v>
      </c>
      <c r="D80" s="3" t="s">
        <v>12</v>
      </c>
      <c r="E80" s="3" t="s">
        <v>10</v>
      </c>
      <c r="F80" s="4">
        <f>(Table_1[[#This Row],[DATA FATTURA]]+60)</f>
        <v>45000</v>
      </c>
      <c r="G80">
        <f t="shared" si="3"/>
        <v>738</v>
      </c>
      <c r="H80">
        <f t="shared" si="4"/>
        <v>3198</v>
      </c>
      <c r="I80" s="4">
        <v>45213</v>
      </c>
      <c r="J80" s="4">
        <f>(Table_1[[#This Row],[DATA FATTURA 2]]+60)</f>
        <v>45273</v>
      </c>
      <c r="K80" s="10">
        <f t="shared" si="5"/>
        <v>0.3</v>
      </c>
      <c r="L80" t="str">
        <f ca="1">IF((NOW()-Table_1[[#This Row],[DATA FATTURA 2]])&lt;60,"PAGATO","DA PAGARE")</f>
        <v>DA PAGARE</v>
      </c>
    </row>
    <row r="81" spans="1:12" ht="14.4" x14ac:dyDescent="0.3">
      <c r="A81" s="1">
        <v>233</v>
      </c>
      <c r="B81" s="2">
        <v>44940</v>
      </c>
      <c r="C81" s="1">
        <v>4740</v>
      </c>
      <c r="D81" s="3" t="s">
        <v>6</v>
      </c>
      <c r="E81" s="3" t="s">
        <v>5</v>
      </c>
      <c r="F81" s="4">
        <f>(Table_1[[#This Row],[DATA FATTURA]]+60)</f>
        <v>45000</v>
      </c>
      <c r="G81">
        <f t="shared" si="3"/>
        <v>1896</v>
      </c>
      <c r="H81">
        <f t="shared" si="4"/>
        <v>6636</v>
      </c>
      <c r="I81" s="4">
        <v>45213</v>
      </c>
      <c r="J81" s="4">
        <f>(Table_1[[#This Row],[DATA FATTURA 2]]+60)</f>
        <v>45273</v>
      </c>
      <c r="K81" s="10">
        <f t="shared" si="5"/>
        <v>0.4</v>
      </c>
      <c r="L81" t="str">
        <f ca="1">IF((NOW()-Table_1[[#This Row],[DATA FATTURA 2]])&lt;60,"PAGATO","DA PAGARE")</f>
        <v>DA PAGARE</v>
      </c>
    </row>
    <row r="82" spans="1:12" ht="14.4" x14ac:dyDescent="0.3">
      <c r="A82" s="1">
        <v>110</v>
      </c>
      <c r="B82" s="2">
        <v>44940</v>
      </c>
      <c r="C82" s="1">
        <v>2280</v>
      </c>
      <c r="D82" s="3" t="s">
        <v>8</v>
      </c>
      <c r="E82" s="3" t="s">
        <v>14</v>
      </c>
      <c r="F82" s="4">
        <f>(Table_1[[#This Row],[DATA FATTURA]]+60)</f>
        <v>45000</v>
      </c>
      <c r="G82">
        <f t="shared" si="3"/>
        <v>342</v>
      </c>
      <c r="H82">
        <f t="shared" si="4"/>
        <v>2622</v>
      </c>
      <c r="I82" s="4">
        <v>45213</v>
      </c>
      <c r="J82" s="4">
        <f>(Table_1[[#This Row],[DATA FATTURA 2]]+60)</f>
        <v>45273</v>
      </c>
      <c r="K82" s="10">
        <f t="shared" si="5"/>
        <v>0.15</v>
      </c>
      <c r="L82" t="str">
        <f ca="1">IF((NOW()-Table_1[[#This Row],[DATA FATTURA 2]])&lt;60,"PAGATO","DA PAGARE")</f>
        <v>DA PAGARE</v>
      </c>
    </row>
    <row r="83" spans="1:12" ht="14.4" x14ac:dyDescent="0.3">
      <c r="A83" s="1">
        <v>361</v>
      </c>
      <c r="B83" s="2">
        <v>44940</v>
      </c>
      <c r="C83" s="1">
        <v>2800</v>
      </c>
      <c r="D83" s="3" t="s">
        <v>8</v>
      </c>
      <c r="E83" s="3" t="s">
        <v>5</v>
      </c>
      <c r="F83" s="4">
        <f>(Table_1[[#This Row],[DATA FATTURA]]+60)</f>
        <v>45000</v>
      </c>
      <c r="G83">
        <f t="shared" si="3"/>
        <v>1120</v>
      </c>
      <c r="H83">
        <f t="shared" si="4"/>
        <v>3920</v>
      </c>
      <c r="I83" s="4">
        <v>45213</v>
      </c>
      <c r="J83" s="4">
        <f>(Table_1[[#This Row],[DATA FATTURA 2]]+60)</f>
        <v>45273</v>
      </c>
      <c r="K83" s="10">
        <f t="shared" si="5"/>
        <v>0.4</v>
      </c>
      <c r="L83" t="str">
        <f ca="1">IF((NOW()-Table_1[[#This Row],[DATA FATTURA 2]])&lt;60,"PAGATO","DA PAGARE")</f>
        <v>DA PAGARE</v>
      </c>
    </row>
    <row r="84" spans="1:12" ht="14.4" x14ac:dyDescent="0.3">
      <c r="A84" s="1">
        <v>222</v>
      </c>
      <c r="B84" s="2">
        <v>44940</v>
      </c>
      <c r="C84" s="1">
        <v>4520</v>
      </c>
      <c r="D84" s="3" t="s">
        <v>4</v>
      </c>
      <c r="E84" s="3" t="s">
        <v>14</v>
      </c>
      <c r="F84" s="4">
        <f>(Table_1[[#This Row],[DATA FATTURA]]+60)</f>
        <v>45000</v>
      </c>
      <c r="G84">
        <f t="shared" si="3"/>
        <v>678</v>
      </c>
      <c r="H84">
        <f t="shared" si="4"/>
        <v>5198</v>
      </c>
      <c r="I84" s="4">
        <v>45213</v>
      </c>
      <c r="J84" s="4">
        <f>(Table_1[[#This Row],[DATA FATTURA 2]]+60)</f>
        <v>45273</v>
      </c>
      <c r="K84" s="10">
        <f t="shared" si="5"/>
        <v>0.15</v>
      </c>
      <c r="L84" t="str">
        <f ca="1">IF((NOW()-Table_1[[#This Row],[DATA FATTURA 2]])&lt;60,"PAGATO","DA PAGARE")</f>
        <v>DA PAGARE</v>
      </c>
    </row>
    <row r="85" spans="1:12" ht="14.4" x14ac:dyDescent="0.3">
      <c r="A85" s="1">
        <v>240</v>
      </c>
      <c r="B85" s="2">
        <v>44940</v>
      </c>
      <c r="C85" s="1">
        <v>4880</v>
      </c>
      <c r="D85" s="3" t="s">
        <v>9</v>
      </c>
      <c r="E85" s="3" t="s">
        <v>7</v>
      </c>
      <c r="F85" s="4">
        <f>(Table_1[[#This Row],[DATA FATTURA]]+60)</f>
        <v>45000</v>
      </c>
      <c r="G85">
        <f t="shared" si="3"/>
        <v>976</v>
      </c>
      <c r="H85">
        <f t="shared" si="4"/>
        <v>5856</v>
      </c>
      <c r="I85" s="4">
        <v>45213</v>
      </c>
      <c r="J85" s="4">
        <f>(Table_1[[#This Row],[DATA FATTURA 2]]+60)</f>
        <v>45273</v>
      </c>
      <c r="K85" s="10">
        <f t="shared" si="5"/>
        <v>0.2</v>
      </c>
      <c r="L85" t="str">
        <f ca="1">IF((NOW()-Table_1[[#This Row],[DATA FATTURA 2]])&lt;60,"PAGATO","DA PAGARE")</f>
        <v>DA PAGARE</v>
      </c>
    </row>
    <row r="86" spans="1:12" ht="14.4" x14ac:dyDescent="0.3">
      <c r="A86" s="1">
        <v>238</v>
      </c>
      <c r="B86" s="2">
        <v>44940</v>
      </c>
      <c r="C86" s="1">
        <v>4840</v>
      </c>
      <c r="D86" s="3" t="s">
        <v>12</v>
      </c>
      <c r="E86" s="3" t="s">
        <v>7</v>
      </c>
      <c r="F86" s="4">
        <f>(Table_1[[#This Row],[DATA FATTURA]]+60)</f>
        <v>45000</v>
      </c>
      <c r="G86">
        <f t="shared" si="3"/>
        <v>968</v>
      </c>
      <c r="H86">
        <f t="shared" si="4"/>
        <v>5808</v>
      </c>
      <c r="I86" s="4">
        <v>45213</v>
      </c>
      <c r="J86" s="4">
        <f>(Table_1[[#This Row],[DATA FATTURA 2]]+60)</f>
        <v>45273</v>
      </c>
      <c r="K86" s="10">
        <f t="shared" si="5"/>
        <v>0.2</v>
      </c>
      <c r="L86" t="str">
        <f ca="1">IF((NOW()-Table_1[[#This Row],[DATA FATTURA 2]])&lt;60,"PAGATO","DA PAGARE")</f>
        <v>DA PAGARE</v>
      </c>
    </row>
    <row r="87" spans="1:12" ht="14.4" x14ac:dyDescent="0.3">
      <c r="A87" s="1">
        <v>162</v>
      </c>
      <c r="B87" s="2">
        <v>44940</v>
      </c>
      <c r="C87" s="1">
        <v>3320</v>
      </c>
      <c r="D87" s="3" t="s">
        <v>6</v>
      </c>
      <c r="E87" s="3" t="s">
        <v>14</v>
      </c>
      <c r="F87" s="4">
        <f>(Table_1[[#This Row],[DATA FATTURA]]+60)</f>
        <v>45000</v>
      </c>
      <c r="G87">
        <f t="shared" si="3"/>
        <v>498</v>
      </c>
      <c r="H87">
        <f t="shared" si="4"/>
        <v>3818</v>
      </c>
      <c r="I87" s="4">
        <v>45213</v>
      </c>
      <c r="J87" s="4">
        <f>(Table_1[[#This Row],[DATA FATTURA 2]]+60)</f>
        <v>45273</v>
      </c>
      <c r="K87" s="10">
        <f t="shared" si="5"/>
        <v>0.15</v>
      </c>
      <c r="L87" t="str">
        <f ca="1">IF((NOW()-Table_1[[#This Row],[DATA FATTURA 2]])&lt;60,"PAGATO","DA PAGARE")</f>
        <v>DA PAGARE</v>
      </c>
    </row>
    <row r="88" spans="1:12" ht="14.4" x14ac:dyDescent="0.3">
      <c r="A88" s="1">
        <v>257</v>
      </c>
      <c r="B88" s="2">
        <v>44940</v>
      </c>
      <c r="C88" s="1">
        <v>5220</v>
      </c>
      <c r="D88" s="3" t="s">
        <v>9</v>
      </c>
      <c r="E88" s="3" t="s">
        <v>7</v>
      </c>
      <c r="F88" s="4">
        <f>(Table_1[[#This Row],[DATA FATTURA]]+60)</f>
        <v>45000</v>
      </c>
      <c r="G88">
        <f t="shared" si="3"/>
        <v>1044</v>
      </c>
      <c r="H88">
        <f t="shared" si="4"/>
        <v>6264</v>
      </c>
      <c r="I88" s="4">
        <v>45213</v>
      </c>
      <c r="J88" s="4">
        <f>(Table_1[[#This Row],[DATA FATTURA 2]]+60)</f>
        <v>45273</v>
      </c>
      <c r="K88" s="10">
        <f t="shared" si="5"/>
        <v>0.2</v>
      </c>
      <c r="L88" t="str">
        <f ca="1">IF((NOW()-Table_1[[#This Row],[DATA FATTURA 2]])&lt;60,"PAGATO","DA PAGARE")</f>
        <v>DA PAGARE</v>
      </c>
    </row>
    <row r="89" spans="1:12" ht="14.4" x14ac:dyDescent="0.3">
      <c r="A89" s="1">
        <v>160</v>
      </c>
      <c r="B89" s="2">
        <v>44940</v>
      </c>
      <c r="C89" s="1">
        <v>3280</v>
      </c>
      <c r="D89" s="3" t="s">
        <v>4</v>
      </c>
      <c r="E89" s="3" t="s">
        <v>7</v>
      </c>
      <c r="F89" s="4">
        <f>(Table_1[[#This Row],[DATA FATTURA]]+60)</f>
        <v>45000</v>
      </c>
      <c r="G89">
        <f t="shared" si="3"/>
        <v>656</v>
      </c>
      <c r="H89">
        <f t="shared" si="4"/>
        <v>3936</v>
      </c>
      <c r="I89" s="4">
        <v>45213</v>
      </c>
      <c r="J89" s="4">
        <f>(Table_1[[#This Row],[DATA FATTURA 2]]+60)</f>
        <v>45273</v>
      </c>
      <c r="K89" s="10">
        <f t="shared" si="5"/>
        <v>0.2</v>
      </c>
      <c r="L89" t="str">
        <f ca="1">IF((NOW()-Table_1[[#This Row],[DATA FATTURA 2]])&lt;60,"PAGATO","DA PAGARE")</f>
        <v>DA PAGARE</v>
      </c>
    </row>
    <row r="90" spans="1:12" ht="14.4" x14ac:dyDescent="0.3">
      <c r="A90" s="1">
        <v>301</v>
      </c>
      <c r="B90" s="2">
        <v>44940</v>
      </c>
      <c r="C90" s="1">
        <v>1500</v>
      </c>
      <c r="D90" s="3" t="s">
        <v>6</v>
      </c>
      <c r="E90" s="3" t="s">
        <v>10</v>
      </c>
      <c r="F90" s="4">
        <f>(Table_1[[#This Row],[DATA FATTURA]]+60)</f>
        <v>45000</v>
      </c>
      <c r="G90">
        <f t="shared" si="3"/>
        <v>450</v>
      </c>
      <c r="H90">
        <f t="shared" si="4"/>
        <v>1950</v>
      </c>
      <c r="I90" s="4">
        <v>45213</v>
      </c>
      <c r="J90" s="4">
        <f>(Table_1[[#This Row],[DATA FATTURA 2]]+60)</f>
        <v>45273</v>
      </c>
      <c r="K90" s="10">
        <f t="shared" si="5"/>
        <v>0.3</v>
      </c>
      <c r="L90" t="str">
        <f ca="1">IF((NOW()-Table_1[[#This Row],[DATA FATTURA 2]])&lt;60,"PAGATO","DA PAGARE")</f>
        <v>DA PAGARE</v>
      </c>
    </row>
    <row r="91" spans="1:12" ht="14.4" x14ac:dyDescent="0.3">
      <c r="A91" s="1">
        <v>256</v>
      </c>
      <c r="B91" s="2">
        <v>44940</v>
      </c>
      <c r="C91" s="1">
        <v>5200</v>
      </c>
      <c r="D91" s="3" t="s">
        <v>4</v>
      </c>
      <c r="E91" s="3" t="s">
        <v>10</v>
      </c>
      <c r="F91" s="4">
        <f>(Table_1[[#This Row],[DATA FATTURA]]+60)</f>
        <v>45000</v>
      </c>
      <c r="G91">
        <f t="shared" si="3"/>
        <v>1560</v>
      </c>
      <c r="H91">
        <f t="shared" si="4"/>
        <v>6760</v>
      </c>
      <c r="I91" s="4">
        <v>45213</v>
      </c>
      <c r="J91" s="4">
        <f>(Table_1[[#This Row],[DATA FATTURA 2]]+60)</f>
        <v>45273</v>
      </c>
      <c r="K91" s="10">
        <f t="shared" si="5"/>
        <v>0.3</v>
      </c>
      <c r="L91" t="str">
        <f ca="1">IF((NOW()-Table_1[[#This Row],[DATA FATTURA 2]])&lt;60,"PAGATO","DA PAGARE")</f>
        <v>DA PAGARE</v>
      </c>
    </row>
    <row r="92" spans="1:12" ht="14.4" x14ac:dyDescent="0.3">
      <c r="A92" s="1">
        <v>192</v>
      </c>
      <c r="B92" s="2">
        <v>44940</v>
      </c>
      <c r="C92" s="1">
        <v>3920</v>
      </c>
      <c r="D92" s="3" t="s">
        <v>4</v>
      </c>
      <c r="E92" s="3" t="s">
        <v>5</v>
      </c>
      <c r="F92" s="4">
        <f>(Table_1[[#This Row],[DATA FATTURA]]+60)</f>
        <v>45000</v>
      </c>
      <c r="G92">
        <f t="shared" si="3"/>
        <v>1568</v>
      </c>
      <c r="H92">
        <f t="shared" si="4"/>
        <v>5488</v>
      </c>
      <c r="I92" s="4">
        <v>45213</v>
      </c>
      <c r="J92" s="4">
        <f>(Table_1[[#This Row],[DATA FATTURA 2]]+60)</f>
        <v>45273</v>
      </c>
      <c r="K92" s="10">
        <f t="shared" si="5"/>
        <v>0.4</v>
      </c>
      <c r="L92" t="str">
        <f ca="1">IF((NOW()-Table_1[[#This Row],[DATA FATTURA 2]])&lt;60,"PAGATO","DA PAGARE")</f>
        <v>DA PAGARE</v>
      </c>
    </row>
    <row r="93" spans="1:12" ht="14.4" x14ac:dyDescent="0.3">
      <c r="A93" s="1">
        <v>177</v>
      </c>
      <c r="B93" s="2">
        <v>44940</v>
      </c>
      <c r="C93" s="1">
        <v>3620</v>
      </c>
      <c r="D93" s="3" t="s">
        <v>4</v>
      </c>
      <c r="E93" s="3" t="s">
        <v>5</v>
      </c>
      <c r="F93" s="4">
        <f>(Table_1[[#This Row],[DATA FATTURA]]+60)</f>
        <v>45000</v>
      </c>
      <c r="G93">
        <f t="shared" si="3"/>
        <v>1448</v>
      </c>
      <c r="H93">
        <f t="shared" si="4"/>
        <v>5068</v>
      </c>
      <c r="I93" s="4">
        <v>45213</v>
      </c>
      <c r="J93" s="4">
        <f>(Table_1[[#This Row],[DATA FATTURA 2]]+60)</f>
        <v>45273</v>
      </c>
      <c r="K93" s="10">
        <f t="shared" si="5"/>
        <v>0.4</v>
      </c>
      <c r="L93" t="str">
        <f ca="1">IF((NOW()-Table_1[[#This Row],[DATA FATTURA 2]])&lt;60,"PAGATO","DA PAGARE")</f>
        <v>DA PAGARE</v>
      </c>
    </row>
    <row r="94" spans="1:12" ht="14.4" x14ac:dyDescent="0.3">
      <c r="A94" s="1">
        <v>199</v>
      </c>
      <c r="B94" s="2">
        <v>44940</v>
      </c>
      <c r="C94" s="1">
        <v>4060</v>
      </c>
      <c r="D94" s="3" t="s">
        <v>6</v>
      </c>
      <c r="E94" s="3" t="s">
        <v>5</v>
      </c>
      <c r="F94" s="4">
        <f>(Table_1[[#This Row],[DATA FATTURA]]+60)</f>
        <v>45000</v>
      </c>
      <c r="G94">
        <f t="shared" si="3"/>
        <v>1624</v>
      </c>
      <c r="H94">
        <f t="shared" si="4"/>
        <v>5684</v>
      </c>
      <c r="I94" s="4">
        <v>45213</v>
      </c>
      <c r="J94" s="4">
        <f>(Table_1[[#This Row],[DATA FATTURA 2]]+60)</f>
        <v>45273</v>
      </c>
      <c r="K94" s="10">
        <f t="shared" si="5"/>
        <v>0.4</v>
      </c>
      <c r="L94" t="str">
        <f ca="1">IF((NOW()-Table_1[[#This Row],[DATA FATTURA 2]])&lt;60,"PAGATO","DA PAGARE")</f>
        <v>DA PAGARE</v>
      </c>
    </row>
    <row r="95" spans="1:12" ht="14.4" x14ac:dyDescent="0.3">
      <c r="A95" s="1">
        <v>258</v>
      </c>
      <c r="B95" s="2">
        <v>44940</v>
      </c>
      <c r="C95" s="1">
        <v>5240</v>
      </c>
      <c r="D95" s="3" t="s">
        <v>15</v>
      </c>
      <c r="E95" s="3" t="s">
        <v>7</v>
      </c>
      <c r="F95" s="4">
        <f>(Table_1[[#This Row],[DATA FATTURA]]+60)</f>
        <v>45000</v>
      </c>
      <c r="G95">
        <f t="shared" si="3"/>
        <v>1048</v>
      </c>
      <c r="H95">
        <f t="shared" si="4"/>
        <v>6288</v>
      </c>
      <c r="I95" s="4">
        <v>45213</v>
      </c>
      <c r="J95" s="4">
        <f>(Table_1[[#This Row],[DATA FATTURA 2]]+60)</f>
        <v>45273</v>
      </c>
      <c r="K95" s="10">
        <f t="shared" si="5"/>
        <v>0.2</v>
      </c>
      <c r="L95" t="str">
        <f ca="1">IF((NOW()-Table_1[[#This Row],[DATA FATTURA 2]])&lt;60,"PAGATO","DA PAGARE")</f>
        <v>DA PAGARE</v>
      </c>
    </row>
    <row r="96" spans="1:12" ht="14.4" x14ac:dyDescent="0.3">
      <c r="A96" s="1">
        <v>293</v>
      </c>
      <c r="B96" s="2">
        <v>44940</v>
      </c>
      <c r="C96" s="1">
        <v>5940</v>
      </c>
      <c r="D96" s="3" t="s">
        <v>8</v>
      </c>
      <c r="E96" s="3" t="s">
        <v>7</v>
      </c>
      <c r="F96" s="4">
        <f>(Table_1[[#This Row],[DATA FATTURA]]+60)</f>
        <v>45000</v>
      </c>
      <c r="G96">
        <f t="shared" si="3"/>
        <v>1188</v>
      </c>
      <c r="H96">
        <f t="shared" si="4"/>
        <v>7128</v>
      </c>
      <c r="I96" s="4">
        <v>45213</v>
      </c>
      <c r="J96" s="4">
        <f>(Table_1[[#This Row],[DATA FATTURA 2]]+60)</f>
        <v>45273</v>
      </c>
      <c r="K96" s="10">
        <f t="shared" si="5"/>
        <v>0.2</v>
      </c>
      <c r="L96" t="str">
        <f ca="1">IF((NOW()-Table_1[[#This Row],[DATA FATTURA 2]])&lt;60,"PAGATO","DA PAGARE")</f>
        <v>DA PAGARE</v>
      </c>
    </row>
    <row r="97" spans="1:12" ht="14.4" x14ac:dyDescent="0.3">
      <c r="A97" s="1">
        <v>139</v>
      </c>
      <c r="B97" s="2">
        <v>44940</v>
      </c>
      <c r="C97" s="1">
        <v>2860</v>
      </c>
      <c r="D97" s="3" t="s">
        <v>15</v>
      </c>
      <c r="E97" s="3" t="s">
        <v>7</v>
      </c>
      <c r="F97" s="4">
        <f>(Table_1[[#This Row],[DATA FATTURA]]+60)</f>
        <v>45000</v>
      </c>
      <c r="G97">
        <f t="shared" si="3"/>
        <v>572</v>
      </c>
      <c r="H97">
        <f t="shared" si="4"/>
        <v>3432</v>
      </c>
      <c r="I97" s="4">
        <v>45213</v>
      </c>
      <c r="J97" s="4">
        <f>(Table_1[[#This Row],[DATA FATTURA 2]]+60)</f>
        <v>45273</v>
      </c>
      <c r="K97" s="10">
        <f t="shared" si="5"/>
        <v>0.2</v>
      </c>
      <c r="L97" t="str">
        <f ca="1">IF((NOW()-Table_1[[#This Row],[DATA FATTURA 2]])&lt;60,"PAGATO","DA PAGARE")</f>
        <v>DA PAGARE</v>
      </c>
    </row>
    <row r="98" spans="1:12" ht="14.4" x14ac:dyDescent="0.3">
      <c r="A98" s="1">
        <v>324</v>
      </c>
      <c r="B98" s="2">
        <v>44940</v>
      </c>
      <c r="C98" s="1">
        <v>950</v>
      </c>
      <c r="D98" s="3" t="s">
        <v>4</v>
      </c>
      <c r="E98" s="3" t="s">
        <v>7</v>
      </c>
      <c r="F98" s="4">
        <f>(Table_1[[#This Row],[DATA FATTURA]]+60)</f>
        <v>45000</v>
      </c>
      <c r="G98">
        <f t="shared" si="3"/>
        <v>190</v>
      </c>
      <c r="H98">
        <f t="shared" si="4"/>
        <v>1140</v>
      </c>
      <c r="I98" s="4">
        <v>45213</v>
      </c>
      <c r="J98" s="4">
        <f>(Table_1[[#This Row],[DATA FATTURA 2]]+60)</f>
        <v>45273</v>
      </c>
      <c r="K98" s="10">
        <f t="shared" si="5"/>
        <v>0.2</v>
      </c>
      <c r="L98" t="str">
        <f ca="1">IF((NOW()-Table_1[[#This Row],[DATA FATTURA 2]])&lt;60,"PAGATO","DA PAGARE")</f>
        <v>DA PAGARE</v>
      </c>
    </row>
    <row r="99" spans="1:12" ht="14.4" x14ac:dyDescent="0.3">
      <c r="A99" s="1">
        <v>249</v>
      </c>
      <c r="B99" s="2">
        <v>44940</v>
      </c>
      <c r="C99" s="1">
        <v>5060</v>
      </c>
      <c r="D99" s="3" t="s">
        <v>28</v>
      </c>
      <c r="E99" s="3" t="s">
        <v>5</v>
      </c>
      <c r="F99" s="4">
        <f>(Table_1[[#This Row],[DATA FATTURA]]+60)</f>
        <v>45000</v>
      </c>
      <c r="G99">
        <f t="shared" si="3"/>
        <v>2024</v>
      </c>
      <c r="H99">
        <f t="shared" si="4"/>
        <v>7084</v>
      </c>
      <c r="I99" s="4">
        <v>45213</v>
      </c>
      <c r="J99" s="4">
        <f>(Table_1[[#This Row],[DATA FATTURA 2]]+60)</f>
        <v>45273</v>
      </c>
      <c r="K99" s="10">
        <f t="shared" si="5"/>
        <v>0.4</v>
      </c>
      <c r="L99" t="str">
        <f ca="1">IF((NOW()-Table_1[[#This Row],[DATA FATTURA 2]])&lt;60,"PAGATO","DA PAGARE")</f>
        <v>DA PAGARE</v>
      </c>
    </row>
    <row r="100" spans="1:12" ht="14.4" x14ac:dyDescent="0.3">
      <c r="A100" s="1">
        <v>347</v>
      </c>
      <c r="B100" s="2">
        <v>44940</v>
      </c>
      <c r="C100" s="1">
        <v>2100</v>
      </c>
      <c r="D100" s="3" t="s">
        <v>4</v>
      </c>
      <c r="E100" s="3" t="s">
        <v>5</v>
      </c>
      <c r="F100" s="4">
        <f>(Table_1[[#This Row],[DATA FATTURA]]+60)</f>
        <v>45000</v>
      </c>
      <c r="G100">
        <f t="shared" si="3"/>
        <v>840</v>
      </c>
      <c r="H100">
        <f t="shared" si="4"/>
        <v>2940</v>
      </c>
      <c r="I100" s="4">
        <v>45213</v>
      </c>
      <c r="J100" s="4">
        <f>(Table_1[[#This Row],[DATA FATTURA 2]]+60)</f>
        <v>45273</v>
      </c>
      <c r="K100" s="10">
        <f t="shared" si="5"/>
        <v>0.4</v>
      </c>
      <c r="L100" t="str">
        <f ca="1">IF((NOW()-Table_1[[#This Row],[DATA FATTURA 2]])&lt;60,"PAGATO","DA PAGARE")</f>
        <v>DA PAGARE</v>
      </c>
    </row>
    <row r="101" spans="1:12" ht="14.4" x14ac:dyDescent="0.3">
      <c r="A101" s="1">
        <v>248</v>
      </c>
      <c r="B101" s="2">
        <v>44940</v>
      </c>
      <c r="C101" s="1">
        <v>5040</v>
      </c>
      <c r="D101" s="3" t="s">
        <v>28</v>
      </c>
      <c r="E101" s="3" t="s">
        <v>5</v>
      </c>
      <c r="F101" s="4">
        <f>(Table_1[[#This Row],[DATA FATTURA]]+60)</f>
        <v>45000</v>
      </c>
      <c r="G101">
        <f t="shared" si="3"/>
        <v>2016</v>
      </c>
      <c r="H101">
        <f t="shared" si="4"/>
        <v>7056</v>
      </c>
      <c r="I101" s="4">
        <v>45213</v>
      </c>
      <c r="J101" s="4">
        <f>(Table_1[[#This Row],[DATA FATTURA 2]]+60)</f>
        <v>45273</v>
      </c>
      <c r="K101" s="10">
        <f t="shared" si="5"/>
        <v>0.4</v>
      </c>
      <c r="L101" t="str">
        <f ca="1">IF((NOW()-Table_1[[#This Row],[DATA FATTURA 2]])&lt;60,"PAGATO","DA PAGARE")</f>
        <v>DA PAGARE</v>
      </c>
    </row>
    <row r="102" spans="1:12" ht="14.4" x14ac:dyDescent="0.3">
      <c r="A102" s="1">
        <v>205</v>
      </c>
      <c r="B102" s="2">
        <v>44940</v>
      </c>
      <c r="C102" s="1">
        <v>4180</v>
      </c>
      <c r="D102" s="3" t="s">
        <v>4</v>
      </c>
      <c r="E102" s="3" t="s">
        <v>5</v>
      </c>
      <c r="F102" s="4">
        <f>(Table_1[[#This Row],[DATA FATTURA]]+60)</f>
        <v>45000</v>
      </c>
      <c r="G102">
        <f t="shared" si="3"/>
        <v>1672</v>
      </c>
      <c r="H102">
        <f t="shared" si="4"/>
        <v>5852</v>
      </c>
      <c r="I102" s="4">
        <v>45213</v>
      </c>
      <c r="J102" s="4">
        <f>(Table_1[[#This Row],[DATA FATTURA 2]]+60)</f>
        <v>45273</v>
      </c>
      <c r="K102" s="10">
        <f t="shared" si="5"/>
        <v>0.4</v>
      </c>
      <c r="L102" t="str">
        <f ca="1">IF((NOW()-Table_1[[#This Row],[DATA FATTURA 2]])&lt;60,"PAGATO","DA PAGARE")</f>
        <v>DA PAGARE</v>
      </c>
    </row>
    <row r="103" spans="1:12" ht="14.4" x14ac:dyDescent="0.3">
      <c r="A103" s="1">
        <v>309</v>
      </c>
      <c r="B103" s="2">
        <v>44940</v>
      </c>
      <c r="C103" s="1">
        <v>200</v>
      </c>
      <c r="D103" s="3" t="s">
        <v>15</v>
      </c>
      <c r="E103" s="3" t="s">
        <v>14</v>
      </c>
      <c r="F103" s="4">
        <f>(Table_1[[#This Row],[DATA FATTURA]]+60)</f>
        <v>45000</v>
      </c>
      <c r="G103">
        <f t="shared" si="3"/>
        <v>30</v>
      </c>
      <c r="H103">
        <f t="shared" si="4"/>
        <v>230</v>
      </c>
      <c r="I103" s="4">
        <v>45213</v>
      </c>
      <c r="J103" s="4">
        <f>(Table_1[[#This Row],[DATA FATTURA 2]]+60)</f>
        <v>45273</v>
      </c>
      <c r="K103" s="10">
        <f t="shared" si="5"/>
        <v>0.15</v>
      </c>
      <c r="L103" t="str">
        <f ca="1">IF((NOW()-Table_1[[#This Row],[DATA FATTURA 2]])&lt;60,"PAGATO","DA PAGARE")</f>
        <v>DA PAGARE</v>
      </c>
    </row>
    <row r="104" spans="1:12" ht="14.4" x14ac:dyDescent="0.3">
      <c r="A104" s="1">
        <v>206</v>
      </c>
      <c r="B104" s="2">
        <v>44940</v>
      </c>
      <c r="C104" s="1">
        <v>4200</v>
      </c>
      <c r="D104" s="3" t="s">
        <v>9</v>
      </c>
      <c r="E104" s="3" t="s">
        <v>5</v>
      </c>
      <c r="F104" s="4">
        <f>(Table_1[[#This Row],[DATA FATTURA]]+60)</f>
        <v>45000</v>
      </c>
      <c r="G104">
        <f t="shared" si="3"/>
        <v>1680</v>
      </c>
      <c r="H104">
        <f t="shared" si="4"/>
        <v>5880</v>
      </c>
      <c r="I104" s="4">
        <v>45213</v>
      </c>
      <c r="J104" s="4">
        <f>(Table_1[[#This Row],[DATA FATTURA 2]]+60)</f>
        <v>45273</v>
      </c>
      <c r="K104" s="10">
        <f t="shared" si="5"/>
        <v>0.4</v>
      </c>
      <c r="L104" t="str">
        <f ca="1">IF((NOW()-Table_1[[#This Row],[DATA FATTURA 2]])&lt;60,"PAGATO","DA PAGARE")</f>
        <v>DA PAGARE</v>
      </c>
    </row>
    <row r="105" spans="1:12" ht="14.4" x14ac:dyDescent="0.3">
      <c r="A105" s="1">
        <v>318</v>
      </c>
      <c r="B105" s="2">
        <v>44940</v>
      </c>
      <c r="C105" s="1">
        <v>650</v>
      </c>
      <c r="D105" s="3" t="s">
        <v>6</v>
      </c>
      <c r="E105" s="3" t="s">
        <v>5</v>
      </c>
      <c r="F105" s="4">
        <f>(Table_1[[#This Row],[DATA FATTURA]]+60)</f>
        <v>45000</v>
      </c>
      <c r="G105">
        <f t="shared" si="3"/>
        <v>260</v>
      </c>
      <c r="H105">
        <f t="shared" si="4"/>
        <v>910</v>
      </c>
      <c r="I105" s="4">
        <v>45213</v>
      </c>
      <c r="J105" s="4">
        <f>(Table_1[[#This Row],[DATA FATTURA 2]]+60)</f>
        <v>45273</v>
      </c>
      <c r="K105" s="10">
        <f t="shared" si="5"/>
        <v>0.4</v>
      </c>
      <c r="L105" t="str">
        <f ca="1">IF((NOW()-Table_1[[#This Row],[DATA FATTURA 2]])&lt;60,"PAGATO","DA PAGARE")</f>
        <v>DA PAGARE</v>
      </c>
    </row>
    <row r="106" spans="1:12" ht="14.4" x14ac:dyDescent="0.3">
      <c r="A106" s="1">
        <v>254</v>
      </c>
      <c r="B106" s="2">
        <v>44940</v>
      </c>
      <c r="C106" s="1">
        <v>5160</v>
      </c>
      <c r="D106" s="3" t="s">
        <v>28</v>
      </c>
      <c r="E106" s="3" t="s">
        <v>7</v>
      </c>
      <c r="F106" s="4">
        <f>(Table_1[[#This Row],[DATA FATTURA]]+60)</f>
        <v>45000</v>
      </c>
      <c r="G106">
        <f t="shared" si="3"/>
        <v>1032</v>
      </c>
      <c r="H106">
        <f t="shared" si="4"/>
        <v>6192</v>
      </c>
      <c r="I106" s="4">
        <v>45213</v>
      </c>
      <c r="J106" s="4">
        <f>(Table_1[[#This Row],[DATA FATTURA 2]]+60)</f>
        <v>45273</v>
      </c>
      <c r="K106" s="10">
        <f t="shared" si="5"/>
        <v>0.2</v>
      </c>
      <c r="L106" t="str">
        <f ca="1">IF((NOW()-Table_1[[#This Row],[DATA FATTURA 2]])&lt;60,"PAGATO","DA PAGARE")</f>
        <v>DA PAGARE</v>
      </c>
    </row>
    <row r="107" spans="1:12" ht="14.4" x14ac:dyDescent="0.3">
      <c r="A107" s="1">
        <v>379</v>
      </c>
      <c r="B107" s="2">
        <v>44940</v>
      </c>
      <c r="C107" s="1">
        <v>3700</v>
      </c>
      <c r="D107" s="3" t="s">
        <v>4</v>
      </c>
      <c r="E107" s="3" t="s">
        <v>14</v>
      </c>
      <c r="F107" s="4">
        <f>(Table_1[[#This Row],[DATA FATTURA]]+60)</f>
        <v>45000</v>
      </c>
      <c r="G107">
        <f t="shared" si="3"/>
        <v>555</v>
      </c>
      <c r="H107">
        <f t="shared" si="4"/>
        <v>4255</v>
      </c>
      <c r="I107" s="4">
        <v>45213</v>
      </c>
      <c r="J107" s="4">
        <f>(Table_1[[#This Row],[DATA FATTURA 2]]+60)</f>
        <v>45273</v>
      </c>
      <c r="K107" s="10">
        <f t="shared" si="5"/>
        <v>0.15</v>
      </c>
      <c r="L107" t="str">
        <f ca="1">IF((NOW()-Table_1[[#This Row],[DATA FATTURA 2]])&lt;60,"PAGATO","DA PAGARE")</f>
        <v>DA PAGARE</v>
      </c>
    </row>
    <row r="108" spans="1:12" ht="14.4" x14ac:dyDescent="0.3">
      <c r="A108" s="1">
        <v>72</v>
      </c>
      <c r="B108" s="2">
        <v>44940</v>
      </c>
      <c r="C108" s="1">
        <v>1520</v>
      </c>
      <c r="D108" s="3" t="s">
        <v>8</v>
      </c>
      <c r="E108" s="3" t="s">
        <v>7</v>
      </c>
      <c r="F108" s="4">
        <f>(Table_1[[#This Row],[DATA FATTURA]]+60)</f>
        <v>45000</v>
      </c>
      <c r="G108">
        <f t="shared" si="3"/>
        <v>304</v>
      </c>
      <c r="H108">
        <f t="shared" si="4"/>
        <v>1824</v>
      </c>
      <c r="I108" s="4">
        <v>45213</v>
      </c>
      <c r="J108" s="4">
        <f>(Table_1[[#This Row],[DATA FATTURA 2]]+60)</f>
        <v>45273</v>
      </c>
      <c r="K108" s="10">
        <f t="shared" si="5"/>
        <v>0.2</v>
      </c>
      <c r="L108" t="str">
        <f ca="1">IF((NOW()-Table_1[[#This Row],[DATA FATTURA 2]])&lt;60,"PAGATO","DA PAGARE")</f>
        <v>DA PAGARE</v>
      </c>
    </row>
    <row r="109" spans="1:12" ht="14.4" x14ac:dyDescent="0.3">
      <c r="A109" s="1">
        <v>406</v>
      </c>
      <c r="B109" s="2">
        <v>44940</v>
      </c>
      <c r="C109" s="1">
        <v>5050</v>
      </c>
      <c r="D109" s="3" t="s">
        <v>6</v>
      </c>
      <c r="E109" s="3" t="s">
        <v>7</v>
      </c>
      <c r="F109" s="4">
        <f>(Table_1[[#This Row],[DATA FATTURA]]+60)</f>
        <v>45000</v>
      </c>
      <c r="G109">
        <f t="shared" si="3"/>
        <v>1010</v>
      </c>
      <c r="H109">
        <f t="shared" si="4"/>
        <v>6060</v>
      </c>
      <c r="I109" s="4">
        <v>45213</v>
      </c>
      <c r="J109" s="4">
        <f>(Table_1[[#This Row],[DATA FATTURA 2]]+60)</f>
        <v>45273</v>
      </c>
      <c r="K109" s="10">
        <f t="shared" si="5"/>
        <v>0.2</v>
      </c>
      <c r="L109" t="str">
        <f ca="1">IF((NOW()-Table_1[[#This Row],[DATA FATTURA 2]])&lt;60,"PAGATO","DA PAGARE")</f>
        <v>DA PAGARE</v>
      </c>
    </row>
    <row r="110" spans="1:12" ht="14.4" x14ac:dyDescent="0.3">
      <c r="A110" s="1">
        <v>393</v>
      </c>
      <c r="B110" s="2">
        <v>44940</v>
      </c>
      <c r="C110" s="1">
        <v>4400</v>
      </c>
      <c r="D110" s="3" t="s">
        <v>9</v>
      </c>
      <c r="E110" s="3" t="s">
        <v>14</v>
      </c>
      <c r="F110" s="4">
        <f>(Table_1[[#This Row],[DATA FATTURA]]+60)</f>
        <v>45000</v>
      </c>
      <c r="G110">
        <f t="shared" si="3"/>
        <v>660</v>
      </c>
      <c r="H110">
        <f t="shared" si="4"/>
        <v>5060</v>
      </c>
      <c r="I110" s="4">
        <v>45213</v>
      </c>
      <c r="J110" s="4">
        <f>(Table_1[[#This Row],[DATA FATTURA 2]]+60)</f>
        <v>45273</v>
      </c>
      <c r="K110" s="10">
        <f t="shared" si="5"/>
        <v>0.15</v>
      </c>
      <c r="L110" t="str">
        <f ca="1">IF((NOW()-Table_1[[#This Row],[DATA FATTURA 2]])&lt;60,"PAGATO","DA PAGARE")</f>
        <v>DA PAGARE</v>
      </c>
    </row>
    <row r="111" spans="1:12" ht="14.4" x14ac:dyDescent="0.3">
      <c r="A111" s="1">
        <v>23</v>
      </c>
      <c r="B111" s="2">
        <v>44940</v>
      </c>
      <c r="C111" s="1">
        <v>540</v>
      </c>
      <c r="D111" s="3" t="s">
        <v>11</v>
      </c>
      <c r="E111" s="3" t="s">
        <v>5</v>
      </c>
      <c r="F111" s="4">
        <f>(Table_1[[#This Row],[DATA FATTURA]]+60)</f>
        <v>45000</v>
      </c>
      <c r="G111">
        <f t="shared" si="3"/>
        <v>216</v>
      </c>
      <c r="H111">
        <f t="shared" si="4"/>
        <v>756</v>
      </c>
      <c r="I111" s="4">
        <v>45213</v>
      </c>
      <c r="J111" s="4">
        <f>(Table_1[[#This Row],[DATA FATTURA 2]]+60)</f>
        <v>45273</v>
      </c>
      <c r="K111" s="10">
        <f t="shared" si="5"/>
        <v>0.4</v>
      </c>
      <c r="L111" t="str">
        <f ca="1">IF((NOW()-Table_1[[#This Row],[DATA FATTURA 2]])&lt;60,"PAGATO","DA PAGARE")</f>
        <v>DA PAGARE</v>
      </c>
    </row>
    <row r="112" spans="1:12" ht="14.4" x14ac:dyDescent="0.3">
      <c r="A112" s="1">
        <v>401</v>
      </c>
      <c r="B112" s="2">
        <v>44940</v>
      </c>
      <c r="C112" s="1">
        <v>4800</v>
      </c>
      <c r="D112" s="3" t="s">
        <v>28</v>
      </c>
      <c r="E112" s="3" t="s">
        <v>5</v>
      </c>
      <c r="F112" s="4">
        <f>(Table_1[[#This Row],[DATA FATTURA]]+60)</f>
        <v>45000</v>
      </c>
      <c r="G112">
        <f t="shared" si="3"/>
        <v>1920</v>
      </c>
      <c r="H112">
        <f t="shared" si="4"/>
        <v>6720</v>
      </c>
      <c r="I112" s="4">
        <v>45213</v>
      </c>
      <c r="J112" s="4">
        <f>(Table_1[[#This Row],[DATA FATTURA 2]]+60)</f>
        <v>45273</v>
      </c>
      <c r="K112" s="10">
        <f t="shared" si="5"/>
        <v>0.4</v>
      </c>
      <c r="L112" t="str">
        <f ca="1">IF((NOW()-Table_1[[#This Row],[DATA FATTURA 2]])&lt;60,"PAGATO","DA PAGARE")</f>
        <v>DA PAGARE</v>
      </c>
    </row>
    <row r="113" spans="1:12" ht="14.4" x14ac:dyDescent="0.3">
      <c r="A113" s="1">
        <v>30</v>
      </c>
      <c r="B113" s="2">
        <v>44940</v>
      </c>
      <c r="C113" s="1">
        <v>680</v>
      </c>
      <c r="D113" s="3" t="s">
        <v>9</v>
      </c>
      <c r="E113" s="3" t="s">
        <v>7</v>
      </c>
      <c r="F113" s="4">
        <f>(Table_1[[#This Row],[DATA FATTURA]]+60)</f>
        <v>45000</v>
      </c>
      <c r="G113">
        <f t="shared" si="3"/>
        <v>136</v>
      </c>
      <c r="H113">
        <f t="shared" si="4"/>
        <v>816</v>
      </c>
      <c r="I113" s="4">
        <v>45213</v>
      </c>
      <c r="J113" s="4">
        <f>(Table_1[[#This Row],[DATA FATTURA 2]]+60)</f>
        <v>45273</v>
      </c>
      <c r="K113" s="10">
        <f t="shared" si="5"/>
        <v>0.2</v>
      </c>
      <c r="L113" t="str">
        <f ca="1">IF((NOW()-Table_1[[#This Row],[DATA FATTURA 2]])&lt;60,"PAGATO","DA PAGARE")</f>
        <v>DA PAGARE</v>
      </c>
    </row>
    <row r="114" spans="1:12" ht="14.4" x14ac:dyDescent="0.3">
      <c r="A114" s="1">
        <v>385</v>
      </c>
      <c r="B114" s="2">
        <v>44940</v>
      </c>
      <c r="C114" s="1">
        <v>4000</v>
      </c>
      <c r="D114" s="3" t="s">
        <v>28</v>
      </c>
      <c r="E114" s="3" t="s">
        <v>10</v>
      </c>
      <c r="F114" s="4">
        <f>(Table_1[[#This Row],[DATA FATTURA]]+60)</f>
        <v>45000</v>
      </c>
      <c r="G114">
        <f t="shared" si="3"/>
        <v>1200</v>
      </c>
      <c r="H114">
        <f t="shared" si="4"/>
        <v>5200</v>
      </c>
      <c r="I114" s="4">
        <v>45213</v>
      </c>
      <c r="J114" s="4">
        <f>(Table_1[[#This Row],[DATA FATTURA 2]]+60)</f>
        <v>45273</v>
      </c>
      <c r="K114" s="10">
        <f t="shared" si="5"/>
        <v>0.3</v>
      </c>
      <c r="L114" t="str">
        <f ca="1">IF((NOW()-Table_1[[#This Row],[DATA FATTURA 2]])&lt;60,"PAGATO","DA PAGARE")</f>
        <v>DA PAGARE</v>
      </c>
    </row>
    <row r="115" spans="1:12" ht="14.4" x14ac:dyDescent="0.3">
      <c r="A115" s="1">
        <v>51</v>
      </c>
      <c r="B115" s="2">
        <v>44940</v>
      </c>
      <c r="C115" s="1">
        <v>1100</v>
      </c>
      <c r="D115" s="3" t="s">
        <v>12</v>
      </c>
      <c r="E115" s="3" t="s">
        <v>5</v>
      </c>
      <c r="F115" s="4">
        <f>(Table_1[[#This Row],[DATA FATTURA]]+60)</f>
        <v>45000</v>
      </c>
      <c r="G115">
        <f t="shared" si="3"/>
        <v>440</v>
      </c>
      <c r="H115">
        <f t="shared" si="4"/>
        <v>1540</v>
      </c>
      <c r="I115" s="4">
        <v>45213</v>
      </c>
      <c r="J115" s="4">
        <f>(Table_1[[#This Row],[DATA FATTURA 2]]+60)</f>
        <v>45273</v>
      </c>
      <c r="K115" s="10">
        <f t="shared" si="5"/>
        <v>0.4</v>
      </c>
      <c r="L115" t="str">
        <f ca="1">IF((NOW()-Table_1[[#This Row],[DATA FATTURA 2]])&lt;60,"PAGATO","DA PAGARE")</f>
        <v>DA PAGARE</v>
      </c>
    </row>
    <row r="116" spans="1:12" ht="14.4" x14ac:dyDescent="0.3">
      <c r="A116" s="1">
        <v>95</v>
      </c>
      <c r="B116" s="2">
        <v>44940</v>
      </c>
      <c r="C116" s="1">
        <v>1980</v>
      </c>
      <c r="D116" s="3" t="s">
        <v>28</v>
      </c>
      <c r="E116" s="3" t="s">
        <v>5</v>
      </c>
      <c r="F116" s="4">
        <f>(Table_1[[#This Row],[DATA FATTURA]]+60)</f>
        <v>45000</v>
      </c>
      <c r="G116">
        <f t="shared" si="3"/>
        <v>792</v>
      </c>
      <c r="H116">
        <f t="shared" si="4"/>
        <v>2772</v>
      </c>
      <c r="I116" s="4">
        <v>45213</v>
      </c>
      <c r="J116" s="4">
        <f>(Table_1[[#This Row],[DATA FATTURA 2]]+60)</f>
        <v>45273</v>
      </c>
      <c r="K116" s="10">
        <f t="shared" si="5"/>
        <v>0.4</v>
      </c>
      <c r="L116" t="str">
        <f ca="1">IF((NOW()-Table_1[[#This Row],[DATA FATTURA 2]])&lt;60,"PAGATO","DA PAGARE")</f>
        <v>DA PAGARE</v>
      </c>
    </row>
    <row r="117" spans="1:12" ht="14.4" x14ac:dyDescent="0.3">
      <c r="A117" s="1">
        <v>495</v>
      </c>
      <c r="B117" s="2">
        <v>44940</v>
      </c>
      <c r="C117" s="1">
        <v>4500</v>
      </c>
      <c r="D117" s="3" t="s">
        <v>9</v>
      </c>
      <c r="E117" s="3" t="s">
        <v>7</v>
      </c>
      <c r="F117" s="4">
        <f>(Table_1[[#This Row],[DATA FATTURA]]+60)</f>
        <v>45000</v>
      </c>
      <c r="G117">
        <f t="shared" si="3"/>
        <v>900</v>
      </c>
      <c r="H117">
        <f t="shared" si="4"/>
        <v>5400</v>
      </c>
      <c r="I117" s="4">
        <v>45213</v>
      </c>
      <c r="J117" s="4">
        <f>(Table_1[[#This Row],[DATA FATTURA 2]]+60)</f>
        <v>45273</v>
      </c>
      <c r="K117" s="10">
        <f t="shared" si="5"/>
        <v>0.2</v>
      </c>
      <c r="L117" t="str">
        <f ca="1">IF((NOW()-Table_1[[#This Row],[DATA FATTURA 2]])&lt;60,"PAGATO","DA PAGARE")</f>
        <v>DA PAGARE</v>
      </c>
    </row>
    <row r="118" spans="1:12" ht="14.4" x14ac:dyDescent="0.3">
      <c r="A118" s="1">
        <v>101</v>
      </c>
      <c r="B118" s="2">
        <v>44940</v>
      </c>
      <c r="C118" s="1">
        <v>2100</v>
      </c>
      <c r="D118" s="3" t="s">
        <v>28</v>
      </c>
      <c r="E118" s="3" t="s">
        <v>5</v>
      </c>
      <c r="F118" s="4">
        <f>(Table_1[[#This Row],[DATA FATTURA]]+60)</f>
        <v>45000</v>
      </c>
      <c r="G118">
        <f t="shared" si="3"/>
        <v>840</v>
      </c>
      <c r="H118">
        <f t="shared" si="4"/>
        <v>2940</v>
      </c>
      <c r="I118" s="4">
        <v>45213</v>
      </c>
      <c r="J118" s="4">
        <f>(Table_1[[#This Row],[DATA FATTURA 2]]+60)</f>
        <v>45273</v>
      </c>
      <c r="K118" s="10">
        <f t="shared" si="5"/>
        <v>0.4</v>
      </c>
      <c r="L118" t="str">
        <f ca="1">IF((NOW()-Table_1[[#This Row],[DATA FATTURA 2]])&lt;60,"PAGATO","DA PAGARE")</f>
        <v>DA PAGARE</v>
      </c>
    </row>
    <row r="119" spans="1:12" ht="14.4" x14ac:dyDescent="0.3">
      <c r="A119" s="1">
        <v>15</v>
      </c>
      <c r="B119" s="2">
        <v>44940</v>
      </c>
      <c r="C119" s="1">
        <v>380</v>
      </c>
      <c r="D119" s="3" t="s">
        <v>6</v>
      </c>
      <c r="E119" s="3" t="s">
        <v>14</v>
      </c>
      <c r="F119" s="4">
        <f>(Table_1[[#This Row],[DATA FATTURA]]+60)</f>
        <v>45000</v>
      </c>
      <c r="G119">
        <f t="shared" si="3"/>
        <v>57</v>
      </c>
      <c r="H119">
        <f t="shared" si="4"/>
        <v>437</v>
      </c>
      <c r="I119" s="4">
        <v>45213</v>
      </c>
      <c r="J119" s="4">
        <f>(Table_1[[#This Row],[DATA FATTURA 2]]+60)</f>
        <v>45273</v>
      </c>
      <c r="K119" s="10">
        <f t="shared" si="5"/>
        <v>0.15</v>
      </c>
      <c r="L119" t="str">
        <f ca="1">IF((NOW()-Table_1[[#This Row],[DATA FATTURA 2]])&lt;60,"PAGATO","DA PAGARE")</f>
        <v>DA PAGARE</v>
      </c>
    </row>
    <row r="120" spans="1:12" ht="14.4" x14ac:dyDescent="0.3">
      <c r="A120" s="1">
        <v>3</v>
      </c>
      <c r="B120" s="2">
        <v>44940</v>
      </c>
      <c r="C120" s="1">
        <v>140</v>
      </c>
      <c r="D120" s="3" t="s">
        <v>15</v>
      </c>
      <c r="E120" s="3" t="s">
        <v>5</v>
      </c>
      <c r="F120" s="4">
        <f>(Table_1[[#This Row],[DATA FATTURA]]+60)</f>
        <v>45000</v>
      </c>
      <c r="G120">
        <f t="shared" si="3"/>
        <v>56</v>
      </c>
      <c r="H120">
        <f t="shared" si="4"/>
        <v>196</v>
      </c>
      <c r="I120" s="4">
        <v>45213</v>
      </c>
      <c r="J120" s="4">
        <f>(Table_1[[#This Row],[DATA FATTURA 2]]+60)</f>
        <v>45273</v>
      </c>
      <c r="K120" s="10">
        <f t="shared" si="5"/>
        <v>0.4</v>
      </c>
      <c r="L120" t="str">
        <f ca="1">IF((NOW()-Table_1[[#This Row],[DATA FATTURA 2]])&lt;60,"PAGATO","DA PAGARE")</f>
        <v>DA PAGARE</v>
      </c>
    </row>
    <row r="121" spans="1:12" ht="14.4" x14ac:dyDescent="0.3">
      <c r="A121" s="1">
        <v>424</v>
      </c>
      <c r="B121" s="2">
        <v>44940</v>
      </c>
      <c r="C121" s="1">
        <v>5950</v>
      </c>
      <c r="D121" s="3" t="s">
        <v>28</v>
      </c>
      <c r="E121" s="3" t="s">
        <v>10</v>
      </c>
      <c r="F121" s="4">
        <f>(Table_1[[#This Row],[DATA FATTURA]]+60)</f>
        <v>45000</v>
      </c>
      <c r="G121">
        <f t="shared" si="3"/>
        <v>1785</v>
      </c>
      <c r="H121">
        <f t="shared" si="4"/>
        <v>7735</v>
      </c>
      <c r="I121" s="4">
        <v>45213</v>
      </c>
      <c r="J121" s="4">
        <f>(Table_1[[#This Row],[DATA FATTURA 2]]+60)</f>
        <v>45273</v>
      </c>
      <c r="K121" s="10">
        <f t="shared" si="5"/>
        <v>0.3</v>
      </c>
      <c r="L121" t="str">
        <f ca="1">IF((NOW()-Table_1[[#This Row],[DATA FATTURA 2]])&lt;60,"PAGATO","DA PAGARE")</f>
        <v>DA PAGARE</v>
      </c>
    </row>
    <row r="122" spans="1:12" ht="14.4" x14ac:dyDescent="0.3">
      <c r="A122" s="1">
        <v>43</v>
      </c>
      <c r="B122" s="2">
        <v>44940</v>
      </c>
      <c r="C122" s="1">
        <v>940</v>
      </c>
      <c r="D122" s="3" t="s">
        <v>6</v>
      </c>
      <c r="E122" s="3" t="s">
        <v>14</v>
      </c>
      <c r="F122" s="4">
        <f>(Table_1[[#This Row],[DATA FATTURA]]+60)</f>
        <v>45000</v>
      </c>
      <c r="G122">
        <f t="shared" si="3"/>
        <v>141</v>
      </c>
      <c r="H122">
        <f t="shared" si="4"/>
        <v>1081</v>
      </c>
      <c r="I122" s="4">
        <v>45213</v>
      </c>
      <c r="J122" s="4">
        <f>(Table_1[[#This Row],[DATA FATTURA 2]]+60)</f>
        <v>45273</v>
      </c>
      <c r="K122" s="10">
        <f t="shared" si="5"/>
        <v>0.15</v>
      </c>
      <c r="L122" t="str">
        <f ca="1">IF((NOW()-Table_1[[#This Row],[DATA FATTURA 2]])&lt;60,"PAGATO","DA PAGARE")</f>
        <v>DA PAGARE</v>
      </c>
    </row>
    <row r="123" spans="1:12" ht="14.4" x14ac:dyDescent="0.3">
      <c r="A123" s="1">
        <v>376</v>
      </c>
      <c r="B123" s="2">
        <v>44940</v>
      </c>
      <c r="C123" s="1">
        <v>3550</v>
      </c>
      <c r="D123" s="3" t="s">
        <v>9</v>
      </c>
      <c r="E123" s="3" t="s">
        <v>14</v>
      </c>
      <c r="F123" s="4">
        <f>(Table_1[[#This Row],[DATA FATTURA]]+60)</f>
        <v>45000</v>
      </c>
      <c r="G123">
        <f t="shared" si="3"/>
        <v>532.5</v>
      </c>
      <c r="H123">
        <f t="shared" si="4"/>
        <v>4082.5</v>
      </c>
      <c r="I123" s="4">
        <v>45213</v>
      </c>
      <c r="J123" s="4">
        <f>(Table_1[[#This Row],[DATA FATTURA 2]]+60)</f>
        <v>45273</v>
      </c>
      <c r="K123" s="10">
        <f t="shared" si="5"/>
        <v>0.15</v>
      </c>
      <c r="L123" t="str">
        <f ca="1">IF((NOW()-Table_1[[#This Row],[DATA FATTURA 2]])&lt;60,"PAGATO","DA PAGARE")</f>
        <v>DA PAGARE</v>
      </c>
    </row>
    <row r="124" spans="1:12" ht="14.4" x14ac:dyDescent="0.3">
      <c r="A124" s="1">
        <v>329</v>
      </c>
      <c r="B124" s="2">
        <v>44939</v>
      </c>
      <c r="C124" s="1">
        <v>1200</v>
      </c>
      <c r="D124" s="3" t="s">
        <v>11</v>
      </c>
      <c r="E124" s="3" t="s">
        <v>10</v>
      </c>
      <c r="F124" s="4">
        <f>(Table_1[[#This Row],[DATA FATTURA]]+60)</f>
        <v>44999</v>
      </c>
      <c r="G124">
        <f t="shared" si="3"/>
        <v>360</v>
      </c>
      <c r="H124">
        <f t="shared" si="4"/>
        <v>1560</v>
      </c>
      <c r="I124" s="4">
        <v>45212</v>
      </c>
      <c r="J124" s="4">
        <f>(Table_1[[#This Row],[DATA FATTURA 2]]+60)</f>
        <v>45272</v>
      </c>
      <c r="K124" s="10">
        <f t="shared" si="5"/>
        <v>0.3</v>
      </c>
      <c r="L124" t="str">
        <f ca="1">IF((NOW()-Table_1[[#This Row],[DATA FATTURA 2]])&lt;60,"PAGATO","DA PAGARE")</f>
        <v>DA PAGARE</v>
      </c>
    </row>
    <row r="125" spans="1:12" ht="14.4" x14ac:dyDescent="0.3">
      <c r="A125" s="1">
        <v>84</v>
      </c>
      <c r="B125" s="2">
        <v>44939</v>
      </c>
      <c r="C125" s="1">
        <v>1760</v>
      </c>
      <c r="D125" s="3" t="s">
        <v>28</v>
      </c>
      <c r="E125" s="3" t="s">
        <v>7</v>
      </c>
      <c r="F125" s="4">
        <f>(Table_1[[#This Row],[DATA FATTURA]]+60)</f>
        <v>44999</v>
      </c>
      <c r="G125">
        <f t="shared" si="3"/>
        <v>352</v>
      </c>
      <c r="H125">
        <f t="shared" si="4"/>
        <v>2112</v>
      </c>
      <c r="I125" s="4">
        <v>45212</v>
      </c>
      <c r="J125" s="4">
        <f>(Table_1[[#This Row],[DATA FATTURA 2]]+60)</f>
        <v>45272</v>
      </c>
      <c r="K125" s="10">
        <f t="shared" si="5"/>
        <v>0.2</v>
      </c>
      <c r="L125" t="str">
        <f ca="1">IF((NOW()-Table_1[[#This Row],[DATA FATTURA 2]])&lt;60,"PAGATO","DA PAGARE")</f>
        <v>DA PAGARE</v>
      </c>
    </row>
    <row r="126" spans="1:12" ht="14.4" x14ac:dyDescent="0.3">
      <c r="A126" s="1">
        <v>330</v>
      </c>
      <c r="B126" s="2">
        <v>44939</v>
      </c>
      <c r="C126" s="1">
        <v>1250</v>
      </c>
      <c r="D126" s="3" t="s">
        <v>4</v>
      </c>
      <c r="E126" s="3" t="s">
        <v>14</v>
      </c>
      <c r="F126" s="4">
        <f>(Table_1[[#This Row],[DATA FATTURA]]+60)</f>
        <v>44999</v>
      </c>
      <c r="G126">
        <f t="shared" si="3"/>
        <v>187.5</v>
      </c>
      <c r="H126">
        <f t="shared" si="4"/>
        <v>1437.5</v>
      </c>
      <c r="I126" s="4">
        <v>45212</v>
      </c>
      <c r="J126" s="4">
        <f>(Table_1[[#This Row],[DATA FATTURA 2]]+60)</f>
        <v>45272</v>
      </c>
      <c r="K126" s="10">
        <f t="shared" si="5"/>
        <v>0.15</v>
      </c>
      <c r="L126" t="str">
        <f ca="1">IF((NOW()-Table_1[[#This Row],[DATA FATTURA 2]])&lt;60,"PAGATO","DA PAGARE")</f>
        <v>DA PAGARE</v>
      </c>
    </row>
    <row r="127" spans="1:12" ht="14.4" x14ac:dyDescent="0.3">
      <c r="A127" s="1">
        <v>140</v>
      </c>
      <c r="B127" s="2">
        <v>44939</v>
      </c>
      <c r="C127" s="1">
        <v>2880</v>
      </c>
      <c r="D127" s="3" t="s">
        <v>8</v>
      </c>
      <c r="E127" s="3" t="s">
        <v>7</v>
      </c>
      <c r="F127" s="4">
        <f>(Table_1[[#This Row],[DATA FATTURA]]+60)</f>
        <v>44999</v>
      </c>
      <c r="G127">
        <f t="shared" si="3"/>
        <v>576</v>
      </c>
      <c r="H127">
        <f t="shared" si="4"/>
        <v>3456</v>
      </c>
      <c r="I127" s="4">
        <v>45212</v>
      </c>
      <c r="J127" s="4">
        <f>(Table_1[[#This Row],[DATA FATTURA 2]]+60)</f>
        <v>45272</v>
      </c>
      <c r="K127" s="10">
        <f t="shared" si="5"/>
        <v>0.2</v>
      </c>
      <c r="L127" t="str">
        <f ca="1">IF((NOW()-Table_1[[#This Row],[DATA FATTURA 2]])&lt;60,"PAGATO","DA PAGARE")</f>
        <v>DA PAGARE</v>
      </c>
    </row>
    <row r="128" spans="1:12" ht="14.4" x14ac:dyDescent="0.3">
      <c r="A128" s="1">
        <v>78</v>
      </c>
      <c r="B128" s="2">
        <v>44939</v>
      </c>
      <c r="C128" s="1">
        <v>1640</v>
      </c>
      <c r="D128" s="3" t="s">
        <v>28</v>
      </c>
      <c r="E128" s="3" t="s">
        <v>14</v>
      </c>
      <c r="F128" s="4">
        <f>(Table_1[[#This Row],[DATA FATTURA]]+60)</f>
        <v>44999</v>
      </c>
      <c r="G128">
        <f t="shared" si="3"/>
        <v>246</v>
      </c>
      <c r="H128">
        <f t="shared" si="4"/>
        <v>1886</v>
      </c>
      <c r="I128" s="4">
        <v>45212</v>
      </c>
      <c r="J128" s="4">
        <f>(Table_1[[#This Row],[DATA FATTURA 2]]+60)</f>
        <v>45272</v>
      </c>
      <c r="K128" s="10">
        <f t="shared" si="5"/>
        <v>0.15</v>
      </c>
      <c r="L128" t="str">
        <f ca="1">IF((NOW()-Table_1[[#This Row],[DATA FATTURA 2]])&lt;60,"PAGATO","DA PAGARE")</f>
        <v>DA PAGARE</v>
      </c>
    </row>
    <row r="129" spans="1:12" ht="14.4" x14ac:dyDescent="0.3">
      <c r="A129" s="1">
        <v>331</v>
      </c>
      <c r="B129" s="2">
        <v>44939</v>
      </c>
      <c r="C129" s="1">
        <v>1300</v>
      </c>
      <c r="D129" s="3" t="s">
        <v>8</v>
      </c>
      <c r="E129" s="3" t="s">
        <v>5</v>
      </c>
      <c r="F129" s="4">
        <f>(Table_1[[#This Row],[DATA FATTURA]]+60)</f>
        <v>44999</v>
      </c>
      <c r="G129">
        <f t="shared" si="3"/>
        <v>520</v>
      </c>
      <c r="H129">
        <f t="shared" si="4"/>
        <v>1820</v>
      </c>
      <c r="I129" s="4">
        <v>45212</v>
      </c>
      <c r="J129" s="4">
        <f>(Table_1[[#This Row],[DATA FATTURA 2]]+60)</f>
        <v>45272</v>
      </c>
      <c r="K129" s="10">
        <f t="shared" si="5"/>
        <v>0.4</v>
      </c>
      <c r="L129" t="str">
        <f ca="1">IF((NOW()-Table_1[[#This Row],[DATA FATTURA 2]])&lt;60,"PAGATO","DA PAGARE")</f>
        <v>DA PAGARE</v>
      </c>
    </row>
    <row r="130" spans="1:12" ht="14.4" x14ac:dyDescent="0.3">
      <c r="A130" s="1">
        <v>288</v>
      </c>
      <c r="B130" s="2">
        <v>44939</v>
      </c>
      <c r="C130" s="1">
        <v>5840</v>
      </c>
      <c r="D130" s="3" t="s">
        <v>28</v>
      </c>
      <c r="E130" s="3" t="s">
        <v>14</v>
      </c>
      <c r="F130" s="4">
        <f>(Table_1[[#This Row],[DATA FATTURA]]+60)</f>
        <v>44999</v>
      </c>
      <c r="G130">
        <f t="shared" ref="G130:G193" si="6">IF(E130="INTERVENTO",C130*40%,IF(E130="CONSULENZA",C130*20%,IF(E130="FORMAZIONE",C130*15%,IF(E130="VENDITA",C130*30%))))</f>
        <v>876</v>
      </c>
      <c r="H130">
        <f t="shared" ref="H130:H193" si="7">C130+G130</f>
        <v>6716</v>
      </c>
      <c r="I130" s="4">
        <v>45212</v>
      </c>
      <c r="J130" s="4">
        <f>(Table_1[[#This Row],[DATA FATTURA 2]]+60)</f>
        <v>45272</v>
      </c>
      <c r="K130" s="10">
        <f t="shared" ref="K130:K193" si="8">IF(E130="INTERVENTO",0.4,IF(E130="CONSULENZA",0.2,IF(E130="FORMAZIONE",0.15,IF(E130="VENDITA",0.3))))</f>
        <v>0.15</v>
      </c>
      <c r="L130" t="str">
        <f ca="1">IF((NOW()-Table_1[[#This Row],[DATA FATTURA 2]])&lt;60,"PAGATO","DA PAGARE")</f>
        <v>DA PAGARE</v>
      </c>
    </row>
    <row r="131" spans="1:12" ht="14.4" x14ac:dyDescent="0.3">
      <c r="A131" s="1">
        <v>287</v>
      </c>
      <c r="B131" s="2">
        <v>44939</v>
      </c>
      <c r="C131" s="1">
        <v>5820</v>
      </c>
      <c r="D131" s="3" t="s">
        <v>6</v>
      </c>
      <c r="E131" s="3" t="s">
        <v>10</v>
      </c>
      <c r="F131" s="4">
        <f>(Table_1[[#This Row],[DATA FATTURA]]+60)</f>
        <v>44999</v>
      </c>
      <c r="G131">
        <f t="shared" si="6"/>
        <v>1746</v>
      </c>
      <c r="H131">
        <f t="shared" si="7"/>
        <v>7566</v>
      </c>
      <c r="I131" s="4">
        <v>45212</v>
      </c>
      <c r="J131" s="4">
        <f>(Table_1[[#This Row],[DATA FATTURA 2]]+60)</f>
        <v>45272</v>
      </c>
      <c r="K131" s="10">
        <f t="shared" si="8"/>
        <v>0.3</v>
      </c>
      <c r="L131" t="str">
        <f ca="1">IF((NOW()-Table_1[[#This Row],[DATA FATTURA 2]])&lt;60,"PAGATO","DA PAGARE")</f>
        <v>DA PAGARE</v>
      </c>
    </row>
    <row r="132" spans="1:12" ht="14.4" x14ac:dyDescent="0.3">
      <c r="A132" s="1">
        <v>60</v>
      </c>
      <c r="B132" s="2">
        <v>44939</v>
      </c>
      <c r="C132" s="1">
        <v>1280</v>
      </c>
      <c r="D132" s="3" t="s">
        <v>6</v>
      </c>
      <c r="E132" s="3" t="s">
        <v>10</v>
      </c>
      <c r="F132" s="4">
        <f>(Table_1[[#This Row],[DATA FATTURA]]+60)</f>
        <v>44999</v>
      </c>
      <c r="G132">
        <f t="shared" si="6"/>
        <v>384</v>
      </c>
      <c r="H132">
        <f t="shared" si="7"/>
        <v>1664</v>
      </c>
      <c r="I132" s="4">
        <v>45212</v>
      </c>
      <c r="J132" s="4">
        <f>(Table_1[[#This Row],[DATA FATTURA 2]]+60)</f>
        <v>45272</v>
      </c>
      <c r="K132" s="10">
        <f t="shared" si="8"/>
        <v>0.3</v>
      </c>
      <c r="L132" t="str">
        <f ca="1">IF((NOW()-Table_1[[#This Row],[DATA FATTURA 2]])&lt;60,"PAGATO","DA PAGARE")</f>
        <v>DA PAGARE</v>
      </c>
    </row>
    <row r="133" spans="1:12" ht="14.4" x14ac:dyDescent="0.3">
      <c r="A133" s="1">
        <v>418</v>
      </c>
      <c r="B133" s="2">
        <v>44939</v>
      </c>
      <c r="C133" s="1">
        <v>5650</v>
      </c>
      <c r="D133" s="3" t="s">
        <v>28</v>
      </c>
      <c r="E133" s="3" t="s">
        <v>14</v>
      </c>
      <c r="F133" s="4">
        <f>(Table_1[[#This Row],[DATA FATTURA]]+60)</f>
        <v>44999</v>
      </c>
      <c r="G133">
        <f t="shared" si="6"/>
        <v>847.5</v>
      </c>
      <c r="H133">
        <f t="shared" si="7"/>
        <v>6497.5</v>
      </c>
      <c r="I133" s="4">
        <v>45212</v>
      </c>
      <c r="J133" s="4">
        <f>(Table_1[[#This Row],[DATA FATTURA 2]]+60)</f>
        <v>45272</v>
      </c>
      <c r="K133" s="10">
        <f t="shared" si="8"/>
        <v>0.15</v>
      </c>
      <c r="L133" t="str">
        <f ca="1">IF((NOW()-Table_1[[#This Row],[DATA FATTURA 2]])&lt;60,"PAGATO","DA PAGARE")</f>
        <v>DA PAGARE</v>
      </c>
    </row>
    <row r="134" spans="1:12" ht="14.4" x14ac:dyDescent="0.3">
      <c r="A134" s="1">
        <v>439</v>
      </c>
      <c r="B134" s="2">
        <v>44939</v>
      </c>
      <c r="C134" s="1">
        <v>6700</v>
      </c>
      <c r="D134" s="3" t="s">
        <v>15</v>
      </c>
      <c r="E134" s="3" t="s">
        <v>7</v>
      </c>
      <c r="F134" s="4">
        <f>(Table_1[[#This Row],[DATA FATTURA]]+60)</f>
        <v>44999</v>
      </c>
      <c r="G134">
        <f t="shared" si="6"/>
        <v>1340</v>
      </c>
      <c r="H134">
        <f t="shared" si="7"/>
        <v>8040</v>
      </c>
      <c r="I134" s="4">
        <v>45212</v>
      </c>
      <c r="J134" s="4">
        <f>(Table_1[[#This Row],[DATA FATTURA 2]]+60)</f>
        <v>45272</v>
      </c>
      <c r="K134" s="10">
        <f t="shared" si="8"/>
        <v>0.2</v>
      </c>
      <c r="L134" t="str">
        <f ca="1">IF((NOW()-Table_1[[#This Row],[DATA FATTURA 2]])&lt;60,"PAGATO","DA PAGARE")</f>
        <v>DA PAGARE</v>
      </c>
    </row>
    <row r="135" spans="1:12" ht="14.4" x14ac:dyDescent="0.3">
      <c r="A135" s="1">
        <v>277</v>
      </c>
      <c r="B135" s="2">
        <v>44939</v>
      </c>
      <c r="C135" s="1">
        <v>5620</v>
      </c>
      <c r="D135" s="3" t="s">
        <v>4</v>
      </c>
      <c r="E135" s="3" t="s">
        <v>5</v>
      </c>
      <c r="F135" s="4">
        <f>(Table_1[[#This Row],[DATA FATTURA]]+60)</f>
        <v>44999</v>
      </c>
      <c r="G135">
        <f t="shared" si="6"/>
        <v>2248</v>
      </c>
      <c r="H135">
        <f t="shared" si="7"/>
        <v>7868</v>
      </c>
      <c r="I135" s="4">
        <v>45212</v>
      </c>
      <c r="J135" s="4">
        <f>(Table_1[[#This Row],[DATA FATTURA 2]]+60)</f>
        <v>45272</v>
      </c>
      <c r="K135" s="10">
        <f t="shared" si="8"/>
        <v>0.4</v>
      </c>
      <c r="L135" t="str">
        <f ca="1">IF((NOW()-Table_1[[#This Row],[DATA FATTURA 2]])&lt;60,"PAGATO","DA PAGARE")</f>
        <v>DA PAGARE</v>
      </c>
    </row>
    <row r="136" spans="1:12" ht="14.4" x14ac:dyDescent="0.3">
      <c r="A136" s="1">
        <v>283</v>
      </c>
      <c r="B136" s="2">
        <v>44939</v>
      </c>
      <c r="C136" s="1">
        <v>5740</v>
      </c>
      <c r="D136" s="3" t="s">
        <v>28</v>
      </c>
      <c r="E136" s="3" t="s">
        <v>5</v>
      </c>
      <c r="F136" s="4">
        <f>(Table_1[[#This Row],[DATA FATTURA]]+60)</f>
        <v>44999</v>
      </c>
      <c r="G136">
        <f t="shared" si="6"/>
        <v>2296</v>
      </c>
      <c r="H136">
        <f t="shared" si="7"/>
        <v>8036</v>
      </c>
      <c r="I136" s="4">
        <v>45212</v>
      </c>
      <c r="J136" s="4">
        <f>(Table_1[[#This Row],[DATA FATTURA 2]]+60)</f>
        <v>45272</v>
      </c>
      <c r="K136" s="10">
        <f t="shared" si="8"/>
        <v>0.4</v>
      </c>
      <c r="L136" t="str">
        <f ca="1">IF((NOW()-Table_1[[#This Row],[DATA FATTURA 2]])&lt;60,"PAGATO","DA PAGARE")</f>
        <v>DA PAGARE</v>
      </c>
    </row>
    <row r="137" spans="1:12" ht="14.4" x14ac:dyDescent="0.3">
      <c r="A137" s="1">
        <v>151</v>
      </c>
      <c r="B137" s="2">
        <v>44939</v>
      </c>
      <c r="C137" s="1">
        <v>3100</v>
      </c>
      <c r="D137" s="3" t="s">
        <v>6</v>
      </c>
      <c r="E137" s="3" t="s">
        <v>5</v>
      </c>
      <c r="F137" s="4">
        <f>(Table_1[[#This Row],[DATA FATTURA]]+60)</f>
        <v>44999</v>
      </c>
      <c r="G137">
        <f t="shared" si="6"/>
        <v>1240</v>
      </c>
      <c r="H137">
        <f t="shared" si="7"/>
        <v>4340</v>
      </c>
      <c r="I137" s="4">
        <v>45212</v>
      </c>
      <c r="J137" s="4">
        <f>(Table_1[[#This Row],[DATA FATTURA 2]]+60)</f>
        <v>45272</v>
      </c>
      <c r="K137" s="10">
        <f t="shared" si="8"/>
        <v>0.4</v>
      </c>
      <c r="L137" t="str">
        <f ca="1">IF((NOW()-Table_1[[#This Row],[DATA FATTURA 2]])&lt;60,"PAGATO","DA PAGARE")</f>
        <v>DA PAGARE</v>
      </c>
    </row>
    <row r="138" spans="1:12" ht="14.4" x14ac:dyDescent="0.3">
      <c r="A138" s="1">
        <v>123</v>
      </c>
      <c r="B138" s="2">
        <v>44939</v>
      </c>
      <c r="C138" s="1">
        <v>2540</v>
      </c>
      <c r="D138" s="3" t="s">
        <v>8</v>
      </c>
      <c r="E138" s="3" t="s">
        <v>5</v>
      </c>
      <c r="F138" s="4">
        <f>(Table_1[[#This Row],[DATA FATTURA]]+60)</f>
        <v>44999</v>
      </c>
      <c r="G138">
        <f t="shared" si="6"/>
        <v>1016</v>
      </c>
      <c r="H138">
        <f t="shared" si="7"/>
        <v>3556</v>
      </c>
      <c r="I138" s="4">
        <v>45212</v>
      </c>
      <c r="J138" s="4">
        <f>(Table_1[[#This Row],[DATA FATTURA 2]]+60)</f>
        <v>45272</v>
      </c>
      <c r="K138" s="10">
        <f t="shared" si="8"/>
        <v>0.4</v>
      </c>
      <c r="L138" t="str">
        <f ca="1">IF((NOW()-Table_1[[#This Row],[DATA FATTURA 2]])&lt;60,"PAGATO","DA PAGARE")</f>
        <v>DA PAGARE</v>
      </c>
    </row>
    <row r="139" spans="1:12" ht="14.4" x14ac:dyDescent="0.3">
      <c r="A139" s="1">
        <v>88</v>
      </c>
      <c r="B139" s="2">
        <v>44939</v>
      </c>
      <c r="C139" s="1">
        <v>1840</v>
      </c>
      <c r="D139" s="3" t="s">
        <v>15</v>
      </c>
      <c r="E139" s="3" t="s">
        <v>10</v>
      </c>
      <c r="F139" s="4">
        <f>(Table_1[[#This Row],[DATA FATTURA]]+60)</f>
        <v>44999</v>
      </c>
      <c r="G139">
        <f t="shared" si="6"/>
        <v>552</v>
      </c>
      <c r="H139">
        <f t="shared" si="7"/>
        <v>2392</v>
      </c>
      <c r="I139" s="4">
        <v>45212</v>
      </c>
      <c r="J139" s="4">
        <f>(Table_1[[#This Row],[DATA FATTURA 2]]+60)</f>
        <v>45272</v>
      </c>
      <c r="K139" s="10">
        <f t="shared" si="8"/>
        <v>0.3</v>
      </c>
      <c r="L139" t="str">
        <f ca="1">IF((NOW()-Table_1[[#This Row],[DATA FATTURA 2]])&lt;60,"PAGATO","DA PAGARE")</f>
        <v>DA PAGARE</v>
      </c>
    </row>
    <row r="140" spans="1:12" ht="14.4" x14ac:dyDescent="0.3">
      <c r="A140" s="1">
        <v>349</v>
      </c>
      <c r="B140" s="2">
        <v>44939</v>
      </c>
      <c r="C140" s="1">
        <v>2200</v>
      </c>
      <c r="D140" s="3" t="s">
        <v>6</v>
      </c>
      <c r="E140" s="3" t="s">
        <v>7</v>
      </c>
      <c r="F140" s="4">
        <f>(Table_1[[#This Row],[DATA FATTURA]]+60)</f>
        <v>44999</v>
      </c>
      <c r="G140">
        <f t="shared" si="6"/>
        <v>440</v>
      </c>
      <c r="H140">
        <f t="shared" si="7"/>
        <v>2640</v>
      </c>
      <c r="I140" s="4">
        <v>45212</v>
      </c>
      <c r="J140" s="4">
        <f>(Table_1[[#This Row],[DATA FATTURA 2]]+60)</f>
        <v>45272</v>
      </c>
      <c r="K140" s="10">
        <f t="shared" si="8"/>
        <v>0.2</v>
      </c>
      <c r="L140" t="str">
        <f ca="1">IF((NOW()-Table_1[[#This Row],[DATA FATTURA 2]])&lt;60,"PAGATO","DA PAGARE")</f>
        <v>DA PAGARE</v>
      </c>
    </row>
    <row r="141" spans="1:12" ht="14.4" x14ac:dyDescent="0.3">
      <c r="A141" s="1">
        <v>458</v>
      </c>
      <c r="B141" s="2">
        <v>44939</v>
      </c>
      <c r="C141" s="1">
        <v>190</v>
      </c>
      <c r="D141" s="3" t="s">
        <v>28</v>
      </c>
      <c r="E141" s="3" t="s">
        <v>5</v>
      </c>
      <c r="F141" s="4">
        <f>(Table_1[[#This Row],[DATA FATTURA]]+60)</f>
        <v>44999</v>
      </c>
      <c r="G141">
        <f t="shared" si="6"/>
        <v>76</v>
      </c>
      <c r="H141">
        <f t="shared" si="7"/>
        <v>266</v>
      </c>
      <c r="I141" s="4">
        <v>45212</v>
      </c>
      <c r="J141" s="4">
        <f>(Table_1[[#This Row],[DATA FATTURA 2]]+60)</f>
        <v>45272</v>
      </c>
      <c r="K141" s="10">
        <f t="shared" si="8"/>
        <v>0.4</v>
      </c>
      <c r="L141" t="str">
        <f ca="1">IF((NOW()-Table_1[[#This Row],[DATA FATTURA 2]])&lt;60,"PAGATO","DA PAGARE")</f>
        <v>DA PAGARE</v>
      </c>
    </row>
    <row r="142" spans="1:12" ht="14.4" x14ac:dyDescent="0.3">
      <c r="A142" s="1">
        <v>14</v>
      </c>
      <c r="B142" s="2">
        <v>44939</v>
      </c>
      <c r="C142" s="1">
        <v>360</v>
      </c>
      <c r="D142" s="3" t="s">
        <v>15</v>
      </c>
      <c r="E142" s="3" t="s">
        <v>7</v>
      </c>
      <c r="F142" s="4">
        <f>(Table_1[[#This Row],[DATA FATTURA]]+60)</f>
        <v>44999</v>
      </c>
      <c r="G142">
        <f t="shared" si="6"/>
        <v>72</v>
      </c>
      <c r="H142">
        <f t="shared" si="7"/>
        <v>432</v>
      </c>
      <c r="I142" s="4">
        <v>45212</v>
      </c>
      <c r="J142" s="4">
        <f>(Table_1[[#This Row],[DATA FATTURA 2]]+60)</f>
        <v>45272</v>
      </c>
      <c r="K142" s="10">
        <f t="shared" si="8"/>
        <v>0.2</v>
      </c>
      <c r="L142" t="str">
        <f ca="1">IF((NOW()-Table_1[[#This Row],[DATA FATTURA 2]])&lt;60,"PAGATO","DA PAGARE")</f>
        <v>DA PAGARE</v>
      </c>
    </row>
    <row r="143" spans="1:12" ht="14.4" x14ac:dyDescent="0.3">
      <c r="A143" s="1">
        <v>370</v>
      </c>
      <c r="B143" s="2">
        <v>44939</v>
      </c>
      <c r="C143" s="1">
        <v>3250</v>
      </c>
      <c r="D143" s="3" t="s">
        <v>9</v>
      </c>
      <c r="E143" s="3" t="s">
        <v>7</v>
      </c>
      <c r="F143" s="4">
        <f>(Table_1[[#This Row],[DATA FATTURA]]+60)</f>
        <v>44999</v>
      </c>
      <c r="G143">
        <f t="shared" si="6"/>
        <v>650</v>
      </c>
      <c r="H143">
        <f t="shared" si="7"/>
        <v>3900</v>
      </c>
      <c r="I143" s="4">
        <v>45212</v>
      </c>
      <c r="J143" s="4">
        <f>(Table_1[[#This Row],[DATA FATTURA 2]]+60)</f>
        <v>45272</v>
      </c>
      <c r="K143" s="10">
        <f t="shared" si="8"/>
        <v>0.2</v>
      </c>
      <c r="L143" t="str">
        <f ca="1">IF((NOW()-Table_1[[#This Row],[DATA FATTURA 2]])&lt;60,"PAGATO","DA PAGARE")</f>
        <v>DA PAGARE</v>
      </c>
    </row>
    <row r="144" spans="1:12" ht="14.4" x14ac:dyDescent="0.3">
      <c r="A144" s="1">
        <v>167</v>
      </c>
      <c r="B144" s="2">
        <v>44939</v>
      </c>
      <c r="C144" s="1">
        <v>3420</v>
      </c>
      <c r="D144" s="3" t="s">
        <v>15</v>
      </c>
      <c r="E144" s="3" t="s">
        <v>7</v>
      </c>
      <c r="F144" s="4">
        <f>(Table_1[[#This Row],[DATA FATTURA]]+60)</f>
        <v>44999</v>
      </c>
      <c r="G144">
        <f t="shared" si="6"/>
        <v>684</v>
      </c>
      <c r="H144">
        <f t="shared" si="7"/>
        <v>4104</v>
      </c>
      <c r="I144" s="4">
        <v>45212</v>
      </c>
      <c r="J144" s="4">
        <f>(Table_1[[#This Row],[DATA FATTURA 2]]+60)</f>
        <v>45272</v>
      </c>
      <c r="K144" s="10">
        <f t="shared" si="8"/>
        <v>0.2</v>
      </c>
      <c r="L144" t="str">
        <f ca="1">IF((NOW()-Table_1[[#This Row],[DATA FATTURA 2]])&lt;60,"PAGATO","DA PAGARE")</f>
        <v>DA PAGARE</v>
      </c>
    </row>
    <row r="145" spans="1:12" ht="14.4" x14ac:dyDescent="0.3">
      <c r="A145" s="1">
        <v>97</v>
      </c>
      <c r="B145" s="2">
        <v>44939</v>
      </c>
      <c r="C145" s="1">
        <v>2020</v>
      </c>
      <c r="D145" s="3" t="s">
        <v>6</v>
      </c>
      <c r="E145" s="3" t="s">
        <v>7</v>
      </c>
      <c r="F145" s="4">
        <f>(Table_1[[#This Row],[DATA FATTURA]]+60)</f>
        <v>44999</v>
      </c>
      <c r="G145">
        <f t="shared" si="6"/>
        <v>404</v>
      </c>
      <c r="H145">
        <f t="shared" si="7"/>
        <v>2424</v>
      </c>
      <c r="I145" s="4">
        <v>45212</v>
      </c>
      <c r="J145" s="4">
        <f>(Table_1[[#This Row],[DATA FATTURA 2]]+60)</f>
        <v>45272</v>
      </c>
      <c r="K145" s="10">
        <f t="shared" si="8"/>
        <v>0.2</v>
      </c>
      <c r="L145" t="str">
        <f ca="1">IF((NOW()-Table_1[[#This Row],[DATA FATTURA 2]])&lt;60,"PAGATO","DA PAGARE")</f>
        <v>DA PAGARE</v>
      </c>
    </row>
    <row r="146" spans="1:12" ht="14.4" x14ac:dyDescent="0.3">
      <c r="A146" s="1">
        <v>10</v>
      </c>
      <c r="B146" s="2">
        <v>44939</v>
      </c>
      <c r="C146" s="1">
        <v>280</v>
      </c>
      <c r="D146" s="3" t="s">
        <v>28</v>
      </c>
      <c r="E146" s="3" t="s">
        <v>5</v>
      </c>
      <c r="F146" s="4">
        <f>(Table_1[[#This Row],[DATA FATTURA]]+60)</f>
        <v>44999</v>
      </c>
      <c r="G146">
        <f t="shared" si="6"/>
        <v>112</v>
      </c>
      <c r="H146">
        <f t="shared" si="7"/>
        <v>392</v>
      </c>
      <c r="I146" s="4">
        <v>45212</v>
      </c>
      <c r="J146" s="4">
        <f>(Table_1[[#This Row],[DATA FATTURA 2]]+60)</f>
        <v>45272</v>
      </c>
      <c r="K146" s="10">
        <f t="shared" si="8"/>
        <v>0.4</v>
      </c>
      <c r="L146" t="str">
        <f ca="1">IF((NOW()-Table_1[[#This Row],[DATA FATTURA 2]])&lt;60,"PAGATO","DA PAGARE")</f>
        <v>DA PAGARE</v>
      </c>
    </row>
    <row r="147" spans="1:12" ht="14.4" x14ac:dyDescent="0.3">
      <c r="A147" s="1">
        <v>194</v>
      </c>
      <c r="B147" s="2">
        <v>44939</v>
      </c>
      <c r="C147" s="1">
        <v>3960</v>
      </c>
      <c r="D147" s="3" t="s">
        <v>4</v>
      </c>
      <c r="E147" s="3" t="s">
        <v>14</v>
      </c>
      <c r="F147" s="4">
        <f>(Table_1[[#This Row],[DATA FATTURA]]+60)</f>
        <v>44999</v>
      </c>
      <c r="G147">
        <f t="shared" si="6"/>
        <v>594</v>
      </c>
      <c r="H147">
        <f t="shared" si="7"/>
        <v>4554</v>
      </c>
      <c r="I147" s="4">
        <v>45212</v>
      </c>
      <c r="J147" s="4">
        <f>(Table_1[[#This Row],[DATA FATTURA 2]]+60)</f>
        <v>45272</v>
      </c>
      <c r="K147" s="10">
        <f t="shared" si="8"/>
        <v>0.15</v>
      </c>
      <c r="L147" t="str">
        <f ca="1">IF((NOW()-Table_1[[#This Row],[DATA FATTURA 2]])&lt;60,"PAGATO","DA PAGARE")</f>
        <v>DA PAGARE</v>
      </c>
    </row>
    <row r="148" spans="1:12" ht="14.4" x14ac:dyDescent="0.3">
      <c r="A148" s="1">
        <v>34</v>
      </c>
      <c r="B148" s="2">
        <v>44939</v>
      </c>
      <c r="C148" s="1">
        <v>760</v>
      </c>
      <c r="D148" s="3" t="s">
        <v>12</v>
      </c>
      <c r="E148" s="3" t="s">
        <v>7</v>
      </c>
      <c r="F148" s="4">
        <f>(Table_1[[#This Row],[DATA FATTURA]]+60)</f>
        <v>44999</v>
      </c>
      <c r="G148">
        <f t="shared" si="6"/>
        <v>152</v>
      </c>
      <c r="H148">
        <f t="shared" si="7"/>
        <v>912</v>
      </c>
      <c r="I148" s="4">
        <v>45212</v>
      </c>
      <c r="J148" s="4">
        <f>(Table_1[[#This Row],[DATA FATTURA 2]]+60)</f>
        <v>45272</v>
      </c>
      <c r="K148" s="10">
        <f t="shared" si="8"/>
        <v>0.2</v>
      </c>
      <c r="L148" t="str">
        <f ca="1">IF((NOW()-Table_1[[#This Row],[DATA FATTURA 2]])&lt;60,"PAGATO","DA PAGARE")</f>
        <v>DA PAGARE</v>
      </c>
    </row>
    <row r="149" spans="1:12" ht="14.4" x14ac:dyDescent="0.3">
      <c r="A149" s="1">
        <v>36</v>
      </c>
      <c r="B149" s="2">
        <v>44939</v>
      </c>
      <c r="C149" s="1">
        <v>800</v>
      </c>
      <c r="D149" s="3" t="s">
        <v>9</v>
      </c>
      <c r="E149" s="3" t="s">
        <v>14</v>
      </c>
      <c r="F149" s="4">
        <f>(Table_1[[#This Row],[DATA FATTURA]]+60)</f>
        <v>44999</v>
      </c>
      <c r="G149">
        <f t="shared" si="6"/>
        <v>120</v>
      </c>
      <c r="H149">
        <f t="shared" si="7"/>
        <v>920</v>
      </c>
      <c r="I149" s="4">
        <v>45212</v>
      </c>
      <c r="J149" s="4">
        <f>(Table_1[[#This Row],[DATA FATTURA 2]]+60)</f>
        <v>45272</v>
      </c>
      <c r="K149" s="10">
        <f t="shared" si="8"/>
        <v>0.15</v>
      </c>
      <c r="L149" t="str">
        <f ca="1">IF((NOW()-Table_1[[#This Row],[DATA FATTURA 2]])&lt;60,"PAGATO","DA PAGARE")</f>
        <v>DA PAGARE</v>
      </c>
    </row>
    <row r="150" spans="1:12" ht="14.4" x14ac:dyDescent="0.3">
      <c r="A150" s="1">
        <v>35</v>
      </c>
      <c r="B150" s="2">
        <v>44939</v>
      </c>
      <c r="C150" s="1">
        <v>780</v>
      </c>
      <c r="D150" s="3" t="s">
        <v>4</v>
      </c>
      <c r="E150" s="3" t="s">
        <v>10</v>
      </c>
      <c r="F150" s="4">
        <f>(Table_1[[#This Row],[DATA FATTURA]]+60)</f>
        <v>44999</v>
      </c>
      <c r="G150">
        <f t="shared" si="6"/>
        <v>234</v>
      </c>
      <c r="H150">
        <f t="shared" si="7"/>
        <v>1014</v>
      </c>
      <c r="I150" s="4">
        <v>45212</v>
      </c>
      <c r="J150" s="4">
        <f>(Table_1[[#This Row],[DATA FATTURA 2]]+60)</f>
        <v>45272</v>
      </c>
      <c r="K150" s="10">
        <f t="shared" si="8"/>
        <v>0.3</v>
      </c>
      <c r="L150" t="str">
        <f ca="1">IF((NOW()-Table_1[[#This Row],[DATA FATTURA 2]])&lt;60,"PAGATO","DA PAGARE")</f>
        <v>DA PAGARE</v>
      </c>
    </row>
    <row r="151" spans="1:12" ht="14.4" x14ac:dyDescent="0.3">
      <c r="A151" s="1">
        <v>32</v>
      </c>
      <c r="B151" s="2">
        <v>44939</v>
      </c>
      <c r="C151" s="1">
        <v>720</v>
      </c>
      <c r="D151" s="3" t="s">
        <v>6</v>
      </c>
      <c r="E151" s="3" t="s">
        <v>10</v>
      </c>
      <c r="F151" s="4">
        <f>(Table_1[[#This Row],[DATA FATTURA]]+60)</f>
        <v>44999</v>
      </c>
      <c r="G151">
        <f t="shared" si="6"/>
        <v>216</v>
      </c>
      <c r="H151">
        <f t="shared" si="7"/>
        <v>936</v>
      </c>
      <c r="I151" s="4">
        <v>45212</v>
      </c>
      <c r="J151" s="4">
        <f>(Table_1[[#This Row],[DATA FATTURA 2]]+60)</f>
        <v>45272</v>
      </c>
      <c r="K151" s="10">
        <f t="shared" si="8"/>
        <v>0.3</v>
      </c>
      <c r="L151" t="str">
        <f ca="1">IF((NOW()-Table_1[[#This Row],[DATA FATTURA 2]])&lt;60,"PAGATO","DA PAGARE")</f>
        <v>DA PAGARE</v>
      </c>
    </row>
    <row r="152" spans="1:12" ht="14.4" x14ac:dyDescent="0.3">
      <c r="A152" s="1">
        <v>197</v>
      </c>
      <c r="B152" s="2">
        <v>44939</v>
      </c>
      <c r="C152" s="1">
        <v>4020</v>
      </c>
      <c r="D152" s="3" t="s">
        <v>28</v>
      </c>
      <c r="E152" s="3" t="s">
        <v>14</v>
      </c>
      <c r="F152" s="4">
        <f>(Table_1[[#This Row],[DATA FATTURA]]+60)</f>
        <v>44999</v>
      </c>
      <c r="G152">
        <f t="shared" si="6"/>
        <v>603</v>
      </c>
      <c r="H152">
        <f t="shared" si="7"/>
        <v>4623</v>
      </c>
      <c r="I152" s="4">
        <v>45212</v>
      </c>
      <c r="J152" s="4">
        <f>(Table_1[[#This Row],[DATA FATTURA 2]]+60)</f>
        <v>45272</v>
      </c>
      <c r="K152" s="10">
        <f t="shared" si="8"/>
        <v>0.15</v>
      </c>
      <c r="L152" t="str">
        <f ca="1">IF((NOW()-Table_1[[#This Row],[DATA FATTURA 2]])&lt;60,"PAGATO","DA PAGARE")</f>
        <v>DA PAGARE</v>
      </c>
    </row>
    <row r="153" spans="1:12" ht="14.4" x14ac:dyDescent="0.3">
      <c r="A153" s="1">
        <v>55</v>
      </c>
      <c r="B153" s="2">
        <v>44938</v>
      </c>
      <c r="C153" s="1">
        <v>1180</v>
      </c>
      <c r="D153" s="3" t="s">
        <v>8</v>
      </c>
      <c r="E153" s="3" t="s">
        <v>7</v>
      </c>
      <c r="F153" s="4">
        <f>(Table_1[[#This Row],[DATA FATTURA]]+60)</f>
        <v>44998</v>
      </c>
      <c r="G153">
        <f t="shared" si="6"/>
        <v>236</v>
      </c>
      <c r="H153">
        <f t="shared" si="7"/>
        <v>1416</v>
      </c>
      <c r="I153" s="4">
        <v>45211</v>
      </c>
      <c r="J153" s="4">
        <f>(Table_1[[#This Row],[DATA FATTURA 2]]+60)</f>
        <v>45271</v>
      </c>
      <c r="K153" s="10">
        <f t="shared" si="8"/>
        <v>0.2</v>
      </c>
      <c r="L153" t="str">
        <f ca="1">IF((NOW()-Table_1[[#This Row],[DATA FATTURA 2]])&lt;60,"PAGATO","DA PAGARE")</f>
        <v>DA PAGARE</v>
      </c>
    </row>
    <row r="154" spans="1:12" ht="14.4" x14ac:dyDescent="0.3">
      <c r="A154" s="1">
        <v>221</v>
      </c>
      <c r="B154" s="2">
        <v>44938</v>
      </c>
      <c r="C154" s="1">
        <v>4500</v>
      </c>
      <c r="D154" s="3" t="s">
        <v>12</v>
      </c>
      <c r="E154" s="3" t="s">
        <v>5</v>
      </c>
      <c r="F154" s="4">
        <f>(Table_1[[#This Row],[DATA FATTURA]]+60)</f>
        <v>44998</v>
      </c>
      <c r="G154">
        <f t="shared" si="6"/>
        <v>1800</v>
      </c>
      <c r="H154">
        <f t="shared" si="7"/>
        <v>6300</v>
      </c>
      <c r="I154" s="4">
        <v>45211</v>
      </c>
      <c r="J154" s="4">
        <f>(Table_1[[#This Row],[DATA FATTURA 2]]+60)</f>
        <v>45271</v>
      </c>
      <c r="K154" s="10">
        <f t="shared" si="8"/>
        <v>0.4</v>
      </c>
      <c r="L154" t="str">
        <f ca="1">IF((NOW()-Table_1[[#This Row],[DATA FATTURA 2]])&lt;60,"PAGATO","DA PAGARE")</f>
        <v>DA PAGARE</v>
      </c>
    </row>
    <row r="155" spans="1:12" ht="14.4" x14ac:dyDescent="0.3">
      <c r="A155" s="1">
        <v>173</v>
      </c>
      <c r="B155" s="2">
        <v>44938</v>
      </c>
      <c r="C155" s="1">
        <v>3540</v>
      </c>
      <c r="D155" s="3" t="s">
        <v>15</v>
      </c>
      <c r="E155" s="3" t="s">
        <v>7</v>
      </c>
      <c r="F155" s="4">
        <f>(Table_1[[#This Row],[DATA FATTURA]]+60)</f>
        <v>44998</v>
      </c>
      <c r="G155">
        <f t="shared" si="6"/>
        <v>708</v>
      </c>
      <c r="H155">
        <f t="shared" si="7"/>
        <v>4248</v>
      </c>
      <c r="I155" s="4">
        <v>45211</v>
      </c>
      <c r="J155" s="4">
        <f>(Table_1[[#This Row],[DATA FATTURA 2]]+60)</f>
        <v>45271</v>
      </c>
      <c r="K155" s="10">
        <f t="shared" si="8"/>
        <v>0.2</v>
      </c>
      <c r="L155" t="str">
        <f ca="1">IF((NOW()-Table_1[[#This Row],[DATA FATTURA 2]])&lt;60,"PAGATO","DA PAGARE")</f>
        <v>DA PAGARE</v>
      </c>
    </row>
    <row r="156" spans="1:12" ht="14.4" x14ac:dyDescent="0.3">
      <c r="A156" s="1">
        <v>273</v>
      </c>
      <c r="B156" s="2">
        <v>44938</v>
      </c>
      <c r="C156" s="1">
        <v>5540</v>
      </c>
      <c r="D156" s="3" t="s">
        <v>4</v>
      </c>
      <c r="E156" s="3" t="s">
        <v>10</v>
      </c>
      <c r="F156" s="4">
        <f>(Table_1[[#This Row],[DATA FATTURA]]+60)</f>
        <v>44998</v>
      </c>
      <c r="G156">
        <f t="shared" si="6"/>
        <v>1662</v>
      </c>
      <c r="H156">
        <f t="shared" si="7"/>
        <v>7202</v>
      </c>
      <c r="I156" s="4">
        <v>45211</v>
      </c>
      <c r="J156" s="4">
        <f>(Table_1[[#This Row],[DATA FATTURA 2]]+60)</f>
        <v>45271</v>
      </c>
      <c r="K156" s="10">
        <f t="shared" si="8"/>
        <v>0.3</v>
      </c>
      <c r="L156" t="str">
        <f ca="1">IF((NOW()-Table_1[[#This Row],[DATA FATTURA 2]])&lt;60,"PAGATO","DA PAGARE")</f>
        <v>DA PAGARE</v>
      </c>
    </row>
    <row r="157" spans="1:12" ht="14.4" x14ac:dyDescent="0.3">
      <c r="A157" s="1">
        <v>46</v>
      </c>
      <c r="B157" s="2">
        <v>44938</v>
      </c>
      <c r="C157" s="1">
        <v>1000</v>
      </c>
      <c r="D157" s="3" t="s">
        <v>6</v>
      </c>
      <c r="E157" s="3" t="s">
        <v>10</v>
      </c>
      <c r="F157" s="4">
        <f>(Table_1[[#This Row],[DATA FATTURA]]+60)</f>
        <v>44998</v>
      </c>
      <c r="G157">
        <f t="shared" si="6"/>
        <v>300</v>
      </c>
      <c r="H157">
        <f t="shared" si="7"/>
        <v>1300</v>
      </c>
      <c r="I157" s="4">
        <v>45211</v>
      </c>
      <c r="J157" s="4">
        <f>(Table_1[[#This Row],[DATA FATTURA 2]]+60)</f>
        <v>45271</v>
      </c>
      <c r="K157" s="10">
        <f t="shared" si="8"/>
        <v>0.3</v>
      </c>
      <c r="L157" t="str">
        <f ca="1">IF((NOW()-Table_1[[#This Row],[DATA FATTURA 2]])&lt;60,"PAGATO","DA PAGARE")</f>
        <v>DA PAGARE</v>
      </c>
    </row>
    <row r="158" spans="1:12" ht="14.4" x14ac:dyDescent="0.3">
      <c r="A158" s="1">
        <v>171</v>
      </c>
      <c r="B158" s="2">
        <v>44938</v>
      </c>
      <c r="C158" s="1">
        <v>3500</v>
      </c>
      <c r="D158" s="3" t="s">
        <v>4</v>
      </c>
      <c r="E158" s="3" t="s">
        <v>5</v>
      </c>
      <c r="F158" s="4">
        <f>(Table_1[[#This Row],[DATA FATTURA]]+60)</f>
        <v>44998</v>
      </c>
      <c r="G158">
        <f t="shared" si="6"/>
        <v>1400</v>
      </c>
      <c r="H158">
        <f t="shared" si="7"/>
        <v>4900</v>
      </c>
      <c r="I158" s="4">
        <v>45211</v>
      </c>
      <c r="J158" s="4">
        <f>(Table_1[[#This Row],[DATA FATTURA 2]]+60)</f>
        <v>45271</v>
      </c>
      <c r="K158" s="10">
        <f t="shared" si="8"/>
        <v>0.4</v>
      </c>
      <c r="L158" t="str">
        <f ca="1">IF((NOW()-Table_1[[#This Row],[DATA FATTURA 2]])&lt;60,"PAGATO","DA PAGARE")</f>
        <v>DA PAGARE</v>
      </c>
    </row>
    <row r="159" spans="1:12" ht="14.4" x14ac:dyDescent="0.3">
      <c r="A159" s="1">
        <v>169</v>
      </c>
      <c r="B159" s="2">
        <v>44938</v>
      </c>
      <c r="C159" s="1">
        <v>3460</v>
      </c>
      <c r="D159" s="3" t="s">
        <v>28</v>
      </c>
      <c r="E159" s="3" t="s">
        <v>14</v>
      </c>
      <c r="F159" s="4">
        <f>(Table_1[[#This Row],[DATA FATTURA]]+60)</f>
        <v>44998</v>
      </c>
      <c r="G159">
        <f t="shared" si="6"/>
        <v>519</v>
      </c>
      <c r="H159">
        <f t="shared" si="7"/>
        <v>3979</v>
      </c>
      <c r="I159" s="4">
        <v>45211</v>
      </c>
      <c r="J159" s="4">
        <f>(Table_1[[#This Row],[DATA FATTURA 2]]+60)</f>
        <v>45271</v>
      </c>
      <c r="K159" s="10">
        <f t="shared" si="8"/>
        <v>0.15</v>
      </c>
      <c r="L159" t="str">
        <f ca="1">IF((NOW()-Table_1[[#This Row],[DATA FATTURA 2]])&lt;60,"PAGATO","DA PAGARE")</f>
        <v>DA PAGARE</v>
      </c>
    </row>
    <row r="160" spans="1:12" ht="14.4" x14ac:dyDescent="0.3">
      <c r="A160" s="1">
        <v>198</v>
      </c>
      <c r="B160" s="2">
        <v>44938</v>
      </c>
      <c r="C160" s="1">
        <v>4040</v>
      </c>
      <c r="D160" s="3" t="s">
        <v>28</v>
      </c>
      <c r="E160" s="3" t="s">
        <v>7</v>
      </c>
      <c r="F160" s="4">
        <f>(Table_1[[#This Row],[DATA FATTURA]]+60)</f>
        <v>44998</v>
      </c>
      <c r="G160">
        <f t="shared" si="6"/>
        <v>808</v>
      </c>
      <c r="H160">
        <f t="shared" si="7"/>
        <v>4848</v>
      </c>
      <c r="I160" s="4">
        <v>45211</v>
      </c>
      <c r="J160" s="4">
        <f>(Table_1[[#This Row],[DATA FATTURA 2]]+60)</f>
        <v>45271</v>
      </c>
      <c r="K160" s="10">
        <f t="shared" si="8"/>
        <v>0.2</v>
      </c>
      <c r="L160" t="str">
        <f ca="1">IF((NOW()-Table_1[[#This Row],[DATA FATTURA 2]])&lt;60,"PAGATO","DA PAGARE")</f>
        <v>DA PAGARE</v>
      </c>
    </row>
    <row r="161" spans="1:12" ht="14.4" x14ac:dyDescent="0.3">
      <c r="A161" s="1">
        <v>210</v>
      </c>
      <c r="B161" s="2">
        <v>44938</v>
      </c>
      <c r="C161" s="1">
        <v>4280</v>
      </c>
      <c r="D161" s="3" t="s">
        <v>11</v>
      </c>
      <c r="E161" s="3" t="s">
        <v>7</v>
      </c>
      <c r="F161" s="4">
        <f>(Table_1[[#This Row],[DATA FATTURA]]+60)</f>
        <v>44998</v>
      </c>
      <c r="G161">
        <f t="shared" si="6"/>
        <v>856</v>
      </c>
      <c r="H161">
        <f t="shared" si="7"/>
        <v>5136</v>
      </c>
      <c r="I161" s="4">
        <v>45211</v>
      </c>
      <c r="J161" s="4">
        <f>(Table_1[[#This Row],[DATA FATTURA 2]]+60)</f>
        <v>45271</v>
      </c>
      <c r="K161" s="10">
        <f t="shared" si="8"/>
        <v>0.2</v>
      </c>
      <c r="L161" t="str">
        <f ca="1">IF((NOW()-Table_1[[#This Row],[DATA FATTURA 2]])&lt;60,"PAGATO","DA PAGARE")</f>
        <v>DA PAGARE</v>
      </c>
    </row>
    <row r="162" spans="1:12" ht="14.4" x14ac:dyDescent="0.3">
      <c r="A162" s="1">
        <v>27</v>
      </c>
      <c r="B162" s="2">
        <v>44938</v>
      </c>
      <c r="C162" s="1">
        <v>620</v>
      </c>
      <c r="D162" s="3" t="s">
        <v>28</v>
      </c>
      <c r="E162" s="3" t="s">
        <v>7</v>
      </c>
      <c r="F162" s="4">
        <f>(Table_1[[#This Row],[DATA FATTURA]]+60)</f>
        <v>44998</v>
      </c>
      <c r="G162">
        <f t="shared" si="6"/>
        <v>124</v>
      </c>
      <c r="H162">
        <f t="shared" si="7"/>
        <v>744</v>
      </c>
      <c r="I162" s="4">
        <v>45211</v>
      </c>
      <c r="J162" s="4">
        <f>(Table_1[[#This Row],[DATA FATTURA 2]]+60)</f>
        <v>45271</v>
      </c>
      <c r="K162" s="10">
        <f t="shared" si="8"/>
        <v>0.2</v>
      </c>
      <c r="L162" t="str">
        <f ca="1">IF((NOW()-Table_1[[#This Row],[DATA FATTURA 2]])&lt;60,"PAGATO","DA PAGARE")</f>
        <v>DA PAGARE</v>
      </c>
    </row>
    <row r="163" spans="1:12" ht="14.4" x14ac:dyDescent="0.3">
      <c r="A163" s="1">
        <v>262</v>
      </c>
      <c r="B163" s="2">
        <v>44938</v>
      </c>
      <c r="C163" s="1">
        <v>5320</v>
      </c>
      <c r="D163" s="3" t="s">
        <v>4</v>
      </c>
      <c r="E163" s="3" t="s">
        <v>5</v>
      </c>
      <c r="F163" s="4">
        <f>(Table_1[[#This Row],[DATA FATTURA]]+60)</f>
        <v>44998</v>
      </c>
      <c r="G163">
        <f t="shared" si="6"/>
        <v>2128</v>
      </c>
      <c r="H163">
        <f t="shared" si="7"/>
        <v>7448</v>
      </c>
      <c r="I163" s="4">
        <v>45211</v>
      </c>
      <c r="J163" s="4">
        <f>(Table_1[[#This Row],[DATA FATTURA 2]]+60)</f>
        <v>45271</v>
      </c>
      <c r="K163" s="10">
        <f t="shared" si="8"/>
        <v>0.4</v>
      </c>
      <c r="L163" t="str">
        <f ca="1">IF((NOW()-Table_1[[#This Row],[DATA FATTURA 2]])&lt;60,"PAGATO","DA PAGARE")</f>
        <v>DA PAGARE</v>
      </c>
    </row>
    <row r="164" spans="1:12" ht="14.4" x14ac:dyDescent="0.3">
      <c r="A164" s="1">
        <v>443</v>
      </c>
      <c r="B164" s="2">
        <v>44938</v>
      </c>
      <c r="C164" s="1">
        <v>6900</v>
      </c>
      <c r="D164" s="3" t="s">
        <v>4</v>
      </c>
      <c r="E164" s="3" t="s">
        <v>5</v>
      </c>
      <c r="F164" s="4">
        <f>(Table_1[[#This Row],[DATA FATTURA]]+60)</f>
        <v>44998</v>
      </c>
      <c r="G164">
        <f t="shared" si="6"/>
        <v>2760</v>
      </c>
      <c r="H164">
        <f t="shared" si="7"/>
        <v>9660</v>
      </c>
      <c r="I164" s="4">
        <v>45211</v>
      </c>
      <c r="J164" s="4">
        <f>(Table_1[[#This Row],[DATA FATTURA 2]]+60)</f>
        <v>45271</v>
      </c>
      <c r="K164" s="10">
        <f t="shared" si="8"/>
        <v>0.4</v>
      </c>
      <c r="L164" t="str">
        <f ca="1">IF((NOW()-Table_1[[#This Row],[DATA FATTURA 2]])&lt;60,"PAGATO","DA PAGARE")</f>
        <v>DA PAGARE</v>
      </c>
    </row>
    <row r="165" spans="1:12" ht="14.4" x14ac:dyDescent="0.3">
      <c r="A165" s="1">
        <v>433</v>
      </c>
      <c r="B165" s="2">
        <v>44938</v>
      </c>
      <c r="C165" s="1">
        <v>6400</v>
      </c>
      <c r="D165" s="3" t="s">
        <v>8</v>
      </c>
      <c r="E165" s="3" t="s">
        <v>7</v>
      </c>
      <c r="F165" s="4">
        <f>(Table_1[[#This Row],[DATA FATTURA]]+60)</f>
        <v>44998</v>
      </c>
      <c r="G165">
        <f t="shared" si="6"/>
        <v>1280</v>
      </c>
      <c r="H165">
        <f t="shared" si="7"/>
        <v>7680</v>
      </c>
      <c r="I165" s="4">
        <v>45211</v>
      </c>
      <c r="J165" s="4">
        <f>(Table_1[[#This Row],[DATA FATTURA 2]]+60)</f>
        <v>45271</v>
      </c>
      <c r="K165" s="10">
        <f t="shared" si="8"/>
        <v>0.2</v>
      </c>
      <c r="L165" t="str">
        <f ca="1">IF((NOW()-Table_1[[#This Row],[DATA FATTURA 2]])&lt;60,"PAGATO","DA PAGARE")</f>
        <v>DA PAGARE</v>
      </c>
    </row>
    <row r="166" spans="1:12" ht="14.4" x14ac:dyDescent="0.3">
      <c r="A166" s="1">
        <v>19</v>
      </c>
      <c r="B166" s="2">
        <v>44938</v>
      </c>
      <c r="C166" s="1">
        <v>460</v>
      </c>
      <c r="D166" s="3" t="s">
        <v>9</v>
      </c>
      <c r="E166" s="3" t="s">
        <v>7</v>
      </c>
      <c r="F166" s="4">
        <f>(Table_1[[#This Row],[DATA FATTURA]]+60)</f>
        <v>44998</v>
      </c>
      <c r="G166">
        <f t="shared" si="6"/>
        <v>92</v>
      </c>
      <c r="H166">
        <f t="shared" si="7"/>
        <v>552</v>
      </c>
      <c r="I166" s="4">
        <v>45211</v>
      </c>
      <c r="J166" s="4">
        <f>(Table_1[[#This Row],[DATA FATTURA 2]]+60)</f>
        <v>45271</v>
      </c>
      <c r="K166" s="10">
        <f t="shared" si="8"/>
        <v>0.2</v>
      </c>
      <c r="L166" t="str">
        <f ca="1">IF((NOW()-Table_1[[#This Row],[DATA FATTURA 2]])&lt;60,"PAGATO","DA PAGARE")</f>
        <v>DA PAGARE</v>
      </c>
    </row>
    <row r="167" spans="1:12" ht="14.4" x14ac:dyDescent="0.3">
      <c r="A167" s="1">
        <v>53</v>
      </c>
      <c r="B167" s="2">
        <v>44938</v>
      </c>
      <c r="C167" s="1">
        <v>1140</v>
      </c>
      <c r="D167" s="3" t="s">
        <v>9</v>
      </c>
      <c r="E167" s="3" t="s">
        <v>5</v>
      </c>
      <c r="F167" s="4">
        <f>(Table_1[[#This Row],[DATA FATTURA]]+60)</f>
        <v>44998</v>
      </c>
      <c r="G167">
        <f t="shared" si="6"/>
        <v>456</v>
      </c>
      <c r="H167">
        <f t="shared" si="7"/>
        <v>1596</v>
      </c>
      <c r="I167" s="4">
        <v>45211</v>
      </c>
      <c r="J167" s="4">
        <f>(Table_1[[#This Row],[DATA FATTURA 2]]+60)</f>
        <v>45271</v>
      </c>
      <c r="K167" s="10">
        <f t="shared" si="8"/>
        <v>0.4</v>
      </c>
      <c r="L167" t="str">
        <f ca="1">IF((NOW()-Table_1[[#This Row],[DATA FATTURA 2]])&lt;60,"PAGATO","DA PAGARE")</f>
        <v>DA PAGARE</v>
      </c>
    </row>
    <row r="168" spans="1:12" ht="14.4" x14ac:dyDescent="0.3">
      <c r="A168" s="1">
        <v>115</v>
      </c>
      <c r="B168" s="2">
        <v>44938</v>
      </c>
      <c r="C168" s="1">
        <v>2380</v>
      </c>
      <c r="D168" s="3" t="s">
        <v>9</v>
      </c>
      <c r="E168" s="3" t="s">
        <v>5</v>
      </c>
      <c r="F168" s="4">
        <f>(Table_1[[#This Row],[DATA FATTURA]]+60)</f>
        <v>44998</v>
      </c>
      <c r="G168">
        <f t="shared" si="6"/>
        <v>952</v>
      </c>
      <c r="H168">
        <f t="shared" si="7"/>
        <v>3332</v>
      </c>
      <c r="I168" s="4">
        <v>45211</v>
      </c>
      <c r="J168" s="4">
        <f>(Table_1[[#This Row],[DATA FATTURA 2]]+60)</f>
        <v>45271</v>
      </c>
      <c r="K168" s="10">
        <f t="shared" si="8"/>
        <v>0.4</v>
      </c>
      <c r="L168" t="str">
        <f ca="1">IF((NOW()-Table_1[[#This Row],[DATA FATTURA 2]])&lt;60,"PAGATO","DA PAGARE")</f>
        <v>DA PAGARE</v>
      </c>
    </row>
    <row r="169" spans="1:12" ht="14.4" x14ac:dyDescent="0.3">
      <c r="A169" s="1">
        <v>147</v>
      </c>
      <c r="B169" s="2">
        <v>44938</v>
      </c>
      <c r="C169" s="1">
        <v>3020</v>
      </c>
      <c r="D169" s="3" t="s">
        <v>28</v>
      </c>
      <c r="E169" s="3" t="s">
        <v>10</v>
      </c>
      <c r="F169" s="4">
        <f>(Table_1[[#This Row],[DATA FATTURA]]+60)</f>
        <v>44998</v>
      </c>
      <c r="G169">
        <f t="shared" si="6"/>
        <v>906</v>
      </c>
      <c r="H169">
        <f t="shared" si="7"/>
        <v>3926</v>
      </c>
      <c r="I169" s="4">
        <v>45211</v>
      </c>
      <c r="J169" s="4">
        <f>(Table_1[[#This Row],[DATA FATTURA 2]]+60)</f>
        <v>45271</v>
      </c>
      <c r="K169" s="10">
        <f t="shared" si="8"/>
        <v>0.3</v>
      </c>
      <c r="L169" t="str">
        <f ca="1">IF((NOW()-Table_1[[#This Row],[DATA FATTURA 2]])&lt;60,"PAGATO","DA PAGARE")</f>
        <v>DA PAGARE</v>
      </c>
    </row>
    <row r="170" spans="1:12" ht="14.4" x14ac:dyDescent="0.3">
      <c r="A170" s="1">
        <v>351</v>
      </c>
      <c r="B170" s="2">
        <v>44938</v>
      </c>
      <c r="C170" s="1">
        <v>2300</v>
      </c>
      <c r="D170" s="3" t="s">
        <v>28</v>
      </c>
      <c r="E170" s="3" t="s">
        <v>14</v>
      </c>
      <c r="F170" s="4">
        <f>(Table_1[[#This Row],[DATA FATTURA]]+60)</f>
        <v>44998</v>
      </c>
      <c r="G170">
        <f t="shared" si="6"/>
        <v>345</v>
      </c>
      <c r="H170">
        <f t="shared" si="7"/>
        <v>2645</v>
      </c>
      <c r="I170" s="4">
        <v>45211</v>
      </c>
      <c r="J170" s="4">
        <f>(Table_1[[#This Row],[DATA FATTURA 2]]+60)</f>
        <v>45271</v>
      </c>
      <c r="K170" s="10">
        <f t="shared" si="8"/>
        <v>0.15</v>
      </c>
      <c r="L170" t="str">
        <f ca="1">IF((NOW()-Table_1[[#This Row],[DATA FATTURA 2]])&lt;60,"PAGATO","DA PAGARE")</f>
        <v>DA PAGARE</v>
      </c>
    </row>
    <row r="171" spans="1:12" ht="14.4" x14ac:dyDescent="0.3">
      <c r="A171" s="1">
        <v>380</v>
      </c>
      <c r="B171" s="2">
        <v>44938</v>
      </c>
      <c r="C171" s="1">
        <v>3750</v>
      </c>
      <c r="D171" s="3" t="s">
        <v>11</v>
      </c>
      <c r="E171" s="3" t="s">
        <v>7</v>
      </c>
      <c r="F171" s="4">
        <f>(Table_1[[#This Row],[DATA FATTURA]]+60)</f>
        <v>44998</v>
      </c>
      <c r="G171">
        <f t="shared" si="6"/>
        <v>750</v>
      </c>
      <c r="H171">
        <f t="shared" si="7"/>
        <v>4500</v>
      </c>
      <c r="I171" s="4">
        <v>45211</v>
      </c>
      <c r="J171" s="4">
        <f>(Table_1[[#This Row],[DATA FATTURA 2]]+60)</f>
        <v>45271</v>
      </c>
      <c r="K171" s="10">
        <f t="shared" si="8"/>
        <v>0.2</v>
      </c>
      <c r="L171" t="str">
        <f ca="1">IF((NOW()-Table_1[[#This Row],[DATA FATTURA 2]])&lt;60,"PAGATO","DA PAGARE")</f>
        <v>DA PAGARE</v>
      </c>
    </row>
    <row r="172" spans="1:12" ht="14.4" x14ac:dyDescent="0.3">
      <c r="A172" s="1">
        <v>402</v>
      </c>
      <c r="B172" s="2">
        <v>44938</v>
      </c>
      <c r="C172" s="1">
        <v>4850</v>
      </c>
      <c r="D172" s="3" t="s">
        <v>28</v>
      </c>
      <c r="E172" s="3" t="s">
        <v>5</v>
      </c>
      <c r="F172" s="4">
        <f>(Table_1[[#This Row],[DATA FATTURA]]+60)</f>
        <v>44998</v>
      </c>
      <c r="G172">
        <f t="shared" si="6"/>
        <v>1940</v>
      </c>
      <c r="H172">
        <f t="shared" si="7"/>
        <v>6790</v>
      </c>
      <c r="I172" s="4">
        <v>45211</v>
      </c>
      <c r="J172" s="4">
        <f>(Table_1[[#This Row],[DATA FATTURA 2]]+60)</f>
        <v>45271</v>
      </c>
      <c r="K172" s="10">
        <f t="shared" si="8"/>
        <v>0.4</v>
      </c>
      <c r="L172" t="str">
        <f ca="1">IF((NOW()-Table_1[[#This Row],[DATA FATTURA 2]])&lt;60,"PAGATO","DA PAGARE")</f>
        <v>DA PAGARE</v>
      </c>
    </row>
    <row r="173" spans="1:12" ht="14.4" x14ac:dyDescent="0.3">
      <c r="A173" s="1">
        <v>383</v>
      </c>
      <c r="B173" s="2">
        <v>44938</v>
      </c>
      <c r="C173" s="1">
        <v>3900</v>
      </c>
      <c r="D173" s="3" t="s">
        <v>6</v>
      </c>
      <c r="E173" s="3" t="s">
        <v>7</v>
      </c>
      <c r="F173" s="4">
        <f>(Table_1[[#This Row],[DATA FATTURA]]+60)</f>
        <v>44998</v>
      </c>
      <c r="G173">
        <f t="shared" si="6"/>
        <v>780</v>
      </c>
      <c r="H173">
        <f t="shared" si="7"/>
        <v>4680</v>
      </c>
      <c r="I173" s="4">
        <v>45211</v>
      </c>
      <c r="J173" s="4">
        <f>(Table_1[[#This Row],[DATA FATTURA 2]]+60)</f>
        <v>45271</v>
      </c>
      <c r="K173" s="10">
        <f t="shared" si="8"/>
        <v>0.2</v>
      </c>
      <c r="L173" t="str">
        <f ca="1">IF((NOW()-Table_1[[#This Row],[DATA FATTURA 2]])&lt;60,"PAGATO","DA PAGARE")</f>
        <v>DA PAGARE</v>
      </c>
    </row>
    <row r="174" spans="1:12" ht="14.4" x14ac:dyDescent="0.3">
      <c r="A174" s="1">
        <v>342</v>
      </c>
      <c r="B174" s="2">
        <v>44938</v>
      </c>
      <c r="C174" s="1">
        <v>1850</v>
      </c>
      <c r="D174" s="3" t="s">
        <v>9</v>
      </c>
      <c r="E174" s="3" t="s">
        <v>7</v>
      </c>
      <c r="F174" s="4">
        <f>(Table_1[[#This Row],[DATA FATTURA]]+60)</f>
        <v>44998</v>
      </c>
      <c r="G174">
        <f t="shared" si="6"/>
        <v>370</v>
      </c>
      <c r="H174">
        <f t="shared" si="7"/>
        <v>2220</v>
      </c>
      <c r="I174" s="4">
        <v>45211</v>
      </c>
      <c r="J174" s="4">
        <f>(Table_1[[#This Row],[DATA FATTURA 2]]+60)</f>
        <v>45271</v>
      </c>
      <c r="K174" s="10">
        <f t="shared" si="8"/>
        <v>0.2</v>
      </c>
      <c r="L174" t="str">
        <f ca="1">IF((NOW()-Table_1[[#This Row],[DATA FATTURA 2]])&lt;60,"PAGATO","DA PAGARE")</f>
        <v>DA PAGARE</v>
      </c>
    </row>
    <row r="175" spans="1:12" ht="14.4" x14ac:dyDescent="0.3">
      <c r="A175" s="1">
        <v>344</v>
      </c>
      <c r="B175" s="2">
        <v>44938</v>
      </c>
      <c r="C175" s="1">
        <v>1950</v>
      </c>
      <c r="D175" s="3" t="s">
        <v>8</v>
      </c>
      <c r="E175" s="3" t="s">
        <v>14</v>
      </c>
      <c r="F175" s="4">
        <f>(Table_1[[#This Row],[DATA FATTURA]]+60)</f>
        <v>44998</v>
      </c>
      <c r="G175">
        <f t="shared" si="6"/>
        <v>292.5</v>
      </c>
      <c r="H175">
        <f t="shared" si="7"/>
        <v>2242.5</v>
      </c>
      <c r="I175" s="4">
        <v>45211</v>
      </c>
      <c r="J175" s="4">
        <f>(Table_1[[#This Row],[DATA FATTURA 2]]+60)</f>
        <v>45271</v>
      </c>
      <c r="K175" s="10">
        <f t="shared" si="8"/>
        <v>0.15</v>
      </c>
      <c r="L175" t="str">
        <f ca="1">IF((NOW()-Table_1[[#This Row],[DATA FATTURA 2]])&lt;60,"PAGATO","DA PAGARE")</f>
        <v>DA PAGARE</v>
      </c>
    </row>
    <row r="176" spans="1:12" ht="14.4" x14ac:dyDescent="0.3">
      <c r="A176" s="1">
        <v>341</v>
      </c>
      <c r="B176" s="2">
        <v>44938</v>
      </c>
      <c r="C176" s="1">
        <v>1800</v>
      </c>
      <c r="D176" s="3" t="s">
        <v>4</v>
      </c>
      <c r="E176" s="3" t="s">
        <v>7</v>
      </c>
      <c r="F176" s="4">
        <f>(Table_1[[#This Row],[DATA FATTURA]]+60)</f>
        <v>44998</v>
      </c>
      <c r="G176">
        <f t="shared" si="6"/>
        <v>360</v>
      </c>
      <c r="H176">
        <f t="shared" si="7"/>
        <v>2160</v>
      </c>
      <c r="I176" s="4">
        <v>45211</v>
      </c>
      <c r="J176" s="4">
        <f>(Table_1[[#This Row],[DATA FATTURA 2]]+60)</f>
        <v>45271</v>
      </c>
      <c r="K176" s="10">
        <f t="shared" si="8"/>
        <v>0.2</v>
      </c>
      <c r="L176" t="str">
        <f ca="1">IF((NOW()-Table_1[[#This Row],[DATA FATTURA 2]])&lt;60,"PAGATO","DA PAGARE")</f>
        <v>DA PAGARE</v>
      </c>
    </row>
    <row r="177" spans="1:12" ht="14.4" x14ac:dyDescent="0.3">
      <c r="A177" s="1">
        <v>350</v>
      </c>
      <c r="B177" s="2">
        <v>44938</v>
      </c>
      <c r="C177" s="1">
        <v>2250</v>
      </c>
      <c r="D177" s="3" t="s">
        <v>28</v>
      </c>
      <c r="E177" s="3" t="s">
        <v>7</v>
      </c>
      <c r="F177" s="4">
        <f>(Table_1[[#This Row],[DATA FATTURA]]+60)</f>
        <v>44998</v>
      </c>
      <c r="G177">
        <f t="shared" si="6"/>
        <v>450</v>
      </c>
      <c r="H177">
        <f t="shared" si="7"/>
        <v>2700</v>
      </c>
      <c r="I177" s="4">
        <v>45211</v>
      </c>
      <c r="J177" s="4">
        <f>(Table_1[[#This Row],[DATA FATTURA 2]]+60)</f>
        <v>45271</v>
      </c>
      <c r="K177" s="10">
        <f t="shared" si="8"/>
        <v>0.2</v>
      </c>
      <c r="L177" t="str">
        <f ca="1">IF((NOW()-Table_1[[#This Row],[DATA FATTURA 2]])&lt;60,"PAGATO","DA PAGARE")</f>
        <v>DA PAGARE</v>
      </c>
    </row>
    <row r="178" spans="1:12" ht="14.4" x14ac:dyDescent="0.3">
      <c r="A178" s="1">
        <v>340</v>
      </c>
      <c r="B178" s="2">
        <v>44938</v>
      </c>
      <c r="C178" s="1">
        <v>1750</v>
      </c>
      <c r="D178" s="3" t="s">
        <v>12</v>
      </c>
      <c r="E178" s="3" t="s">
        <v>10</v>
      </c>
      <c r="F178" s="4">
        <f>(Table_1[[#This Row],[DATA FATTURA]]+60)</f>
        <v>44998</v>
      </c>
      <c r="G178">
        <f t="shared" si="6"/>
        <v>525</v>
      </c>
      <c r="H178">
        <f t="shared" si="7"/>
        <v>2275</v>
      </c>
      <c r="I178" s="4">
        <v>45211</v>
      </c>
      <c r="J178" s="4">
        <f>(Table_1[[#This Row],[DATA FATTURA 2]]+60)</f>
        <v>45271</v>
      </c>
      <c r="K178" s="10">
        <f t="shared" si="8"/>
        <v>0.3</v>
      </c>
      <c r="L178" t="str">
        <f ca="1">IF((NOW()-Table_1[[#This Row],[DATA FATTURA 2]])&lt;60,"PAGATO","DA PAGARE")</f>
        <v>DA PAGARE</v>
      </c>
    </row>
    <row r="179" spans="1:12" ht="14.4" x14ac:dyDescent="0.3">
      <c r="A179" s="1">
        <v>157</v>
      </c>
      <c r="B179" s="2">
        <v>44938</v>
      </c>
      <c r="C179" s="1">
        <v>3220</v>
      </c>
      <c r="D179" s="3" t="s">
        <v>8</v>
      </c>
      <c r="E179" s="3" t="s">
        <v>5</v>
      </c>
      <c r="F179" s="4">
        <f>(Table_1[[#This Row],[DATA FATTURA]]+60)</f>
        <v>44998</v>
      </c>
      <c r="G179">
        <f t="shared" si="6"/>
        <v>1288</v>
      </c>
      <c r="H179">
        <f t="shared" si="7"/>
        <v>4508</v>
      </c>
      <c r="I179" s="4">
        <v>45211</v>
      </c>
      <c r="J179" s="4">
        <f>(Table_1[[#This Row],[DATA FATTURA 2]]+60)</f>
        <v>45271</v>
      </c>
      <c r="K179" s="10">
        <f t="shared" si="8"/>
        <v>0.4</v>
      </c>
      <c r="L179" t="str">
        <f ca="1">IF((NOW()-Table_1[[#This Row],[DATA FATTURA 2]])&lt;60,"PAGATO","DA PAGARE")</f>
        <v>DA PAGARE</v>
      </c>
    </row>
    <row r="180" spans="1:12" ht="14.4" x14ac:dyDescent="0.3">
      <c r="A180" s="1">
        <v>364</v>
      </c>
      <c r="B180" s="2">
        <v>44938</v>
      </c>
      <c r="C180" s="1">
        <v>2950</v>
      </c>
      <c r="D180" s="3" t="s">
        <v>4</v>
      </c>
      <c r="E180" s="3" t="s">
        <v>7</v>
      </c>
      <c r="F180" s="4">
        <f>(Table_1[[#This Row],[DATA FATTURA]]+60)</f>
        <v>44998</v>
      </c>
      <c r="G180">
        <f t="shared" si="6"/>
        <v>590</v>
      </c>
      <c r="H180">
        <f t="shared" si="7"/>
        <v>3540</v>
      </c>
      <c r="I180" s="4">
        <v>45211</v>
      </c>
      <c r="J180" s="4">
        <f>(Table_1[[#This Row],[DATA FATTURA 2]]+60)</f>
        <v>45271</v>
      </c>
      <c r="K180" s="10">
        <f t="shared" si="8"/>
        <v>0.2</v>
      </c>
      <c r="L180" t="str">
        <f ca="1">IF((NOW()-Table_1[[#This Row],[DATA FATTURA 2]])&lt;60,"PAGATO","DA PAGARE")</f>
        <v>DA PAGARE</v>
      </c>
    </row>
    <row r="181" spans="1:12" ht="14.4" x14ac:dyDescent="0.3">
      <c r="A181" s="1">
        <v>363</v>
      </c>
      <c r="B181" s="2">
        <v>44938</v>
      </c>
      <c r="C181" s="1">
        <v>2900</v>
      </c>
      <c r="D181" s="3" t="s">
        <v>11</v>
      </c>
      <c r="E181" s="3" t="s">
        <v>7</v>
      </c>
      <c r="F181" s="4">
        <f>(Table_1[[#This Row],[DATA FATTURA]]+60)</f>
        <v>44998</v>
      </c>
      <c r="G181">
        <f t="shared" si="6"/>
        <v>580</v>
      </c>
      <c r="H181">
        <f t="shared" si="7"/>
        <v>3480</v>
      </c>
      <c r="I181" s="4">
        <v>45211</v>
      </c>
      <c r="J181" s="4">
        <f>(Table_1[[#This Row],[DATA FATTURA 2]]+60)</f>
        <v>45271</v>
      </c>
      <c r="K181" s="10">
        <f t="shared" si="8"/>
        <v>0.2</v>
      </c>
      <c r="L181" t="str">
        <f ca="1">IF((NOW()-Table_1[[#This Row],[DATA FATTURA 2]])&lt;60,"PAGATO","DA PAGARE")</f>
        <v>DA PAGARE</v>
      </c>
    </row>
    <row r="182" spans="1:12" ht="14.4" x14ac:dyDescent="0.3">
      <c r="A182" s="1">
        <v>299</v>
      </c>
      <c r="B182" s="2">
        <v>44938</v>
      </c>
      <c r="C182" s="1">
        <v>1100</v>
      </c>
      <c r="D182" s="3" t="s">
        <v>28</v>
      </c>
      <c r="E182" s="3" t="s">
        <v>7</v>
      </c>
      <c r="F182" s="4">
        <f>(Table_1[[#This Row],[DATA FATTURA]]+60)</f>
        <v>44998</v>
      </c>
      <c r="G182">
        <f t="shared" si="6"/>
        <v>220</v>
      </c>
      <c r="H182">
        <f t="shared" si="7"/>
        <v>1320</v>
      </c>
      <c r="I182" s="4">
        <v>45211</v>
      </c>
      <c r="J182" s="4">
        <f>(Table_1[[#This Row],[DATA FATTURA 2]]+60)</f>
        <v>45271</v>
      </c>
      <c r="K182" s="10">
        <f t="shared" si="8"/>
        <v>0.2</v>
      </c>
      <c r="L182" t="str">
        <f ca="1">IF((NOW()-Table_1[[#This Row],[DATA FATTURA 2]])&lt;60,"PAGATO","DA PAGARE")</f>
        <v>DA PAGARE</v>
      </c>
    </row>
    <row r="183" spans="1:12" ht="14.4" x14ac:dyDescent="0.3">
      <c r="A183" s="1">
        <v>116</v>
      </c>
      <c r="B183" s="2">
        <v>44938</v>
      </c>
      <c r="C183" s="1">
        <v>2400</v>
      </c>
      <c r="D183" s="3" t="s">
        <v>15</v>
      </c>
      <c r="E183" s="3" t="s">
        <v>10</v>
      </c>
      <c r="F183" s="4">
        <f>(Table_1[[#This Row],[DATA FATTURA]]+60)</f>
        <v>44998</v>
      </c>
      <c r="G183">
        <f t="shared" si="6"/>
        <v>720</v>
      </c>
      <c r="H183">
        <f t="shared" si="7"/>
        <v>3120</v>
      </c>
      <c r="I183" s="4">
        <v>45211</v>
      </c>
      <c r="J183" s="4">
        <f>(Table_1[[#This Row],[DATA FATTURA 2]]+60)</f>
        <v>45271</v>
      </c>
      <c r="K183" s="10">
        <f t="shared" si="8"/>
        <v>0.3</v>
      </c>
      <c r="L183" t="str">
        <f ca="1">IF((NOW()-Table_1[[#This Row],[DATA FATTURA 2]])&lt;60,"PAGATO","DA PAGARE")</f>
        <v>DA PAGARE</v>
      </c>
    </row>
    <row r="184" spans="1:12" ht="14.4" x14ac:dyDescent="0.3">
      <c r="A184" s="1">
        <v>86</v>
      </c>
      <c r="B184" s="2">
        <v>44938</v>
      </c>
      <c r="C184" s="1">
        <v>1800</v>
      </c>
      <c r="D184" s="3" t="s">
        <v>4</v>
      </c>
      <c r="E184" s="3" t="s">
        <v>7</v>
      </c>
      <c r="F184" s="4">
        <f>(Table_1[[#This Row],[DATA FATTURA]]+60)</f>
        <v>44998</v>
      </c>
      <c r="G184">
        <f t="shared" si="6"/>
        <v>360</v>
      </c>
      <c r="H184">
        <f t="shared" si="7"/>
        <v>2160</v>
      </c>
      <c r="I184" s="4">
        <v>45211</v>
      </c>
      <c r="J184" s="4">
        <f>(Table_1[[#This Row],[DATA FATTURA 2]]+60)</f>
        <v>45271</v>
      </c>
      <c r="K184" s="10">
        <f t="shared" si="8"/>
        <v>0.2</v>
      </c>
      <c r="L184" t="str">
        <f ca="1">IF((NOW()-Table_1[[#This Row],[DATA FATTURA 2]])&lt;60,"PAGATO","DA PAGARE")</f>
        <v>DA PAGARE</v>
      </c>
    </row>
    <row r="185" spans="1:12" ht="14.4" x14ac:dyDescent="0.3">
      <c r="A185" s="1">
        <v>352</v>
      </c>
      <c r="B185" s="2">
        <v>44937</v>
      </c>
      <c r="C185" s="1">
        <v>2350</v>
      </c>
      <c r="D185" s="3" t="s">
        <v>6</v>
      </c>
      <c r="E185" s="3" t="s">
        <v>7</v>
      </c>
      <c r="F185" s="4">
        <f>(Table_1[[#This Row],[DATA FATTURA]]+60)</f>
        <v>44997</v>
      </c>
      <c r="G185">
        <f t="shared" si="6"/>
        <v>470</v>
      </c>
      <c r="H185">
        <f t="shared" si="7"/>
        <v>2820</v>
      </c>
      <c r="I185" s="4">
        <v>45210</v>
      </c>
      <c r="J185" s="4">
        <f>(Table_1[[#This Row],[DATA FATTURA 2]]+60)</f>
        <v>45270</v>
      </c>
      <c r="K185" s="10">
        <f t="shared" si="8"/>
        <v>0.2</v>
      </c>
      <c r="L185" t="str">
        <f ca="1">IF((NOW()-Table_1[[#This Row],[DATA FATTURA 2]])&lt;60,"PAGATO","DA PAGARE")</f>
        <v>DA PAGARE</v>
      </c>
    </row>
    <row r="186" spans="1:12" ht="14.4" x14ac:dyDescent="0.3">
      <c r="A186" s="1">
        <v>493</v>
      </c>
      <c r="B186" s="2">
        <v>44937</v>
      </c>
      <c r="C186" s="1">
        <v>4700</v>
      </c>
      <c r="D186" s="3" t="s">
        <v>12</v>
      </c>
      <c r="E186" s="3" t="s">
        <v>5</v>
      </c>
      <c r="F186" s="4">
        <f>(Table_1[[#This Row],[DATA FATTURA]]+60)</f>
        <v>44997</v>
      </c>
      <c r="G186">
        <f t="shared" si="6"/>
        <v>1880</v>
      </c>
      <c r="H186">
        <f t="shared" si="7"/>
        <v>6580</v>
      </c>
      <c r="I186" s="4">
        <v>45210</v>
      </c>
      <c r="J186" s="4">
        <f>(Table_1[[#This Row],[DATA FATTURA 2]]+60)</f>
        <v>45270</v>
      </c>
      <c r="K186" s="10">
        <f t="shared" si="8"/>
        <v>0.4</v>
      </c>
      <c r="L186" t="str">
        <f ca="1">IF((NOW()-Table_1[[#This Row],[DATA FATTURA 2]])&lt;60,"PAGATO","DA PAGARE")</f>
        <v>DA PAGARE</v>
      </c>
    </row>
    <row r="187" spans="1:12" ht="14.4" x14ac:dyDescent="0.3">
      <c r="A187" s="1">
        <v>5</v>
      </c>
      <c r="B187" s="2">
        <v>44937</v>
      </c>
      <c r="C187" s="1">
        <v>180</v>
      </c>
      <c r="D187" s="3" t="s">
        <v>4</v>
      </c>
      <c r="E187" s="3" t="s">
        <v>7</v>
      </c>
      <c r="F187" s="4">
        <f>(Table_1[[#This Row],[DATA FATTURA]]+60)</f>
        <v>44997</v>
      </c>
      <c r="G187">
        <f t="shared" si="6"/>
        <v>36</v>
      </c>
      <c r="H187">
        <f t="shared" si="7"/>
        <v>216</v>
      </c>
      <c r="I187" s="4">
        <v>45210</v>
      </c>
      <c r="J187" s="4">
        <f>(Table_1[[#This Row],[DATA FATTURA 2]]+60)</f>
        <v>45270</v>
      </c>
      <c r="K187" s="10">
        <f t="shared" si="8"/>
        <v>0.2</v>
      </c>
      <c r="L187" t="str">
        <f ca="1">IF((NOW()-Table_1[[#This Row],[DATA FATTURA 2]])&lt;60,"PAGATO","DA PAGARE")</f>
        <v>DA PAGARE</v>
      </c>
    </row>
    <row r="188" spans="1:12" ht="14.4" x14ac:dyDescent="0.3">
      <c r="A188" s="1">
        <v>261</v>
      </c>
      <c r="B188" s="2">
        <v>44937</v>
      </c>
      <c r="C188" s="1">
        <v>5300</v>
      </c>
      <c r="D188" s="3" t="s">
        <v>11</v>
      </c>
      <c r="E188" s="3" t="s">
        <v>5</v>
      </c>
      <c r="F188" s="4">
        <f>(Table_1[[#This Row],[DATA FATTURA]]+60)</f>
        <v>44997</v>
      </c>
      <c r="G188">
        <f t="shared" si="6"/>
        <v>2120</v>
      </c>
      <c r="H188">
        <f t="shared" si="7"/>
        <v>7420</v>
      </c>
      <c r="I188" s="4">
        <v>45210</v>
      </c>
      <c r="J188" s="4">
        <f>(Table_1[[#This Row],[DATA FATTURA 2]]+60)</f>
        <v>45270</v>
      </c>
      <c r="K188" s="10">
        <f t="shared" si="8"/>
        <v>0.4</v>
      </c>
      <c r="L188" t="str">
        <f ca="1">IF((NOW()-Table_1[[#This Row],[DATA FATTURA 2]])&lt;60,"PAGATO","DA PAGARE")</f>
        <v>DA PAGARE</v>
      </c>
    </row>
    <row r="189" spans="1:12" ht="14.4" x14ac:dyDescent="0.3">
      <c r="A189" s="1">
        <v>246</v>
      </c>
      <c r="B189" s="2">
        <v>44937</v>
      </c>
      <c r="C189" s="1">
        <v>5000</v>
      </c>
      <c r="D189" s="3" t="s">
        <v>8</v>
      </c>
      <c r="E189" s="3" t="s">
        <v>14</v>
      </c>
      <c r="F189" s="4">
        <f>(Table_1[[#This Row],[DATA FATTURA]]+60)</f>
        <v>44997</v>
      </c>
      <c r="G189">
        <f t="shared" si="6"/>
        <v>750</v>
      </c>
      <c r="H189">
        <f t="shared" si="7"/>
        <v>5750</v>
      </c>
      <c r="I189" s="4">
        <v>45210</v>
      </c>
      <c r="J189" s="4">
        <f>(Table_1[[#This Row],[DATA FATTURA 2]]+60)</f>
        <v>45270</v>
      </c>
      <c r="K189" s="10">
        <f t="shared" si="8"/>
        <v>0.15</v>
      </c>
      <c r="L189" t="str">
        <f ca="1">IF((NOW()-Table_1[[#This Row],[DATA FATTURA 2]])&lt;60,"PAGATO","DA PAGARE")</f>
        <v>DA PAGARE</v>
      </c>
    </row>
    <row r="190" spans="1:12" ht="14.4" x14ac:dyDescent="0.3">
      <c r="A190" s="1">
        <v>372</v>
      </c>
      <c r="B190" s="2">
        <v>44937</v>
      </c>
      <c r="C190" s="1">
        <v>3350</v>
      </c>
      <c r="D190" s="3" t="s">
        <v>6</v>
      </c>
      <c r="E190" s="3" t="s">
        <v>14</v>
      </c>
      <c r="F190" s="4">
        <f>(Table_1[[#This Row],[DATA FATTURA]]+60)</f>
        <v>44997</v>
      </c>
      <c r="G190">
        <f t="shared" si="6"/>
        <v>502.5</v>
      </c>
      <c r="H190">
        <f t="shared" si="7"/>
        <v>3852.5</v>
      </c>
      <c r="I190" s="4">
        <v>45210</v>
      </c>
      <c r="J190" s="4">
        <f>(Table_1[[#This Row],[DATA FATTURA 2]]+60)</f>
        <v>45270</v>
      </c>
      <c r="K190" s="10">
        <f t="shared" si="8"/>
        <v>0.15</v>
      </c>
      <c r="L190" t="str">
        <f ca="1">IF((NOW()-Table_1[[#This Row],[DATA FATTURA 2]])&lt;60,"PAGATO","DA PAGARE")</f>
        <v>DA PAGARE</v>
      </c>
    </row>
    <row r="191" spans="1:12" ht="14.4" x14ac:dyDescent="0.3">
      <c r="A191" s="1">
        <v>107</v>
      </c>
      <c r="B191" s="2">
        <v>44937</v>
      </c>
      <c r="C191" s="1">
        <v>2220</v>
      </c>
      <c r="D191" s="3" t="s">
        <v>4</v>
      </c>
      <c r="E191" s="3" t="s">
        <v>5</v>
      </c>
      <c r="F191" s="4">
        <f>(Table_1[[#This Row],[DATA FATTURA]]+60)</f>
        <v>44997</v>
      </c>
      <c r="G191">
        <f t="shared" si="6"/>
        <v>888</v>
      </c>
      <c r="H191">
        <f t="shared" si="7"/>
        <v>3108</v>
      </c>
      <c r="I191" s="4">
        <v>45210</v>
      </c>
      <c r="J191" s="4">
        <f>(Table_1[[#This Row],[DATA FATTURA 2]]+60)</f>
        <v>45270</v>
      </c>
      <c r="K191" s="10">
        <f t="shared" si="8"/>
        <v>0.4</v>
      </c>
      <c r="L191" t="str">
        <f ca="1">IF((NOW()-Table_1[[#This Row],[DATA FATTURA 2]])&lt;60,"PAGATO","DA PAGARE")</f>
        <v>DA PAGARE</v>
      </c>
    </row>
    <row r="192" spans="1:12" ht="14.4" x14ac:dyDescent="0.3">
      <c r="A192" s="1">
        <v>91</v>
      </c>
      <c r="B192" s="2">
        <v>44937</v>
      </c>
      <c r="C192" s="1">
        <v>1900</v>
      </c>
      <c r="D192" s="3" t="s">
        <v>11</v>
      </c>
      <c r="E192" s="3" t="s">
        <v>10</v>
      </c>
      <c r="F192" s="4">
        <f>(Table_1[[#This Row],[DATA FATTURA]]+60)</f>
        <v>44997</v>
      </c>
      <c r="G192">
        <f t="shared" si="6"/>
        <v>570</v>
      </c>
      <c r="H192">
        <f t="shared" si="7"/>
        <v>2470</v>
      </c>
      <c r="I192" s="4">
        <v>45210</v>
      </c>
      <c r="J192" s="4">
        <f>(Table_1[[#This Row],[DATA FATTURA 2]]+60)</f>
        <v>45270</v>
      </c>
      <c r="K192" s="10">
        <f t="shared" si="8"/>
        <v>0.3</v>
      </c>
      <c r="L192" t="str">
        <f ca="1">IF((NOW()-Table_1[[#This Row],[DATA FATTURA 2]])&lt;60,"PAGATO","DA PAGARE")</f>
        <v>DA PAGARE</v>
      </c>
    </row>
    <row r="193" spans="1:12" ht="14.4" x14ac:dyDescent="0.3">
      <c r="A193" s="1">
        <v>481</v>
      </c>
      <c r="B193" s="2">
        <v>44937</v>
      </c>
      <c r="C193" s="1">
        <v>5900</v>
      </c>
      <c r="D193" s="3" t="s">
        <v>4</v>
      </c>
      <c r="E193" s="3" t="s">
        <v>7</v>
      </c>
      <c r="F193" s="4">
        <f>(Table_1[[#This Row],[DATA FATTURA]]+60)</f>
        <v>44997</v>
      </c>
      <c r="G193">
        <f t="shared" si="6"/>
        <v>1180</v>
      </c>
      <c r="H193">
        <f t="shared" si="7"/>
        <v>7080</v>
      </c>
      <c r="I193" s="4">
        <v>45210</v>
      </c>
      <c r="J193" s="4">
        <f>(Table_1[[#This Row],[DATA FATTURA 2]]+60)</f>
        <v>45270</v>
      </c>
      <c r="K193" s="10">
        <f t="shared" si="8"/>
        <v>0.2</v>
      </c>
      <c r="L193" t="str">
        <f ca="1">IF((NOW()-Table_1[[#This Row],[DATA FATTURA 2]])&lt;60,"PAGATO","DA PAGARE")</f>
        <v>DA PAGARE</v>
      </c>
    </row>
    <row r="194" spans="1:12" ht="14.4" x14ac:dyDescent="0.3">
      <c r="A194" s="1">
        <v>219</v>
      </c>
      <c r="B194" s="2">
        <v>44937</v>
      </c>
      <c r="C194" s="1">
        <v>4460</v>
      </c>
      <c r="D194" s="3" t="s">
        <v>6</v>
      </c>
      <c r="E194" s="3" t="s">
        <v>5</v>
      </c>
      <c r="F194" s="4">
        <f>(Table_1[[#This Row],[DATA FATTURA]]+60)</f>
        <v>44997</v>
      </c>
      <c r="G194">
        <f t="shared" ref="G194:G257" si="9">IF(E194="INTERVENTO",C194*40%,IF(E194="CONSULENZA",C194*20%,IF(E194="FORMAZIONE",C194*15%,IF(E194="VENDITA",C194*30%))))</f>
        <v>1784</v>
      </c>
      <c r="H194">
        <f t="shared" ref="H194:H257" si="10">C194+G194</f>
        <v>6244</v>
      </c>
      <c r="I194" s="4">
        <v>45210</v>
      </c>
      <c r="J194" s="4">
        <f>(Table_1[[#This Row],[DATA FATTURA 2]]+60)</f>
        <v>45270</v>
      </c>
      <c r="K194" s="10">
        <f t="shared" ref="K194:K257" si="11">IF(E194="INTERVENTO",0.4,IF(E194="CONSULENZA",0.2,IF(E194="FORMAZIONE",0.15,IF(E194="VENDITA",0.3))))</f>
        <v>0.4</v>
      </c>
      <c r="L194" t="str">
        <f ca="1">IF((NOW()-Table_1[[#This Row],[DATA FATTURA 2]])&lt;60,"PAGATO","DA PAGARE")</f>
        <v>DA PAGARE</v>
      </c>
    </row>
    <row r="195" spans="1:12" ht="14.4" x14ac:dyDescent="0.3">
      <c r="A195" s="1">
        <v>218</v>
      </c>
      <c r="B195" s="2">
        <v>44937</v>
      </c>
      <c r="C195" s="1">
        <v>4440</v>
      </c>
      <c r="D195" s="3" t="s">
        <v>15</v>
      </c>
      <c r="E195" s="3" t="s">
        <v>14</v>
      </c>
      <c r="F195" s="4">
        <f>(Table_1[[#This Row],[DATA FATTURA]]+60)</f>
        <v>44997</v>
      </c>
      <c r="G195">
        <f t="shared" si="9"/>
        <v>666</v>
      </c>
      <c r="H195">
        <f t="shared" si="10"/>
        <v>5106</v>
      </c>
      <c r="I195" s="4">
        <v>45210</v>
      </c>
      <c r="J195" s="4">
        <f>(Table_1[[#This Row],[DATA FATTURA 2]]+60)</f>
        <v>45270</v>
      </c>
      <c r="K195" s="10">
        <f t="shared" si="11"/>
        <v>0.15</v>
      </c>
      <c r="L195" t="str">
        <f ca="1">IF((NOW()-Table_1[[#This Row],[DATA FATTURA 2]])&lt;60,"PAGATO","DA PAGARE")</f>
        <v>DA PAGARE</v>
      </c>
    </row>
    <row r="196" spans="1:12" ht="14.4" x14ac:dyDescent="0.3">
      <c r="A196" s="1">
        <v>479</v>
      </c>
      <c r="B196" s="2">
        <v>44937</v>
      </c>
      <c r="C196" s="1">
        <v>6100</v>
      </c>
      <c r="D196" s="3" t="s">
        <v>15</v>
      </c>
      <c r="E196" s="3" t="s">
        <v>5</v>
      </c>
      <c r="F196" s="4">
        <f>(Table_1[[#This Row],[DATA FATTURA]]+60)</f>
        <v>44997</v>
      </c>
      <c r="G196">
        <f t="shared" si="9"/>
        <v>2440</v>
      </c>
      <c r="H196">
        <f t="shared" si="10"/>
        <v>8540</v>
      </c>
      <c r="I196" s="4">
        <v>45210</v>
      </c>
      <c r="J196" s="4">
        <f>(Table_1[[#This Row],[DATA FATTURA 2]]+60)</f>
        <v>45270</v>
      </c>
      <c r="K196" s="10">
        <f t="shared" si="11"/>
        <v>0.4</v>
      </c>
      <c r="L196" t="str">
        <f ca="1">IF((NOW()-Table_1[[#This Row],[DATA FATTURA 2]])&lt;60,"PAGATO","DA PAGARE")</f>
        <v>DA PAGARE</v>
      </c>
    </row>
    <row r="197" spans="1:12" ht="14.4" x14ac:dyDescent="0.3">
      <c r="A197" s="1">
        <v>463</v>
      </c>
      <c r="B197" s="2">
        <v>44937</v>
      </c>
      <c r="C197" s="1">
        <v>7700</v>
      </c>
      <c r="D197" s="3" t="s">
        <v>8</v>
      </c>
      <c r="E197" s="3" t="s">
        <v>14</v>
      </c>
      <c r="F197" s="4">
        <f>(Table_1[[#This Row],[DATA FATTURA]]+60)</f>
        <v>44997</v>
      </c>
      <c r="G197">
        <f t="shared" si="9"/>
        <v>1155</v>
      </c>
      <c r="H197">
        <f t="shared" si="10"/>
        <v>8855</v>
      </c>
      <c r="I197" s="4">
        <v>45210</v>
      </c>
      <c r="J197" s="4">
        <f>(Table_1[[#This Row],[DATA FATTURA 2]]+60)</f>
        <v>45270</v>
      </c>
      <c r="K197" s="10">
        <f t="shared" si="11"/>
        <v>0.15</v>
      </c>
      <c r="L197" t="str">
        <f ca="1">IF((NOW()-Table_1[[#This Row],[DATA FATTURA 2]])&lt;60,"PAGATO","DA PAGARE")</f>
        <v>DA PAGARE</v>
      </c>
    </row>
    <row r="198" spans="1:12" ht="14.4" x14ac:dyDescent="0.3">
      <c r="A198" s="1">
        <v>459</v>
      </c>
      <c r="B198" s="2">
        <v>44937</v>
      </c>
      <c r="C198" s="1">
        <v>2345</v>
      </c>
      <c r="D198" s="3" t="s">
        <v>12</v>
      </c>
      <c r="E198" s="3" t="s">
        <v>5</v>
      </c>
      <c r="F198" s="4">
        <f>(Table_1[[#This Row],[DATA FATTURA]]+60)</f>
        <v>44997</v>
      </c>
      <c r="G198">
        <f t="shared" si="9"/>
        <v>938</v>
      </c>
      <c r="H198">
        <f t="shared" si="10"/>
        <v>3283</v>
      </c>
      <c r="I198" s="4">
        <v>45210</v>
      </c>
      <c r="J198" s="4">
        <f>(Table_1[[#This Row],[DATA FATTURA 2]]+60)</f>
        <v>45270</v>
      </c>
      <c r="K198" s="10">
        <f t="shared" si="11"/>
        <v>0.4</v>
      </c>
      <c r="L198" t="str">
        <f ca="1">IF((NOW()-Table_1[[#This Row],[DATA FATTURA 2]])&lt;60,"PAGATO","DA PAGARE")</f>
        <v>DA PAGARE</v>
      </c>
    </row>
    <row r="199" spans="1:12" ht="14.4" x14ac:dyDescent="0.3">
      <c r="A199" s="1">
        <v>13</v>
      </c>
      <c r="B199" s="2">
        <v>44937</v>
      </c>
      <c r="C199" s="1">
        <v>340</v>
      </c>
      <c r="D199" s="3" t="s">
        <v>9</v>
      </c>
      <c r="E199" s="3" t="s">
        <v>7</v>
      </c>
      <c r="F199" s="4">
        <f>(Table_1[[#This Row],[DATA FATTURA]]+60)</f>
        <v>44997</v>
      </c>
      <c r="G199">
        <f t="shared" si="9"/>
        <v>68</v>
      </c>
      <c r="H199">
        <f t="shared" si="10"/>
        <v>408</v>
      </c>
      <c r="I199" s="4">
        <v>45210</v>
      </c>
      <c r="J199" s="4">
        <f>(Table_1[[#This Row],[DATA FATTURA 2]]+60)</f>
        <v>45270</v>
      </c>
      <c r="K199" s="10">
        <f t="shared" si="11"/>
        <v>0.2</v>
      </c>
      <c r="L199" t="str">
        <f ca="1">IF((NOW()-Table_1[[#This Row],[DATA FATTURA 2]])&lt;60,"PAGATO","DA PAGARE")</f>
        <v>DA PAGARE</v>
      </c>
    </row>
    <row r="200" spans="1:12" ht="14.4" x14ac:dyDescent="0.3">
      <c r="A200" s="1">
        <v>208</v>
      </c>
      <c r="B200" s="2">
        <v>44937</v>
      </c>
      <c r="C200" s="1">
        <v>4240</v>
      </c>
      <c r="D200" s="3" t="s">
        <v>8</v>
      </c>
      <c r="E200" s="3" t="s">
        <v>14</v>
      </c>
      <c r="F200" s="4">
        <f>(Table_1[[#This Row],[DATA FATTURA]]+60)</f>
        <v>44997</v>
      </c>
      <c r="G200">
        <f t="shared" si="9"/>
        <v>636</v>
      </c>
      <c r="H200">
        <f t="shared" si="10"/>
        <v>4876</v>
      </c>
      <c r="I200" s="4">
        <v>45210</v>
      </c>
      <c r="J200" s="4">
        <f>(Table_1[[#This Row],[DATA FATTURA 2]]+60)</f>
        <v>45270</v>
      </c>
      <c r="K200" s="10">
        <f t="shared" si="11"/>
        <v>0.15</v>
      </c>
      <c r="L200" t="str">
        <f ca="1">IF((NOW()-Table_1[[#This Row],[DATA FATTURA 2]])&lt;60,"PAGATO","DA PAGARE")</f>
        <v>DA PAGARE</v>
      </c>
    </row>
    <row r="201" spans="1:12" ht="14.4" x14ac:dyDescent="0.3">
      <c r="A201" s="1">
        <v>129</v>
      </c>
      <c r="B201" s="2">
        <v>44937</v>
      </c>
      <c r="C201" s="1">
        <v>2660</v>
      </c>
      <c r="D201" s="3" t="s">
        <v>28</v>
      </c>
      <c r="E201" s="3" t="s">
        <v>5</v>
      </c>
      <c r="F201" s="4">
        <f>(Table_1[[#This Row],[DATA FATTURA]]+60)</f>
        <v>44997</v>
      </c>
      <c r="G201">
        <f t="shared" si="9"/>
        <v>1064</v>
      </c>
      <c r="H201">
        <f t="shared" si="10"/>
        <v>3724</v>
      </c>
      <c r="I201" s="4">
        <v>45210</v>
      </c>
      <c r="J201" s="4">
        <f>(Table_1[[#This Row],[DATA FATTURA 2]]+60)</f>
        <v>45270</v>
      </c>
      <c r="K201" s="10">
        <f t="shared" si="11"/>
        <v>0.4</v>
      </c>
      <c r="L201" t="str">
        <f ca="1">IF((NOW()-Table_1[[#This Row],[DATA FATTURA 2]])&lt;60,"PAGATO","DA PAGARE")</f>
        <v>DA PAGARE</v>
      </c>
    </row>
    <row r="202" spans="1:12" ht="14.4" x14ac:dyDescent="0.3">
      <c r="A202" s="1">
        <v>73</v>
      </c>
      <c r="B202" s="2">
        <v>44937</v>
      </c>
      <c r="C202" s="1">
        <v>1540</v>
      </c>
      <c r="D202" s="3" t="s">
        <v>4</v>
      </c>
      <c r="E202" s="3" t="s">
        <v>5</v>
      </c>
      <c r="F202" s="4">
        <f>(Table_1[[#This Row],[DATA FATTURA]]+60)</f>
        <v>44997</v>
      </c>
      <c r="G202">
        <f t="shared" si="9"/>
        <v>616</v>
      </c>
      <c r="H202">
        <f t="shared" si="10"/>
        <v>2156</v>
      </c>
      <c r="I202" s="4">
        <v>45210</v>
      </c>
      <c r="J202" s="4">
        <f>(Table_1[[#This Row],[DATA FATTURA 2]]+60)</f>
        <v>45270</v>
      </c>
      <c r="K202" s="10">
        <f t="shared" si="11"/>
        <v>0.4</v>
      </c>
      <c r="L202" t="str">
        <f ca="1">IF((NOW()-Table_1[[#This Row],[DATA FATTURA 2]])&lt;60,"PAGATO","DA PAGARE")</f>
        <v>DA PAGARE</v>
      </c>
    </row>
    <row r="203" spans="1:12" ht="14.4" x14ac:dyDescent="0.3">
      <c r="A203" s="1">
        <v>403</v>
      </c>
      <c r="B203" s="2">
        <v>44937</v>
      </c>
      <c r="C203" s="1">
        <v>4900</v>
      </c>
      <c r="D203" s="3" t="s">
        <v>6</v>
      </c>
      <c r="E203" s="3" t="s">
        <v>5</v>
      </c>
      <c r="F203" s="4">
        <f>(Table_1[[#This Row],[DATA FATTURA]]+60)</f>
        <v>44997</v>
      </c>
      <c r="G203">
        <f t="shared" si="9"/>
        <v>1960</v>
      </c>
      <c r="H203">
        <f t="shared" si="10"/>
        <v>6860</v>
      </c>
      <c r="I203" s="4">
        <v>45210</v>
      </c>
      <c r="J203" s="4">
        <f>(Table_1[[#This Row],[DATA FATTURA 2]]+60)</f>
        <v>45270</v>
      </c>
      <c r="K203" s="10">
        <f t="shared" si="11"/>
        <v>0.4</v>
      </c>
      <c r="L203" t="str">
        <f ca="1">IF((NOW()-Table_1[[#This Row],[DATA FATTURA 2]])&lt;60,"PAGATO","DA PAGARE")</f>
        <v>DA PAGARE</v>
      </c>
    </row>
    <row r="204" spans="1:12" ht="14.4" x14ac:dyDescent="0.3">
      <c r="A204" s="1">
        <v>68</v>
      </c>
      <c r="B204" s="2">
        <v>44937</v>
      </c>
      <c r="C204" s="1">
        <v>1440</v>
      </c>
      <c r="D204" s="3" t="s">
        <v>12</v>
      </c>
      <c r="E204" s="3" t="s">
        <v>14</v>
      </c>
      <c r="F204" s="4">
        <f>(Table_1[[#This Row],[DATA FATTURA]]+60)</f>
        <v>44997</v>
      </c>
      <c r="G204">
        <f t="shared" si="9"/>
        <v>216</v>
      </c>
      <c r="H204">
        <f t="shared" si="10"/>
        <v>1656</v>
      </c>
      <c r="I204" s="4">
        <v>45210</v>
      </c>
      <c r="J204" s="4">
        <f>(Table_1[[#This Row],[DATA FATTURA 2]]+60)</f>
        <v>45270</v>
      </c>
      <c r="K204" s="10">
        <f t="shared" si="11"/>
        <v>0.15</v>
      </c>
      <c r="L204" t="str">
        <f ca="1">IF((NOW()-Table_1[[#This Row],[DATA FATTURA 2]])&lt;60,"PAGATO","DA PAGARE")</f>
        <v>DA PAGARE</v>
      </c>
    </row>
    <row r="205" spans="1:12" ht="14.4" x14ac:dyDescent="0.3">
      <c r="A205" s="1">
        <v>149</v>
      </c>
      <c r="B205" s="2">
        <v>44937</v>
      </c>
      <c r="C205" s="1">
        <v>3060</v>
      </c>
      <c r="D205" s="3" t="s">
        <v>9</v>
      </c>
      <c r="E205" s="3" t="s">
        <v>5</v>
      </c>
      <c r="F205" s="4">
        <f>(Table_1[[#This Row],[DATA FATTURA]]+60)</f>
        <v>44997</v>
      </c>
      <c r="G205">
        <f t="shared" si="9"/>
        <v>1224</v>
      </c>
      <c r="H205">
        <f t="shared" si="10"/>
        <v>4284</v>
      </c>
      <c r="I205" s="4">
        <v>45210</v>
      </c>
      <c r="J205" s="4">
        <f>(Table_1[[#This Row],[DATA FATTURA 2]]+60)</f>
        <v>45270</v>
      </c>
      <c r="K205" s="10">
        <f t="shared" si="11"/>
        <v>0.4</v>
      </c>
      <c r="L205" t="str">
        <f ca="1">IF((NOW()-Table_1[[#This Row],[DATA FATTURA 2]])&lt;60,"PAGATO","DA PAGARE")</f>
        <v>DA PAGARE</v>
      </c>
    </row>
    <row r="206" spans="1:12" ht="14.4" x14ac:dyDescent="0.3">
      <c r="A206" s="1">
        <v>183</v>
      </c>
      <c r="B206" s="2">
        <v>44937</v>
      </c>
      <c r="C206" s="1">
        <v>3740</v>
      </c>
      <c r="D206" s="3" t="s">
        <v>9</v>
      </c>
      <c r="E206" s="3" t="s">
        <v>14</v>
      </c>
      <c r="F206" s="4">
        <f>(Table_1[[#This Row],[DATA FATTURA]]+60)</f>
        <v>44997</v>
      </c>
      <c r="G206">
        <f t="shared" si="9"/>
        <v>561</v>
      </c>
      <c r="H206">
        <f t="shared" si="10"/>
        <v>4301</v>
      </c>
      <c r="I206" s="4">
        <v>45210</v>
      </c>
      <c r="J206" s="4">
        <f>(Table_1[[#This Row],[DATA FATTURA 2]]+60)</f>
        <v>45270</v>
      </c>
      <c r="K206" s="10">
        <f t="shared" si="11"/>
        <v>0.15</v>
      </c>
      <c r="L206" t="str">
        <f ca="1">IF((NOW()-Table_1[[#This Row],[DATA FATTURA 2]])&lt;60,"PAGATO","DA PAGARE")</f>
        <v>DA PAGARE</v>
      </c>
    </row>
    <row r="207" spans="1:12" ht="14.4" x14ac:dyDescent="0.3">
      <c r="A207" s="1">
        <v>181</v>
      </c>
      <c r="B207" s="2">
        <v>44937</v>
      </c>
      <c r="C207" s="1">
        <v>3700</v>
      </c>
      <c r="D207" s="3" t="s">
        <v>28</v>
      </c>
      <c r="E207" s="3" t="s">
        <v>7</v>
      </c>
      <c r="F207" s="4">
        <f>(Table_1[[#This Row],[DATA FATTURA]]+60)</f>
        <v>44997</v>
      </c>
      <c r="G207">
        <f t="shared" si="9"/>
        <v>740</v>
      </c>
      <c r="H207">
        <f t="shared" si="10"/>
        <v>4440</v>
      </c>
      <c r="I207" s="4">
        <v>45210</v>
      </c>
      <c r="J207" s="4">
        <f>(Table_1[[#This Row],[DATA FATTURA 2]]+60)</f>
        <v>45270</v>
      </c>
      <c r="K207" s="10">
        <f t="shared" si="11"/>
        <v>0.2</v>
      </c>
      <c r="L207" t="str">
        <f ca="1">IF((NOW()-Table_1[[#This Row],[DATA FATTURA 2]])&lt;60,"PAGATO","DA PAGARE")</f>
        <v>DA PAGARE</v>
      </c>
    </row>
    <row r="208" spans="1:12" ht="14.4" x14ac:dyDescent="0.3">
      <c r="A208" s="1">
        <v>415</v>
      </c>
      <c r="B208" s="2">
        <v>44937</v>
      </c>
      <c r="C208" s="1">
        <v>5500</v>
      </c>
      <c r="D208" s="3" t="s">
        <v>4</v>
      </c>
      <c r="E208" s="3" t="s">
        <v>5</v>
      </c>
      <c r="F208" s="4">
        <f>(Table_1[[#This Row],[DATA FATTURA]]+60)</f>
        <v>44997</v>
      </c>
      <c r="G208">
        <f t="shared" si="9"/>
        <v>2200</v>
      </c>
      <c r="H208">
        <f t="shared" si="10"/>
        <v>7700</v>
      </c>
      <c r="I208" s="4">
        <v>45210</v>
      </c>
      <c r="J208" s="4">
        <f>(Table_1[[#This Row],[DATA FATTURA 2]]+60)</f>
        <v>45270</v>
      </c>
      <c r="K208" s="10">
        <f t="shared" si="11"/>
        <v>0.4</v>
      </c>
      <c r="L208" t="str">
        <f ca="1">IF((NOW()-Table_1[[#This Row],[DATA FATTURA 2]])&lt;60,"PAGATO","DA PAGARE")</f>
        <v>DA PAGARE</v>
      </c>
    </row>
    <row r="209" spans="1:12" ht="14.4" x14ac:dyDescent="0.3">
      <c r="A209" s="1">
        <v>56</v>
      </c>
      <c r="B209" s="2">
        <v>44937</v>
      </c>
      <c r="C209" s="1">
        <v>1200</v>
      </c>
      <c r="D209" s="3" t="s">
        <v>4</v>
      </c>
      <c r="E209" s="3" t="s">
        <v>7</v>
      </c>
      <c r="F209" s="4">
        <f>(Table_1[[#This Row],[DATA FATTURA]]+60)</f>
        <v>44997</v>
      </c>
      <c r="G209">
        <f t="shared" si="9"/>
        <v>240</v>
      </c>
      <c r="H209">
        <f t="shared" si="10"/>
        <v>1440</v>
      </c>
      <c r="I209" s="4">
        <v>45210</v>
      </c>
      <c r="J209" s="4">
        <f>(Table_1[[#This Row],[DATA FATTURA 2]]+60)</f>
        <v>45270</v>
      </c>
      <c r="K209" s="10">
        <f t="shared" si="11"/>
        <v>0.2</v>
      </c>
      <c r="L209" t="str">
        <f ca="1">IF((NOW()-Table_1[[#This Row],[DATA FATTURA 2]])&lt;60,"PAGATO","DA PAGARE")</f>
        <v>DA PAGARE</v>
      </c>
    </row>
    <row r="210" spans="1:12" ht="14.4" x14ac:dyDescent="0.3">
      <c r="A210" s="1">
        <v>298</v>
      </c>
      <c r="B210" s="2">
        <v>44937</v>
      </c>
      <c r="C210" s="1">
        <v>900</v>
      </c>
      <c r="D210" s="3" t="s">
        <v>6</v>
      </c>
      <c r="E210" s="3" t="s">
        <v>10</v>
      </c>
      <c r="F210" s="4">
        <f>(Table_1[[#This Row],[DATA FATTURA]]+60)</f>
        <v>44997</v>
      </c>
      <c r="G210">
        <f t="shared" si="9"/>
        <v>270</v>
      </c>
      <c r="H210">
        <f t="shared" si="10"/>
        <v>1170</v>
      </c>
      <c r="I210" s="4">
        <v>45210</v>
      </c>
      <c r="J210" s="4">
        <f>(Table_1[[#This Row],[DATA FATTURA 2]]+60)</f>
        <v>45270</v>
      </c>
      <c r="K210" s="10">
        <f t="shared" si="11"/>
        <v>0.3</v>
      </c>
      <c r="L210" t="str">
        <f ca="1">IF((NOW()-Table_1[[#This Row],[DATA FATTURA 2]])&lt;60,"PAGATO","DA PAGARE")</f>
        <v>DA PAGARE</v>
      </c>
    </row>
    <row r="211" spans="1:12" ht="14.4" x14ac:dyDescent="0.3">
      <c r="A211" s="1">
        <v>412</v>
      </c>
      <c r="B211" s="2">
        <v>44937</v>
      </c>
      <c r="C211" s="1">
        <v>5350</v>
      </c>
      <c r="D211" s="3" t="s">
        <v>8</v>
      </c>
      <c r="E211" s="3" t="s">
        <v>7</v>
      </c>
      <c r="F211" s="4">
        <f>(Table_1[[#This Row],[DATA FATTURA]]+60)</f>
        <v>44997</v>
      </c>
      <c r="G211">
        <f t="shared" si="9"/>
        <v>1070</v>
      </c>
      <c r="H211">
        <f t="shared" si="10"/>
        <v>6420</v>
      </c>
      <c r="I211" s="4">
        <v>45210</v>
      </c>
      <c r="J211" s="4">
        <f>(Table_1[[#This Row],[DATA FATTURA 2]]+60)</f>
        <v>45270</v>
      </c>
      <c r="K211" s="10">
        <f t="shared" si="11"/>
        <v>0.2</v>
      </c>
      <c r="L211" t="str">
        <f ca="1">IF((NOW()-Table_1[[#This Row],[DATA FATTURA 2]])&lt;60,"PAGATO","DA PAGARE")</f>
        <v>DA PAGARE</v>
      </c>
    </row>
    <row r="212" spans="1:12" ht="14.4" x14ac:dyDescent="0.3">
      <c r="A212" s="1">
        <v>291</v>
      </c>
      <c r="B212" s="2">
        <v>44937</v>
      </c>
      <c r="C212" s="1">
        <v>5900</v>
      </c>
      <c r="D212" s="3" t="s">
        <v>9</v>
      </c>
      <c r="E212" s="3" t="s">
        <v>5</v>
      </c>
      <c r="F212" s="4">
        <f>(Table_1[[#This Row],[DATA FATTURA]]+60)</f>
        <v>44997</v>
      </c>
      <c r="G212">
        <f t="shared" si="9"/>
        <v>2360</v>
      </c>
      <c r="H212">
        <f t="shared" si="10"/>
        <v>8260</v>
      </c>
      <c r="I212" s="4">
        <v>45210</v>
      </c>
      <c r="J212" s="4">
        <f>(Table_1[[#This Row],[DATA FATTURA 2]]+60)</f>
        <v>45270</v>
      </c>
      <c r="K212" s="10">
        <f t="shared" si="11"/>
        <v>0.4</v>
      </c>
      <c r="L212" t="str">
        <f ca="1">IF((NOW()-Table_1[[#This Row],[DATA FATTURA 2]])&lt;60,"PAGATO","DA PAGARE")</f>
        <v>DA PAGARE</v>
      </c>
    </row>
    <row r="213" spans="1:12" ht="14.4" x14ac:dyDescent="0.3">
      <c r="A213" s="1">
        <v>65</v>
      </c>
      <c r="B213" s="2">
        <v>44937</v>
      </c>
      <c r="C213" s="1">
        <v>1380</v>
      </c>
      <c r="D213" s="3" t="s">
        <v>15</v>
      </c>
      <c r="E213" s="3" t="s">
        <v>5</v>
      </c>
      <c r="F213" s="4">
        <f>(Table_1[[#This Row],[DATA FATTURA]]+60)</f>
        <v>44997</v>
      </c>
      <c r="G213">
        <f t="shared" si="9"/>
        <v>552</v>
      </c>
      <c r="H213">
        <f t="shared" si="10"/>
        <v>1932</v>
      </c>
      <c r="I213" s="4">
        <v>45210</v>
      </c>
      <c r="J213" s="4">
        <f>(Table_1[[#This Row],[DATA FATTURA 2]]+60)</f>
        <v>45270</v>
      </c>
      <c r="K213" s="10">
        <f t="shared" si="11"/>
        <v>0.4</v>
      </c>
      <c r="L213" t="str">
        <f ca="1">IF((NOW()-Table_1[[#This Row],[DATA FATTURA 2]])&lt;60,"PAGATO","DA PAGARE")</f>
        <v>DA PAGARE</v>
      </c>
    </row>
    <row r="214" spans="1:12" ht="14.4" x14ac:dyDescent="0.3">
      <c r="A214" s="1">
        <v>441</v>
      </c>
      <c r="B214" s="2">
        <v>44937</v>
      </c>
      <c r="C214" s="1">
        <v>6800</v>
      </c>
      <c r="D214" s="3" t="s">
        <v>28</v>
      </c>
      <c r="E214" s="3" t="s">
        <v>10</v>
      </c>
      <c r="F214" s="4">
        <f>(Table_1[[#This Row],[DATA FATTURA]]+60)</f>
        <v>44997</v>
      </c>
      <c r="G214">
        <f t="shared" si="9"/>
        <v>2040</v>
      </c>
      <c r="H214">
        <f t="shared" si="10"/>
        <v>8840</v>
      </c>
      <c r="I214" s="4">
        <v>45210</v>
      </c>
      <c r="J214" s="4">
        <f>(Table_1[[#This Row],[DATA FATTURA 2]]+60)</f>
        <v>45270</v>
      </c>
      <c r="K214" s="10">
        <f t="shared" si="11"/>
        <v>0.3</v>
      </c>
      <c r="L214" t="str">
        <f ca="1">IF((NOW()-Table_1[[#This Row],[DATA FATTURA 2]])&lt;60,"PAGATO","DA PAGARE")</f>
        <v>DA PAGARE</v>
      </c>
    </row>
    <row r="215" spans="1:12" ht="14.4" x14ac:dyDescent="0.3">
      <c r="A215" s="1">
        <v>263</v>
      </c>
      <c r="B215" s="2">
        <v>44937</v>
      </c>
      <c r="C215" s="1">
        <v>5340</v>
      </c>
      <c r="D215" s="3" t="s">
        <v>8</v>
      </c>
      <c r="E215" s="3" t="s">
        <v>5</v>
      </c>
      <c r="F215" s="4">
        <f>(Table_1[[#This Row],[DATA FATTURA]]+60)</f>
        <v>44997</v>
      </c>
      <c r="G215">
        <f t="shared" si="9"/>
        <v>2136</v>
      </c>
      <c r="H215">
        <f t="shared" si="10"/>
        <v>7476</v>
      </c>
      <c r="I215" s="4">
        <v>45210</v>
      </c>
      <c r="J215" s="4">
        <f>(Table_1[[#This Row],[DATA FATTURA 2]]+60)</f>
        <v>45270</v>
      </c>
      <c r="K215" s="10">
        <f t="shared" si="11"/>
        <v>0.4</v>
      </c>
      <c r="L215" t="str">
        <f ca="1">IF((NOW()-Table_1[[#This Row],[DATA FATTURA 2]])&lt;60,"PAGATO","DA PAGARE")</f>
        <v>DA PAGARE</v>
      </c>
    </row>
    <row r="216" spans="1:12" ht="14.4" x14ac:dyDescent="0.3">
      <c r="A216" s="1">
        <v>41</v>
      </c>
      <c r="B216" s="2">
        <v>44937</v>
      </c>
      <c r="C216" s="1">
        <v>900</v>
      </c>
      <c r="D216" s="3" t="s">
        <v>4</v>
      </c>
      <c r="E216" s="3" t="s">
        <v>7</v>
      </c>
      <c r="F216" s="4">
        <f>(Table_1[[#This Row],[DATA FATTURA]]+60)</f>
        <v>44997</v>
      </c>
      <c r="G216">
        <f t="shared" si="9"/>
        <v>180</v>
      </c>
      <c r="H216">
        <f t="shared" si="10"/>
        <v>1080</v>
      </c>
      <c r="I216" s="4">
        <v>45210</v>
      </c>
      <c r="J216" s="4">
        <f>(Table_1[[#This Row],[DATA FATTURA 2]]+60)</f>
        <v>45270</v>
      </c>
      <c r="K216" s="10">
        <f t="shared" si="11"/>
        <v>0.2</v>
      </c>
      <c r="L216" t="str">
        <f ca="1">IF((NOW()-Table_1[[#This Row],[DATA FATTURA 2]])&lt;60,"PAGATO","DA PAGARE")</f>
        <v>DA PAGARE</v>
      </c>
    </row>
    <row r="217" spans="1:12" ht="14.4" x14ac:dyDescent="0.3">
      <c r="A217" s="1">
        <v>39</v>
      </c>
      <c r="B217" s="2">
        <v>44937</v>
      </c>
      <c r="C217" s="1">
        <v>860</v>
      </c>
      <c r="D217" s="3" t="s">
        <v>4</v>
      </c>
      <c r="E217" s="3" t="s">
        <v>5</v>
      </c>
      <c r="F217" s="4">
        <f>(Table_1[[#This Row],[DATA FATTURA]]+60)</f>
        <v>44997</v>
      </c>
      <c r="G217">
        <f t="shared" si="9"/>
        <v>344</v>
      </c>
      <c r="H217">
        <f t="shared" si="10"/>
        <v>1204</v>
      </c>
      <c r="I217" s="4">
        <v>45210</v>
      </c>
      <c r="J217" s="4">
        <f>(Table_1[[#This Row],[DATA FATTURA 2]]+60)</f>
        <v>45270</v>
      </c>
      <c r="K217" s="10">
        <f t="shared" si="11"/>
        <v>0.4</v>
      </c>
      <c r="L217" t="str">
        <f ca="1">IF((NOW()-Table_1[[#This Row],[DATA FATTURA 2]])&lt;60,"PAGATO","DA PAGARE")</f>
        <v>DA PAGARE</v>
      </c>
    </row>
    <row r="218" spans="1:12" ht="14.4" x14ac:dyDescent="0.3">
      <c r="A218" s="1">
        <v>79</v>
      </c>
      <c r="B218" s="2">
        <v>44937</v>
      </c>
      <c r="C218" s="1">
        <v>1660</v>
      </c>
      <c r="D218" s="3" t="s">
        <v>28</v>
      </c>
      <c r="E218" s="3" t="s">
        <v>5</v>
      </c>
      <c r="F218" s="4">
        <f>(Table_1[[#This Row],[DATA FATTURA]]+60)</f>
        <v>44997</v>
      </c>
      <c r="G218">
        <f t="shared" si="9"/>
        <v>664</v>
      </c>
      <c r="H218">
        <f t="shared" si="10"/>
        <v>2324</v>
      </c>
      <c r="I218" s="4">
        <v>45210</v>
      </c>
      <c r="J218" s="4">
        <f>(Table_1[[#This Row],[DATA FATTURA 2]]+60)</f>
        <v>45270</v>
      </c>
      <c r="K218" s="10">
        <f t="shared" si="11"/>
        <v>0.4</v>
      </c>
      <c r="L218" t="str">
        <f ca="1">IF((NOW()-Table_1[[#This Row],[DATA FATTURA 2]])&lt;60,"PAGATO","DA PAGARE")</f>
        <v>DA PAGARE</v>
      </c>
    </row>
    <row r="219" spans="1:12" ht="14.4" x14ac:dyDescent="0.3">
      <c r="A219" s="1">
        <v>82</v>
      </c>
      <c r="B219" s="2">
        <v>44937</v>
      </c>
      <c r="C219" s="1">
        <v>1720</v>
      </c>
      <c r="D219" s="3" t="s">
        <v>15</v>
      </c>
      <c r="E219" s="3" t="s">
        <v>14</v>
      </c>
      <c r="F219" s="4">
        <f>(Table_1[[#This Row],[DATA FATTURA]]+60)</f>
        <v>44997</v>
      </c>
      <c r="G219">
        <f t="shared" si="9"/>
        <v>258</v>
      </c>
      <c r="H219">
        <f t="shared" si="10"/>
        <v>1978</v>
      </c>
      <c r="I219" s="4">
        <v>45210</v>
      </c>
      <c r="J219" s="4">
        <f>(Table_1[[#This Row],[DATA FATTURA 2]]+60)</f>
        <v>45270</v>
      </c>
      <c r="K219" s="10">
        <f t="shared" si="11"/>
        <v>0.15</v>
      </c>
      <c r="L219" t="str">
        <f ca="1">IF((NOW()-Table_1[[#This Row],[DATA FATTURA 2]])&lt;60,"PAGATO","DA PAGARE")</f>
        <v>DA PAGARE</v>
      </c>
    </row>
    <row r="220" spans="1:12" ht="14.4" x14ac:dyDescent="0.3">
      <c r="A220" s="1">
        <v>106</v>
      </c>
      <c r="B220" s="2">
        <v>44937</v>
      </c>
      <c r="C220" s="1">
        <v>2200</v>
      </c>
      <c r="D220" s="3" t="s">
        <v>8</v>
      </c>
      <c r="E220" s="3" t="s">
        <v>14</v>
      </c>
      <c r="F220" s="4">
        <f>(Table_1[[#This Row],[DATA FATTURA]]+60)</f>
        <v>44997</v>
      </c>
      <c r="G220">
        <f t="shared" si="9"/>
        <v>330</v>
      </c>
      <c r="H220">
        <f t="shared" si="10"/>
        <v>2530</v>
      </c>
      <c r="I220" s="4">
        <v>45210</v>
      </c>
      <c r="J220" s="4">
        <f>(Table_1[[#This Row],[DATA FATTURA 2]]+60)</f>
        <v>45270</v>
      </c>
      <c r="K220" s="10">
        <f t="shared" si="11"/>
        <v>0.15</v>
      </c>
      <c r="L220" t="str">
        <f ca="1">IF((NOW()-Table_1[[#This Row],[DATA FATTURA 2]])&lt;60,"PAGATO","DA PAGARE")</f>
        <v>DA PAGARE</v>
      </c>
    </row>
    <row r="221" spans="1:12" ht="14.4" x14ac:dyDescent="0.3">
      <c r="A221" s="1">
        <v>237</v>
      </c>
      <c r="B221" s="2">
        <v>44936</v>
      </c>
      <c r="C221" s="1">
        <v>4820</v>
      </c>
      <c r="D221" s="3" t="s">
        <v>28</v>
      </c>
      <c r="E221" s="3" t="s">
        <v>7</v>
      </c>
      <c r="F221" s="4">
        <f>(Table_1[[#This Row],[DATA FATTURA]]+60)</f>
        <v>44996</v>
      </c>
      <c r="G221">
        <f t="shared" si="9"/>
        <v>964</v>
      </c>
      <c r="H221">
        <f t="shared" si="10"/>
        <v>5784</v>
      </c>
      <c r="I221" s="4">
        <v>45209</v>
      </c>
      <c r="J221" s="4">
        <f>(Table_1[[#This Row],[DATA FATTURA 2]]+60)</f>
        <v>45269</v>
      </c>
      <c r="K221" s="10">
        <f t="shared" si="11"/>
        <v>0.2</v>
      </c>
      <c r="L221" t="str">
        <f ca="1">IF((NOW()-Table_1[[#This Row],[DATA FATTURA 2]])&lt;60,"PAGATO","DA PAGARE")</f>
        <v>DA PAGARE</v>
      </c>
    </row>
    <row r="222" spans="1:12" ht="14.4" x14ac:dyDescent="0.3">
      <c r="A222" s="1">
        <v>348</v>
      </c>
      <c r="B222" s="2">
        <v>44936</v>
      </c>
      <c r="C222" s="1">
        <v>2150</v>
      </c>
      <c r="D222" s="3" t="s">
        <v>8</v>
      </c>
      <c r="E222" s="3" t="s">
        <v>14</v>
      </c>
      <c r="F222" s="4">
        <f>(Table_1[[#This Row],[DATA FATTURA]]+60)</f>
        <v>44996</v>
      </c>
      <c r="G222">
        <f t="shared" si="9"/>
        <v>322.5</v>
      </c>
      <c r="H222">
        <f t="shared" si="10"/>
        <v>2472.5</v>
      </c>
      <c r="I222" s="4">
        <v>45209</v>
      </c>
      <c r="J222" s="4">
        <f>(Table_1[[#This Row],[DATA FATTURA 2]]+60)</f>
        <v>45269</v>
      </c>
      <c r="K222" s="10">
        <f t="shared" si="11"/>
        <v>0.15</v>
      </c>
      <c r="L222" t="str">
        <f ca="1">IF((NOW()-Table_1[[#This Row],[DATA FATTURA 2]])&lt;60,"PAGATO","DA PAGARE")</f>
        <v>DA PAGARE</v>
      </c>
    </row>
    <row r="223" spans="1:12" ht="14.4" x14ac:dyDescent="0.3">
      <c r="A223" s="1">
        <v>419</v>
      </c>
      <c r="B223" s="2">
        <v>44936</v>
      </c>
      <c r="C223" s="1">
        <v>5700</v>
      </c>
      <c r="D223" s="3" t="s">
        <v>28</v>
      </c>
      <c r="E223" s="3" t="s">
        <v>7</v>
      </c>
      <c r="F223" s="4">
        <f>(Table_1[[#This Row],[DATA FATTURA]]+60)</f>
        <v>44996</v>
      </c>
      <c r="G223">
        <f t="shared" si="9"/>
        <v>1140</v>
      </c>
      <c r="H223">
        <f t="shared" si="10"/>
        <v>6840</v>
      </c>
      <c r="I223" s="4">
        <v>45209</v>
      </c>
      <c r="J223" s="4">
        <f>(Table_1[[#This Row],[DATA FATTURA 2]]+60)</f>
        <v>45269</v>
      </c>
      <c r="K223" s="10">
        <f t="shared" si="11"/>
        <v>0.2</v>
      </c>
      <c r="L223" t="str">
        <f ca="1">IF((NOW()-Table_1[[#This Row],[DATA FATTURA 2]])&lt;60,"PAGATO","DA PAGARE")</f>
        <v>DA PAGARE</v>
      </c>
    </row>
    <row r="224" spans="1:12" ht="14.4" x14ac:dyDescent="0.3">
      <c r="A224" s="1">
        <v>378</v>
      </c>
      <c r="B224" s="2">
        <v>44936</v>
      </c>
      <c r="C224" s="1">
        <v>3650</v>
      </c>
      <c r="D224" s="3" t="s">
        <v>8</v>
      </c>
      <c r="E224" s="3" t="s">
        <v>7</v>
      </c>
      <c r="F224" s="4">
        <f>(Table_1[[#This Row],[DATA FATTURA]]+60)</f>
        <v>44996</v>
      </c>
      <c r="G224">
        <f t="shared" si="9"/>
        <v>730</v>
      </c>
      <c r="H224">
        <f t="shared" si="10"/>
        <v>4380</v>
      </c>
      <c r="I224" s="4">
        <v>45209</v>
      </c>
      <c r="J224" s="4">
        <f>(Table_1[[#This Row],[DATA FATTURA 2]]+60)</f>
        <v>45269</v>
      </c>
      <c r="K224" s="10">
        <f t="shared" si="11"/>
        <v>0.2</v>
      </c>
      <c r="L224" t="str">
        <f ca="1">IF((NOW()-Table_1[[#This Row],[DATA FATTURA 2]])&lt;60,"PAGATO","DA PAGARE")</f>
        <v>DA PAGARE</v>
      </c>
    </row>
    <row r="225" spans="1:12" ht="14.4" x14ac:dyDescent="0.3">
      <c r="A225" s="1">
        <v>357</v>
      </c>
      <c r="B225" s="2">
        <v>44936</v>
      </c>
      <c r="C225" s="1">
        <v>2600</v>
      </c>
      <c r="D225" s="3" t="s">
        <v>12</v>
      </c>
      <c r="E225" s="3" t="s">
        <v>10</v>
      </c>
      <c r="F225" s="4">
        <f>(Table_1[[#This Row],[DATA FATTURA]]+60)</f>
        <v>44996</v>
      </c>
      <c r="G225">
        <f t="shared" si="9"/>
        <v>780</v>
      </c>
      <c r="H225">
        <f t="shared" si="10"/>
        <v>3380</v>
      </c>
      <c r="I225" s="4">
        <v>45209</v>
      </c>
      <c r="J225" s="4">
        <f>(Table_1[[#This Row],[DATA FATTURA 2]]+60)</f>
        <v>45269</v>
      </c>
      <c r="K225" s="10">
        <f t="shared" si="11"/>
        <v>0.3</v>
      </c>
      <c r="L225" t="str">
        <f ca="1">IF((NOW()-Table_1[[#This Row],[DATA FATTURA 2]])&lt;60,"PAGATO","DA PAGARE")</f>
        <v>DA PAGARE</v>
      </c>
    </row>
    <row r="226" spans="1:12" ht="14.4" x14ac:dyDescent="0.3">
      <c r="A226" s="1">
        <v>395</v>
      </c>
      <c r="B226" s="2">
        <v>44936</v>
      </c>
      <c r="C226" s="1">
        <v>4500</v>
      </c>
      <c r="D226" s="3" t="s">
        <v>8</v>
      </c>
      <c r="E226" s="3" t="s">
        <v>5</v>
      </c>
      <c r="F226" s="4">
        <f>(Table_1[[#This Row],[DATA FATTURA]]+60)</f>
        <v>44996</v>
      </c>
      <c r="G226">
        <f t="shared" si="9"/>
        <v>1800</v>
      </c>
      <c r="H226">
        <f t="shared" si="10"/>
        <v>6300</v>
      </c>
      <c r="I226" s="4">
        <v>45209</v>
      </c>
      <c r="J226" s="4">
        <f>(Table_1[[#This Row],[DATA FATTURA 2]]+60)</f>
        <v>45269</v>
      </c>
      <c r="K226" s="10">
        <f t="shared" si="11"/>
        <v>0.4</v>
      </c>
      <c r="L226" t="str">
        <f ca="1">IF((NOW()-Table_1[[#This Row],[DATA FATTURA 2]])&lt;60,"PAGATO","DA PAGARE")</f>
        <v>DA PAGARE</v>
      </c>
    </row>
    <row r="227" spans="1:12" ht="14.4" x14ac:dyDescent="0.3">
      <c r="A227" s="1">
        <v>464</v>
      </c>
      <c r="B227" s="2">
        <v>44936</v>
      </c>
      <c r="C227" s="1">
        <v>7600</v>
      </c>
      <c r="D227" s="3" t="s">
        <v>4</v>
      </c>
      <c r="E227" s="3" t="s">
        <v>7</v>
      </c>
      <c r="F227" s="4">
        <f>(Table_1[[#This Row],[DATA FATTURA]]+60)</f>
        <v>44996</v>
      </c>
      <c r="G227">
        <f t="shared" si="9"/>
        <v>1520</v>
      </c>
      <c r="H227">
        <f t="shared" si="10"/>
        <v>9120</v>
      </c>
      <c r="I227" s="4">
        <v>45209</v>
      </c>
      <c r="J227" s="4">
        <f>(Table_1[[#This Row],[DATA FATTURA 2]]+60)</f>
        <v>45269</v>
      </c>
      <c r="K227" s="10">
        <f t="shared" si="11"/>
        <v>0.2</v>
      </c>
      <c r="L227" t="str">
        <f ca="1">IF((NOW()-Table_1[[#This Row],[DATA FATTURA 2]])&lt;60,"PAGATO","DA PAGARE")</f>
        <v>DA PAGARE</v>
      </c>
    </row>
    <row r="228" spans="1:12" ht="14.4" x14ac:dyDescent="0.3">
      <c r="A228" s="1">
        <v>290</v>
      </c>
      <c r="B228" s="2">
        <v>44936</v>
      </c>
      <c r="C228" s="1">
        <v>5880</v>
      </c>
      <c r="D228" s="3" t="s">
        <v>4</v>
      </c>
      <c r="E228" s="3" t="s">
        <v>5</v>
      </c>
      <c r="F228" s="4">
        <f>(Table_1[[#This Row],[DATA FATTURA]]+60)</f>
        <v>44996</v>
      </c>
      <c r="G228">
        <f t="shared" si="9"/>
        <v>2352</v>
      </c>
      <c r="H228">
        <f t="shared" si="10"/>
        <v>8232</v>
      </c>
      <c r="I228" s="4">
        <v>45209</v>
      </c>
      <c r="J228" s="4">
        <f>(Table_1[[#This Row],[DATA FATTURA 2]]+60)</f>
        <v>45269</v>
      </c>
      <c r="K228" s="10">
        <f t="shared" si="11"/>
        <v>0.4</v>
      </c>
      <c r="L228" t="str">
        <f ca="1">IF((NOW()-Table_1[[#This Row],[DATA FATTURA 2]])&lt;60,"PAGATO","DA PAGARE")</f>
        <v>DA PAGARE</v>
      </c>
    </row>
    <row r="229" spans="1:12" ht="14.4" x14ac:dyDescent="0.3">
      <c r="A229" s="1">
        <v>250</v>
      </c>
      <c r="B229" s="2">
        <v>44936</v>
      </c>
      <c r="C229" s="1">
        <v>5080</v>
      </c>
      <c r="D229" s="3" t="s">
        <v>6</v>
      </c>
      <c r="E229" s="3" t="s">
        <v>14</v>
      </c>
      <c r="F229" s="4">
        <f>(Table_1[[#This Row],[DATA FATTURA]]+60)</f>
        <v>44996</v>
      </c>
      <c r="G229">
        <f t="shared" si="9"/>
        <v>762</v>
      </c>
      <c r="H229">
        <f t="shared" si="10"/>
        <v>5842</v>
      </c>
      <c r="I229" s="4">
        <v>45209</v>
      </c>
      <c r="J229" s="4">
        <f>(Table_1[[#This Row],[DATA FATTURA 2]]+60)</f>
        <v>45269</v>
      </c>
      <c r="K229" s="10">
        <f t="shared" si="11"/>
        <v>0.15</v>
      </c>
      <c r="L229" t="str">
        <f ca="1">IF((NOW()-Table_1[[#This Row],[DATA FATTURA 2]])&lt;60,"PAGATO","DA PAGARE")</f>
        <v>DA PAGARE</v>
      </c>
    </row>
    <row r="230" spans="1:12" ht="14.4" x14ac:dyDescent="0.3">
      <c r="A230" s="1">
        <v>321</v>
      </c>
      <c r="B230" s="2">
        <v>44936</v>
      </c>
      <c r="C230" s="1">
        <v>800</v>
      </c>
      <c r="D230" s="3" t="s">
        <v>6</v>
      </c>
      <c r="E230" s="3" t="s">
        <v>7</v>
      </c>
      <c r="F230" s="4">
        <f>(Table_1[[#This Row],[DATA FATTURA]]+60)</f>
        <v>44996</v>
      </c>
      <c r="G230">
        <f t="shared" si="9"/>
        <v>160</v>
      </c>
      <c r="H230">
        <f t="shared" si="10"/>
        <v>960</v>
      </c>
      <c r="I230" s="4">
        <v>45209</v>
      </c>
      <c r="J230" s="4">
        <f>(Table_1[[#This Row],[DATA FATTURA 2]]+60)</f>
        <v>45269</v>
      </c>
      <c r="K230" s="10">
        <f t="shared" si="11"/>
        <v>0.2</v>
      </c>
      <c r="L230" t="str">
        <f ca="1">IF((NOW()-Table_1[[#This Row],[DATA FATTURA 2]])&lt;60,"PAGATO","DA PAGARE")</f>
        <v>DA PAGARE</v>
      </c>
    </row>
    <row r="231" spans="1:12" ht="14.4" x14ac:dyDescent="0.3">
      <c r="A231" s="1">
        <v>62</v>
      </c>
      <c r="B231" s="2">
        <v>44936</v>
      </c>
      <c r="C231" s="1">
        <v>1320</v>
      </c>
      <c r="D231" s="3" t="s">
        <v>28</v>
      </c>
      <c r="E231" s="3" t="s">
        <v>7</v>
      </c>
      <c r="F231" s="4">
        <f>(Table_1[[#This Row],[DATA FATTURA]]+60)</f>
        <v>44996</v>
      </c>
      <c r="G231">
        <f t="shared" si="9"/>
        <v>264</v>
      </c>
      <c r="H231">
        <f t="shared" si="10"/>
        <v>1584</v>
      </c>
      <c r="I231" s="4">
        <v>45209</v>
      </c>
      <c r="J231" s="4">
        <f>(Table_1[[#This Row],[DATA FATTURA 2]]+60)</f>
        <v>45269</v>
      </c>
      <c r="K231" s="10">
        <f t="shared" si="11"/>
        <v>0.2</v>
      </c>
      <c r="L231" t="str">
        <f ca="1">IF((NOW()-Table_1[[#This Row],[DATA FATTURA 2]])&lt;60,"PAGATO","DA PAGARE")</f>
        <v>DA PAGARE</v>
      </c>
    </row>
    <row r="232" spans="1:12" ht="14.4" x14ac:dyDescent="0.3">
      <c r="A232" s="1">
        <v>216</v>
      </c>
      <c r="B232" s="2">
        <v>44936</v>
      </c>
      <c r="C232" s="1">
        <v>4400</v>
      </c>
      <c r="D232" s="3" t="s">
        <v>6</v>
      </c>
      <c r="E232" s="3" t="s">
        <v>7</v>
      </c>
      <c r="F232" s="4">
        <f>(Table_1[[#This Row],[DATA FATTURA]]+60)</f>
        <v>44996</v>
      </c>
      <c r="G232">
        <f t="shared" si="9"/>
        <v>880</v>
      </c>
      <c r="H232">
        <f t="shared" si="10"/>
        <v>5280</v>
      </c>
      <c r="I232" s="4">
        <v>45209</v>
      </c>
      <c r="J232" s="4">
        <f>(Table_1[[#This Row],[DATA FATTURA 2]]+60)</f>
        <v>45269</v>
      </c>
      <c r="K232" s="10">
        <f t="shared" si="11"/>
        <v>0.2</v>
      </c>
      <c r="L232" t="str">
        <f ca="1">IF((NOW()-Table_1[[#This Row],[DATA FATTURA 2]])&lt;60,"PAGATO","DA PAGARE")</f>
        <v>DA PAGARE</v>
      </c>
    </row>
    <row r="233" spans="1:12" ht="14.4" x14ac:dyDescent="0.3">
      <c r="A233" s="1">
        <v>144</v>
      </c>
      <c r="B233" s="2">
        <v>44936</v>
      </c>
      <c r="C233" s="1">
        <v>2960</v>
      </c>
      <c r="D233" s="3" t="s">
        <v>8</v>
      </c>
      <c r="E233" s="3" t="s">
        <v>10</v>
      </c>
      <c r="F233" s="4">
        <f>(Table_1[[#This Row],[DATA FATTURA]]+60)</f>
        <v>44996</v>
      </c>
      <c r="G233">
        <f t="shared" si="9"/>
        <v>888</v>
      </c>
      <c r="H233">
        <f t="shared" si="10"/>
        <v>3848</v>
      </c>
      <c r="I233" s="4">
        <v>45209</v>
      </c>
      <c r="J233" s="4">
        <f>(Table_1[[#This Row],[DATA FATTURA 2]]+60)</f>
        <v>45269</v>
      </c>
      <c r="K233" s="10">
        <f t="shared" si="11"/>
        <v>0.3</v>
      </c>
      <c r="L233" t="str">
        <f ca="1">IF((NOW()-Table_1[[#This Row],[DATA FATTURA 2]])&lt;60,"PAGATO","DA PAGARE")</f>
        <v>DA PAGARE</v>
      </c>
    </row>
    <row r="234" spans="1:12" ht="14.4" x14ac:dyDescent="0.3">
      <c r="A234" s="1">
        <v>31</v>
      </c>
      <c r="B234" s="2">
        <v>44936</v>
      </c>
      <c r="C234" s="1">
        <v>700</v>
      </c>
      <c r="D234" s="3" t="s">
        <v>15</v>
      </c>
      <c r="E234" s="3" t="s">
        <v>5</v>
      </c>
      <c r="F234" s="4">
        <f>(Table_1[[#This Row],[DATA FATTURA]]+60)</f>
        <v>44996</v>
      </c>
      <c r="G234">
        <f t="shared" si="9"/>
        <v>280</v>
      </c>
      <c r="H234">
        <f t="shared" si="10"/>
        <v>980</v>
      </c>
      <c r="I234" s="4">
        <v>45209</v>
      </c>
      <c r="J234" s="4">
        <f>(Table_1[[#This Row],[DATA FATTURA 2]]+60)</f>
        <v>45269</v>
      </c>
      <c r="K234" s="10">
        <f t="shared" si="11"/>
        <v>0.4</v>
      </c>
      <c r="L234" t="str">
        <f ca="1">IF((NOW()-Table_1[[#This Row],[DATA FATTURA 2]])&lt;60,"PAGATO","DA PAGARE")</f>
        <v>DA PAGARE</v>
      </c>
    </row>
    <row r="235" spans="1:12" ht="14.4" x14ac:dyDescent="0.3">
      <c r="A235" s="1">
        <v>63</v>
      </c>
      <c r="B235" s="2">
        <v>44936</v>
      </c>
      <c r="C235" s="1">
        <v>1340</v>
      </c>
      <c r="D235" s="3" t="s">
        <v>6</v>
      </c>
      <c r="E235" s="3" t="s">
        <v>10</v>
      </c>
      <c r="F235" s="4">
        <f>(Table_1[[#This Row],[DATA FATTURA]]+60)</f>
        <v>44996</v>
      </c>
      <c r="G235">
        <f t="shared" si="9"/>
        <v>402</v>
      </c>
      <c r="H235">
        <f t="shared" si="10"/>
        <v>1742</v>
      </c>
      <c r="I235" s="4">
        <v>45209</v>
      </c>
      <c r="J235" s="4">
        <f>(Table_1[[#This Row],[DATA FATTURA 2]]+60)</f>
        <v>45269</v>
      </c>
      <c r="K235" s="10">
        <f t="shared" si="11"/>
        <v>0.3</v>
      </c>
      <c r="L235" t="str">
        <f ca="1">IF((NOW()-Table_1[[#This Row],[DATA FATTURA 2]])&lt;60,"PAGATO","DA PAGARE")</f>
        <v>DA PAGARE</v>
      </c>
    </row>
    <row r="236" spans="1:12" ht="14.4" x14ac:dyDescent="0.3">
      <c r="A236" s="1">
        <v>204</v>
      </c>
      <c r="B236" s="2">
        <v>44936</v>
      </c>
      <c r="C236" s="1">
        <v>4160</v>
      </c>
      <c r="D236" s="3" t="s">
        <v>12</v>
      </c>
      <c r="E236" s="3" t="s">
        <v>14</v>
      </c>
      <c r="F236" s="4">
        <f>(Table_1[[#This Row],[DATA FATTURA]]+60)</f>
        <v>44996</v>
      </c>
      <c r="G236">
        <f t="shared" si="9"/>
        <v>624</v>
      </c>
      <c r="H236">
        <f t="shared" si="10"/>
        <v>4784</v>
      </c>
      <c r="I236" s="4">
        <v>45209</v>
      </c>
      <c r="J236" s="4">
        <f>(Table_1[[#This Row],[DATA FATTURA 2]]+60)</f>
        <v>45269</v>
      </c>
      <c r="K236" s="10">
        <f t="shared" si="11"/>
        <v>0.15</v>
      </c>
      <c r="L236" t="str">
        <f ca="1">IF((NOW()-Table_1[[#This Row],[DATA FATTURA 2]])&lt;60,"PAGATO","DA PAGARE")</f>
        <v>DA PAGARE</v>
      </c>
    </row>
    <row r="237" spans="1:12" ht="14.4" x14ac:dyDescent="0.3">
      <c r="A237" s="1">
        <v>81</v>
      </c>
      <c r="B237" s="2">
        <v>44936</v>
      </c>
      <c r="C237" s="1">
        <v>1700</v>
      </c>
      <c r="D237" s="3" t="s">
        <v>9</v>
      </c>
      <c r="E237" s="3" t="s">
        <v>5</v>
      </c>
      <c r="F237" s="4">
        <f>(Table_1[[#This Row],[DATA FATTURA]]+60)</f>
        <v>44996</v>
      </c>
      <c r="G237">
        <f t="shared" si="9"/>
        <v>680</v>
      </c>
      <c r="H237">
        <f t="shared" si="10"/>
        <v>2380</v>
      </c>
      <c r="I237" s="4">
        <v>45209</v>
      </c>
      <c r="J237" s="4">
        <f>(Table_1[[#This Row],[DATA FATTURA 2]]+60)</f>
        <v>45269</v>
      </c>
      <c r="K237" s="10">
        <f t="shared" si="11"/>
        <v>0.4</v>
      </c>
      <c r="L237" t="str">
        <f ca="1">IF((NOW()-Table_1[[#This Row],[DATA FATTURA 2]])&lt;60,"PAGATO","DA PAGARE")</f>
        <v>DA PAGARE</v>
      </c>
    </row>
    <row r="238" spans="1:12" ht="14.4" x14ac:dyDescent="0.3">
      <c r="A238" s="1">
        <v>134</v>
      </c>
      <c r="B238" s="2">
        <v>44936</v>
      </c>
      <c r="C238" s="1">
        <v>2760</v>
      </c>
      <c r="D238" s="3" t="s">
        <v>6</v>
      </c>
      <c r="E238" s="3" t="s">
        <v>14</v>
      </c>
      <c r="F238" s="4">
        <f>(Table_1[[#This Row],[DATA FATTURA]]+60)</f>
        <v>44996</v>
      </c>
      <c r="G238">
        <f t="shared" si="9"/>
        <v>414</v>
      </c>
      <c r="H238">
        <f t="shared" si="10"/>
        <v>3174</v>
      </c>
      <c r="I238" s="4">
        <v>45209</v>
      </c>
      <c r="J238" s="4">
        <f>(Table_1[[#This Row],[DATA FATTURA 2]]+60)</f>
        <v>45269</v>
      </c>
      <c r="K238" s="10">
        <f t="shared" si="11"/>
        <v>0.15</v>
      </c>
      <c r="L238" t="str">
        <f ca="1">IF((NOW()-Table_1[[#This Row],[DATA FATTURA 2]])&lt;60,"PAGATO","DA PAGARE")</f>
        <v>DA PAGARE</v>
      </c>
    </row>
    <row r="239" spans="1:12" ht="14.4" x14ac:dyDescent="0.3">
      <c r="A239" s="1">
        <v>25</v>
      </c>
      <c r="B239" s="2">
        <v>44936</v>
      </c>
      <c r="C239" s="1">
        <v>580</v>
      </c>
      <c r="D239" s="3" t="s">
        <v>8</v>
      </c>
      <c r="E239" s="3" t="s">
        <v>5</v>
      </c>
      <c r="F239" s="4">
        <f>(Table_1[[#This Row],[DATA FATTURA]]+60)</f>
        <v>44996</v>
      </c>
      <c r="G239">
        <f t="shared" si="9"/>
        <v>232</v>
      </c>
      <c r="H239">
        <f t="shared" si="10"/>
        <v>812</v>
      </c>
      <c r="I239" s="4">
        <v>45209</v>
      </c>
      <c r="J239" s="4">
        <f>(Table_1[[#This Row],[DATA FATTURA 2]]+60)</f>
        <v>45269</v>
      </c>
      <c r="K239" s="10">
        <f t="shared" si="11"/>
        <v>0.4</v>
      </c>
      <c r="L239" t="str">
        <f ca="1">IF((NOW()-Table_1[[#This Row],[DATA FATTURA 2]])&lt;60,"PAGATO","DA PAGARE")</f>
        <v>DA PAGARE</v>
      </c>
    </row>
    <row r="240" spans="1:12" ht="14.4" x14ac:dyDescent="0.3">
      <c r="A240" s="1">
        <v>201</v>
      </c>
      <c r="B240" s="2">
        <v>44936</v>
      </c>
      <c r="C240" s="1">
        <v>4100</v>
      </c>
      <c r="D240" s="3" t="s">
        <v>15</v>
      </c>
      <c r="E240" s="3" t="s">
        <v>7</v>
      </c>
      <c r="F240" s="4">
        <f>(Table_1[[#This Row],[DATA FATTURA]]+60)</f>
        <v>44996</v>
      </c>
      <c r="G240">
        <f t="shared" si="9"/>
        <v>820</v>
      </c>
      <c r="H240">
        <f t="shared" si="10"/>
        <v>4920</v>
      </c>
      <c r="I240" s="4">
        <v>45209</v>
      </c>
      <c r="J240" s="4">
        <f>(Table_1[[#This Row],[DATA FATTURA 2]]+60)</f>
        <v>45269</v>
      </c>
      <c r="K240" s="10">
        <f t="shared" si="11"/>
        <v>0.2</v>
      </c>
      <c r="L240" t="str">
        <f ca="1">IF((NOW()-Table_1[[#This Row],[DATA FATTURA 2]])&lt;60,"PAGATO","DA PAGARE")</f>
        <v>DA PAGARE</v>
      </c>
    </row>
    <row r="241" spans="1:12" ht="14.4" x14ac:dyDescent="0.3">
      <c r="A241" s="1">
        <v>47</v>
      </c>
      <c r="B241" s="2">
        <v>44936</v>
      </c>
      <c r="C241" s="1">
        <v>1020</v>
      </c>
      <c r="D241" s="3" t="s">
        <v>9</v>
      </c>
      <c r="E241" s="3" t="s">
        <v>7</v>
      </c>
      <c r="F241" s="4">
        <f>(Table_1[[#This Row],[DATA FATTURA]]+60)</f>
        <v>44996</v>
      </c>
      <c r="G241">
        <f t="shared" si="9"/>
        <v>204</v>
      </c>
      <c r="H241">
        <f t="shared" si="10"/>
        <v>1224</v>
      </c>
      <c r="I241" s="4">
        <v>45209</v>
      </c>
      <c r="J241" s="4">
        <f>(Table_1[[#This Row],[DATA FATTURA 2]]+60)</f>
        <v>45269</v>
      </c>
      <c r="K241" s="10">
        <f t="shared" si="11"/>
        <v>0.2</v>
      </c>
      <c r="L241" t="str">
        <f ca="1">IF((NOW()-Table_1[[#This Row],[DATA FATTURA 2]])&lt;60,"PAGATO","DA PAGARE")</f>
        <v>DA PAGARE</v>
      </c>
    </row>
    <row r="242" spans="1:12" ht="14.4" x14ac:dyDescent="0.3">
      <c r="A242" s="1">
        <v>168</v>
      </c>
      <c r="B242" s="2">
        <v>44936</v>
      </c>
      <c r="C242" s="1">
        <v>3440</v>
      </c>
      <c r="D242" s="3" t="s">
        <v>6</v>
      </c>
      <c r="E242" s="3" t="s">
        <v>7</v>
      </c>
      <c r="F242" s="4">
        <f>(Table_1[[#This Row],[DATA FATTURA]]+60)</f>
        <v>44996</v>
      </c>
      <c r="G242">
        <f t="shared" si="9"/>
        <v>688</v>
      </c>
      <c r="H242">
        <f t="shared" si="10"/>
        <v>4128</v>
      </c>
      <c r="I242" s="4">
        <v>45209</v>
      </c>
      <c r="J242" s="4">
        <f>(Table_1[[#This Row],[DATA FATTURA 2]]+60)</f>
        <v>45269</v>
      </c>
      <c r="K242" s="10">
        <f t="shared" si="11"/>
        <v>0.2</v>
      </c>
      <c r="L242" t="str">
        <f ca="1">IF((NOW()-Table_1[[#This Row],[DATA FATTURA 2]])&lt;60,"PAGATO","DA PAGARE")</f>
        <v>DA PAGARE</v>
      </c>
    </row>
    <row r="243" spans="1:12" ht="14.4" x14ac:dyDescent="0.3">
      <c r="A243" s="1">
        <v>155</v>
      </c>
      <c r="B243" s="2">
        <v>44936</v>
      </c>
      <c r="C243" s="1">
        <v>3180</v>
      </c>
      <c r="D243" s="3" t="s">
        <v>9</v>
      </c>
      <c r="E243" s="3" t="s">
        <v>14</v>
      </c>
      <c r="F243" s="4">
        <f>(Table_1[[#This Row],[DATA FATTURA]]+60)</f>
        <v>44996</v>
      </c>
      <c r="G243">
        <f t="shared" si="9"/>
        <v>477</v>
      </c>
      <c r="H243">
        <f t="shared" si="10"/>
        <v>3657</v>
      </c>
      <c r="I243" s="4">
        <v>45209</v>
      </c>
      <c r="J243" s="4">
        <f>(Table_1[[#This Row],[DATA FATTURA 2]]+60)</f>
        <v>45269</v>
      </c>
      <c r="K243" s="10">
        <f t="shared" si="11"/>
        <v>0.15</v>
      </c>
      <c r="L243" t="str">
        <f ca="1">IF((NOW()-Table_1[[#This Row],[DATA FATTURA 2]])&lt;60,"PAGATO","DA PAGARE")</f>
        <v>DA PAGARE</v>
      </c>
    </row>
    <row r="244" spans="1:12" ht="14.4" x14ac:dyDescent="0.3">
      <c r="A244" s="1">
        <v>268</v>
      </c>
      <c r="B244" s="2">
        <v>44935</v>
      </c>
      <c r="C244" s="1">
        <v>5440</v>
      </c>
      <c r="D244" s="3" t="s">
        <v>9</v>
      </c>
      <c r="E244" s="3" t="s">
        <v>7</v>
      </c>
      <c r="F244" s="4">
        <f>(Table_1[[#This Row],[DATA FATTURA]]+60)</f>
        <v>44995</v>
      </c>
      <c r="G244">
        <f t="shared" si="9"/>
        <v>1088</v>
      </c>
      <c r="H244">
        <f t="shared" si="10"/>
        <v>6528</v>
      </c>
      <c r="I244" s="4">
        <v>45208</v>
      </c>
      <c r="J244" s="4">
        <f>(Table_1[[#This Row],[DATA FATTURA 2]]+60)</f>
        <v>45268</v>
      </c>
      <c r="K244" s="10">
        <f t="shared" si="11"/>
        <v>0.2</v>
      </c>
      <c r="L244" t="str">
        <f ca="1">IF((NOW()-Table_1[[#This Row],[DATA FATTURA 2]])&lt;60,"PAGATO","DA PAGARE")</f>
        <v>DA PAGARE</v>
      </c>
    </row>
    <row r="245" spans="1:12" ht="14.4" x14ac:dyDescent="0.3">
      <c r="A245" s="1">
        <v>122</v>
      </c>
      <c r="B245" s="2">
        <v>44935</v>
      </c>
      <c r="C245" s="1">
        <v>2520</v>
      </c>
      <c r="D245" s="3" t="s">
        <v>15</v>
      </c>
      <c r="E245" s="3" t="s">
        <v>5</v>
      </c>
      <c r="F245" s="4">
        <f>(Table_1[[#This Row],[DATA FATTURA]]+60)</f>
        <v>44995</v>
      </c>
      <c r="G245">
        <f t="shared" si="9"/>
        <v>1008</v>
      </c>
      <c r="H245">
        <f t="shared" si="10"/>
        <v>3528</v>
      </c>
      <c r="I245" s="4">
        <v>45208</v>
      </c>
      <c r="J245" s="4">
        <f>(Table_1[[#This Row],[DATA FATTURA 2]]+60)</f>
        <v>45268</v>
      </c>
      <c r="K245" s="10">
        <f t="shared" si="11"/>
        <v>0.4</v>
      </c>
      <c r="L245" t="str">
        <f ca="1">IF((NOW()-Table_1[[#This Row],[DATA FATTURA 2]])&lt;60,"PAGATO","DA PAGARE")</f>
        <v>DA PAGARE</v>
      </c>
    </row>
    <row r="246" spans="1:12" ht="14.4" x14ac:dyDescent="0.3">
      <c r="A246" s="1">
        <v>358</v>
      </c>
      <c r="B246" s="2">
        <v>44935</v>
      </c>
      <c r="C246" s="1">
        <v>2650</v>
      </c>
      <c r="D246" s="3" t="s">
        <v>4</v>
      </c>
      <c r="E246" s="3" t="s">
        <v>14</v>
      </c>
      <c r="F246" s="4">
        <f>(Table_1[[#This Row],[DATA FATTURA]]+60)</f>
        <v>44995</v>
      </c>
      <c r="G246">
        <f t="shared" si="9"/>
        <v>397.5</v>
      </c>
      <c r="H246">
        <f t="shared" si="10"/>
        <v>3047.5</v>
      </c>
      <c r="I246" s="4">
        <v>45208</v>
      </c>
      <c r="J246" s="4">
        <f>(Table_1[[#This Row],[DATA FATTURA 2]]+60)</f>
        <v>45268</v>
      </c>
      <c r="K246" s="10">
        <f t="shared" si="11"/>
        <v>0.15</v>
      </c>
      <c r="L246" t="str">
        <f ca="1">IF((NOW()-Table_1[[#This Row],[DATA FATTURA 2]])&lt;60,"PAGATO","DA PAGARE")</f>
        <v>DA PAGARE</v>
      </c>
    </row>
    <row r="247" spans="1:12" ht="14.4" x14ac:dyDescent="0.3">
      <c r="A247" s="1">
        <v>446</v>
      </c>
      <c r="B247" s="2">
        <v>44935</v>
      </c>
      <c r="C247" s="1">
        <v>7050</v>
      </c>
      <c r="D247" s="3" t="s">
        <v>8</v>
      </c>
      <c r="E247" s="3" t="s">
        <v>14</v>
      </c>
      <c r="F247" s="4">
        <f>(Table_1[[#This Row],[DATA FATTURA]]+60)</f>
        <v>44995</v>
      </c>
      <c r="G247">
        <f t="shared" si="9"/>
        <v>1057.5</v>
      </c>
      <c r="H247">
        <f t="shared" si="10"/>
        <v>8107.5</v>
      </c>
      <c r="I247" s="4">
        <v>45208</v>
      </c>
      <c r="J247" s="4">
        <f>(Table_1[[#This Row],[DATA FATTURA 2]]+60)</f>
        <v>45268</v>
      </c>
      <c r="K247" s="10">
        <f t="shared" si="11"/>
        <v>0.15</v>
      </c>
      <c r="L247" t="str">
        <f ca="1">IF((NOW()-Table_1[[#This Row],[DATA FATTURA 2]])&lt;60,"PAGATO","DA PAGARE")</f>
        <v>DA PAGARE</v>
      </c>
    </row>
    <row r="248" spans="1:12" ht="14.4" x14ac:dyDescent="0.3">
      <c r="A248" s="1">
        <v>317</v>
      </c>
      <c r="B248" s="2">
        <v>44935</v>
      </c>
      <c r="C248" s="1">
        <v>600</v>
      </c>
      <c r="D248" s="3" t="s">
        <v>28</v>
      </c>
      <c r="E248" s="3" t="s">
        <v>5</v>
      </c>
      <c r="F248" s="4">
        <f>(Table_1[[#This Row],[DATA FATTURA]]+60)</f>
        <v>44995</v>
      </c>
      <c r="G248">
        <f t="shared" si="9"/>
        <v>240</v>
      </c>
      <c r="H248">
        <f t="shared" si="10"/>
        <v>840</v>
      </c>
      <c r="I248" s="4">
        <v>45208</v>
      </c>
      <c r="J248" s="4">
        <f>(Table_1[[#This Row],[DATA FATTURA 2]]+60)</f>
        <v>45268</v>
      </c>
      <c r="K248" s="10">
        <f t="shared" si="11"/>
        <v>0.4</v>
      </c>
      <c r="L248" t="str">
        <f ca="1">IF((NOW()-Table_1[[#This Row],[DATA FATTURA 2]])&lt;60,"PAGATO","DA PAGARE")</f>
        <v>DA PAGARE</v>
      </c>
    </row>
    <row r="249" spans="1:12" ht="14.4" x14ac:dyDescent="0.3">
      <c r="A249" s="1">
        <v>266</v>
      </c>
      <c r="B249" s="2">
        <v>44935</v>
      </c>
      <c r="C249" s="1">
        <v>5400</v>
      </c>
      <c r="D249" s="3" t="s">
        <v>28</v>
      </c>
      <c r="E249" s="3" t="s">
        <v>7</v>
      </c>
      <c r="F249" s="4">
        <f>(Table_1[[#This Row],[DATA FATTURA]]+60)</f>
        <v>44995</v>
      </c>
      <c r="G249">
        <f t="shared" si="9"/>
        <v>1080</v>
      </c>
      <c r="H249">
        <f t="shared" si="10"/>
        <v>6480</v>
      </c>
      <c r="I249" s="4">
        <v>45208</v>
      </c>
      <c r="J249" s="4">
        <f>(Table_1[[#This Row],[DATA FATTURA 2]]+60)</f>
        <v>45268</v>
      </c>
      <c r="K249" s="10">
        <f t="shared" si="11"/>
        <v>0.2</v>
      </c>
      <c r="L249" t="str">
        <f ca="1">IF((NOW()-Table_1[[#This Row],[DATA FATTURA 2]])&lt;60,"PAGATO","DA PAGARE")</f>
        <v>DA PAGARE</v>
      </c>
    </row>
    <row r="250" spans="1:12" ht="14.4" x14ac:dyDescent="0.3">
      <c r="A250" s="1">
        <v>469</v>
      </c>
      <c r="B250" s="2">
        <v>44935</v>
      </c>
      <c r="C250" s="1">
        <v>7100</v>
      </c>
      <c r="D250" s="3" t="s">
        <v>28</v>
      </c>
      <c r="E250" s="3" t="s">
        <v>10</v>
      </c>
      <c r="F250" s="4">
        <f>(Table_1[[#This Row],[DATA FATTURA]]+60)</f>
        <v>44995</v>
      </c>
      <c r="G250">
        <f t="shared" si="9"/>
        <v>2130</v>
      </c>
      <c r="H250">
        <f t="shared" si="10"/>
        <v>9230</v>
      </c>
      <c r="I250" s="4">
        <v>45208</v>
      </c>
      <c r="J250" s="4">
        <f>(Table_1[[#This Row],[DATA FATTURA 2]]+60)</f>
        <v>45268</v>
      </c>
      <c r="K250" s="10">
        <f t="shared" si="11"/>
        <v>0.3</v>
      </c>
      <c r="L250" t="str">
        <f ca="1">IF((NOW()-Table_1[[#This Row],[DATA FATTURA 2]])&lt;60,"PAGATO","DA PAGARE")</f>
        <v>DA PAGARE</v>
      </c>
    </row>
    <row r="251" spans="1:12" ht="14.4" x14ac:dyDescent="0.3">
      <c r="A251" s="1">
        <v>166</v>
      </c>
      <c r="B251" s="2">
        <v>44935</v>
      </c>
      <c r="C251" s="1">
        <v>3400</v>
      </c>
      <c r="D251" s="3" t="s">
        <v>9</v>
      </c>
      <c r="E251" s="3" t="s">
        <v>14</v>
      </c>
      <c r="F251" s="4">
        <f>(Table_1[[#This Row],[DATA FATTURA]]+60)</f>
        <v>44995</v>
      </c>
      <c r="G251">
        <f t="shared" si="9"/>
        <v>510</v>
      </c>
      <c r="H251">
        <f t="shared" si="10"/>
        <v>3910</v>
      </c>
      <c r="I251" s="4">
        <v>45208</v>
      </c>
      <c r="J251" s="4">
        <f>(Table_1[[#This Row],[DATA FATTURA 2]]+60)</f>
        <v>45268</v>
      </c>
      <c r="K251" s="10">
        <f t="shared" si="11"/>
        <v>0.15</v>
      </c>
      <c r="L251" t="str">
        <f ca="1">IF((NOW()-Table_1[[#This Row],[DATA FATTURA 2]])&lt;60,"PAGATO","DA PAGARE")</f>
        <v>DA PAGARE</v>
      </c>
    </row>
    <row r="252" spans="1:12" ht="14.4" x14ac:dyDescent="0.3">
      <c r="A252" s="1">
        <v>17</v>
      </c>
      <c r="B252" s="2">
        <v>44935</v>
      </c>
      <c r="C252" s="1">
        <v>420</v>
      </c>
      <c r="D252" s="3" t="s">
        <v>12</v>
      </c>
      <c r="E252" s="3" t="s">
        <v>5</v>
      </c>
      <c r="F252" s="4">
        <f>(Table_1[[#This Row],[DATA FATTURA]]+60)</f>
        <v>44995</v>
      </c>
      <c r="G252">
        <f t="shared" si="9"/>
        <v>168</v>
      </c>
      <c r="H252">
        <f t="shared" si="10"/>
        <v>588</v>
      </c>
      <c r="I252" s="4">
        <v>45208</v>
      </c>
      <c r="J252" s="4">
        <f>(Table_1[[#This Row],[DATA FATTURA 2]]+60)</f>
        <v>45268</v>
      </c>
      <c r="K252" s="10">
        <f t="shared" si="11"/>
        <v>0.4</v>
      </c>
      <c r="L252" t="str">
        <f ca="1">IF((NOW()-Table_1[[#This Row],[DATA FATTURA 2]])&lt;60,"PAGATO","DA PAGARE")</f>
        <v>DA PAGARE</v>
      </c>
    </row>
    <row r="253" spans="1:12" ht="14.4" x14ac:dyDescent="0.3">
      <c r="A253" s="1">
        <v>159</v>
      </c>
      <c r="B253" s="2">
        <v>44935</v>
      </c>
      <c r="C253" s="1">
        <v>3260</v>
      </c>
      <c r="D253" s="3" t="s">
        <v>11</v>
      </c>
      <c r="E253" s="3" t="s">
        <v>7</v>
      </c>
      <c r="F253" s="4">
        <f>(Table_1[[#This Row],[DATA FATTURA]]+60)</f>
        <v>44995</v>
      </c>
      <c r="G253">
        <f t="shared" si="9"/>
        <v>652</v>
      </c>
      <c r="H253">
        <f t="shared" si="10"/>
        <v>3912</v>
      </c>
      <c r="I253" s="4">
        <v>45208</v>
      </c>
      <c r="J253" s="4">
        <f>(Table_1[[#This Row],[DATA FATTURA 2]]+60)</f>
        <v>45268</v>
      </c>
      <c r="K253" s="10">
        <f t="shared" si="11"/>
        <v>0.2</v>
      </c>
      <c r="L253" t="str">
        <f ca="1">IF((NOW()-Table_1[[#This Row],[DATA FATTURA 2]])&lt;60,"PAGATO","DA PAGARE")</f>
        <v>DA PAGARE</v>
      </c>
    </row>
    <row r="254" spans="1:12" ht="14.4" x14ac:dyDescent="0.3">
      <c r="A254" s="1">
        <v>143</v>
      </c>
      <c r="B254" s="2">
        <v>44935</v>
      </c>
      <c r="C254" s="1">
        <v>2940</v>
      </c>
      <c r="D254" s="3" t="s">
        <v>4</v>
      </c>
      <c r="E254" s="3" t="s">
        <v>5</v>
      </c>
      <c r="F254" s="4">
        <f>(Table_1[[#This Row],[DATA FATTURA]]+60)</f>
        <v>44995</v>
      </c>
      <c r="G254">
        <f t="shared" si="9"/>
        <v>1176</v>
      </c>
      <c r="H254">
        <f t="shared" si="10"/>
        <v>4116</v>
      </c>
      <c r="I254" s="4">
        <v>45208</v>
      </c>
      <c r="J254" s="4">
        <f>(Table_1[[#This Row],[DATA FATTURA 2]]+60)</f>
        <v>45268</v>
      </c>
      <c r="K254" s="10">
        <f t="shared" si="11"/>
        <v>0.4</v>
      </c>
      <c r="L254" t="str">
        <f ca="1">IF((NOW()-Table_1[[#This Row],[DATA FATTURA 2]])&lt;60,"PAGATO","DA PAGARE")</f>
        <v>DA PAGARE</v>
      </c>
    </row>
    <row r="255" spans="1:12" ht="14.4" x14ac:dyDescent="0.3">
      <c r="A255" s="1">
        <v>280</v>
      </c>
      <c r="B255" s="2">
        <v>44935</v>
      </c>
      <c r="C255" s="1">
        <v>5680</v>
      </c>
      <c r="D255" s="3" t="s">
        <v>8</v>
      </c>
      <c r="E255" s="3" t="s">
        <v>7</v>
      </c>
      <c r="F255" s="4">
        <f>(Table_1[[#This Row],[DATA FATTURA]]+60)</f>
        <v>44995</v>
      </c>
      <c r="G255">
        <f t="shared" si="9"/>
        <v>1136</v>
      </c>
      <c r="H255">
        <f t="shared" si="10"/>
        <v>6816</v>
      </c>
      <c r="I255" s="4">
        <v>45208</v>
      </c>
      <c r="J255" s="4">
        <f>(Table_1[[#This Row],[DATA FATTURA 2]]+60)</f>
        <v>45268</v>
      </c>
      <c r="K255" s="10">
        <f t="shared" si="11"/>
        <v>0.2</v>
      </c>
      <c r="L255" t="str">
        <f ca="1">IF((NOW()-Table_1[[#This Row],[DATA FATTURA 2]])&lt;60,"PAGATO","DA PAGARE")</f>
        <v>DA PAGARE</v>
      </c>
    </row>
    <row r="256" spans="1:12" ht="14.4" x14ac:dyDescent="0.3">
      <c r="A256" s="1">
        <v>333</v>
      </c>
      <c r="B256" s="2">
        <v>44935</v>
      </c>
      <c r="C256" s="1">
        <v>1400</v>
      </c>
      <c r="D256" s="3" t="s">
        <v>28</v>
      </c>
      <c r="E256" s="3" t="s">
        <v>5</v>
      </c>
      <c r="F256" s="4">
        <f>(Table_1[[#This Row],[DATA FATTURA]]+60)</f>
        <v>44995</v>
      </c>
      <c r="G256">
        <f t="shared" si="9"/>
        <v>560</v>
      </c>
      <c r="H256">
        <f t="shared" si="10"/>
        <v>1960</v>
      </c>
      <c r="I256" s="4">
        <v>45208</v>
      </c>
      <c r="J256" s="4">
        <f>(Table_1[[#This Row],[DATA FATTURA 2]]+60)</f>
        <v>45268</v>
      </c>
      <c r="K256" s="10">
        <f t="shared" si="11"/>
        <v>0.4</v>
      </c>
      <c r="L256" t="str">
        <f ca="1">IF((NOW()-Table_1[[#This Row],[DATA FATTURA 2]])&lt;60,"PAGATO","DA PAGARE")</f>
        <v>DA PAGARE</v>
      </c>
    </row>
    <row r="257" spans="1:12" ht="14.4" x14ac:dyDescent="0.3">
      <c r="A257" s="1">
        <v>474</v>
      </c>
      <c r="B257" s="2">
        <v>44935</v>
      </c>
      <c r="C257" s="1">
        <v>6600</v>
      </c>
      <c r="D257" s="3" t="s">
        <v>6</v>
      </c>
      <c r="E257" s="3" t="s">
        <v>14</v>
      </c>
      <c r="F257" s="4">
        <f>(Table_1[[#This Row],[DATA FATTURA]]+60)</f>
        <v>44995</v>
      </c>
      <c r="G257">
        <f t="shared" si="9"/>
        <v>990</v>
      </c>
      <c r="H257">
        <f t="shared" si="10"/>
        <v>7590</v>
      </c>
      <c r="I257" s="4">
        <v>45208</v>
      </c>
      <c r="J257" s="4">
        <f>(Table_1[[#This Row],[DATA FATTURA 2]]+60)</f>
        <v>45268</v>
      </c>
      <c r="K257" s="10">
        <f t="shared" si="11"/>
        <v>0.15</v>
      </c>
      <c r="L257" t="str">
        <f ca="1">IF((NOW()-Table_1[[#This Row],[DATA FATTURA 2]])&lt;60,"PAGATO","DA PAGARE")</f>
        <v>DA PAGARE</v>
      </c>
    </row>
    <row r="258" spans="1:12" ht="14.4" x14ac:dyDescent="0.3">
      <c r="A258" s="1">
        <v>126</v>
      </c>
      <c r="B258" s="2">
        <v>44935</v>
      </c>
      <c r="C258" s="1">
        <v>2600</v>
      </c>
      <c r="D258" s="3" t="s">
        <v>4</v>
      </c>
      <c r="E258" s="3" t="s">
        <v>7</v>
      </c>
      <c r="F258" s="4">
        <f>(Table_1[[#This Row],[DATA FATTURA]]+60)</f>
        <v>44995</v>
      </c>
      <c r="G258">
        <f t="shared" ref="G258:G321" si="12">IF(E258="INTERVENTO",C258*40%,IF(E258="CONSULENZA",C258*20%,IF(E258="FORMAZIONE",C258*15%,IF(E258="VENDITA",C258*30%))))</f>
        <v>520</v>
      </c>
      <c r="H258">
        <f t="shared" ref="H258:H321" si="13">C258+G258</f>
        <v>3120</v>
      </c>
      <c r="I258" s="4">
        <v>45208</v>
      </c>
      <c r="J258" s="4">
        <f>(Table_1[[#This Row],[DATA FATTURA 2]]+60)</f>
        <v>45268</v>
      </c>
      <c r="K258" s="10">
        <f t="shared" ref="K258:K321" si="14">IF(E258="INTERVENTO",0.4,IF(E258="CONSULENZA",0.2,IF(E258="FORMAZIONE",0.15,IF(E258="VENDITA",0.3))))</f>
        <v>0.2</v>
      </c>
      <c r="L258" t="str">
        <f ca="1">IF((NOW()-Table_1[[#This Row],[DATA FATTURA 2]])&lt;60,"PAGATO","DA PAGARE")</f>
        <v>DA PAGARE</v>
      </c>
    </row>
    <row r="259" spans="1:12" ht="14.4" x14ac:dyDescent="0.3">
      <c r="A259" s="1">
        <v>161</v>
      </c>
      <c r="B259" s="2">
        <v>44935</v>
      </c>
      <c r="C259" s="1">
        <v>3300</v>
      </c>
      <c r="D259" s="3" t="s">
        <v>8</v>
      </c>
      <c r="E259" s="3" t="s">
        <v>10</v>
      </c>
      <c r="F259" s="4">
        <f>(Table_1[[#This Row],[DATA FATTURA]]+60)</f>
        <v>44995</v>
      </c>
      <c r="G259">
        <f t="shared" si="12"/>
        <v>990</v>
      </c>
      <c r="H259">
        <f t="shared" si="13"/>
        <v>4290</v>
      </c>
      <c r="I259" s="4">
        <v>45208</v>
      </c>
      <c r="J259" s="4">
        <f>(Table_1[[#This Row],[DATA FATTURA 2]]+60)</f>
        <v>45268</v>
      </c>
      <c r="K259" s="10">
        <f t="shared" si="14"/>
        <v>0.3</v>
      </c>
      <c r="L259" t="str">
        <f ca="1">IF((NOW()-Table_1[[#This Row],[DATA FATTURA 2]])&lt;60,"PAGATO","DA PAGARE")</f>
        <v>DA PAGARE</v>
      </c>
    </row>
    <row r="260" spans="1:12" ht="14.4" x14ac:dyDescent="0.3">
      <c r="A260" s="1">
        <v>278</v>
      </c>
      <c r="B260" s="2">
        <v>44935</v>
      </c>
      <c r="C260" s="1">
        <v>5640</v>
      </c>
      <c r="D260" s="3" t="s">
        <v>11</v>
      </c>
      <c r="E260" s="3" t="s">
        <v>14</v>
      </c>
      <c r="F260" s="4">
        <f>(Table_1[[#This Row],[DATA FATTURA]]+60)</f>
        <v>44995</v>
      </c>
      <c r="G260">
        <f t="shared" si="12"/>
        <v>846</v>
      </c>
      <c r="H260">
        <f t="shared" si="13"/>
        <v>6486</v>
      </c>
      <c r="I260" s="4">
        <v>45208</v>
      </c>
      <c r="J260" s="4">
        <f>(Table_1[[#This Row],[DATA FATTURA 2]]+60)</f>
        <v>45268</v>
      </c>
      <c r="K260" s="10">
        <f t="shared" si="14"/>
        <v>0.15</v>
      </c>
      <c r="L260" t="str">
        <f ca="1">IF((NOW()-Table_1[[#This Row],[DATA FATTURA 2]])&lt;60,"PAGATO","DA PAGARE")</f>
        <v>DA PAGARE</v>
      </c>
    </row>
    <row r="261" spans="1:12" ht="14.4" x14ac:dyDescent="0.3">
      <c r="A261" s="1">
        <v>94</v>
      </c>
      <c r="B261" s="2">
        <v>44935</v>
      </c>
      <c r="C261" s="1">
        <v>1960</v>
      </c>
      <c r="D261" s="3" t="s">
        <v>6</v>
      </c>
      <c r="E261" s="3" t="s">
        <v>5</v>
      </c>
      <c r="F261" s="4">
        <f>(Table_1[[#This Row],[DATA FATTURA]]+60)</f>
        <v>44995</v>
      </c>
      <c r="G261">
        <f t="shared" si="12"/>
        <v>784</v>
      </c>
      <c r="H261">
        <f t="shared" si="13"/>
        <v>2744</v>
      </c>
      <c r="I261" s="4">
        <v>45208</v>
      </c>
      <c r="J261" s="4">
        <f>(Table_1[[#This Row],[DATA FATTURA 2]]+60)</f>
        <v>45268</v>
      </c>
      <c r="K261" s="10">
        <f t="shared" si="14"/>
        <v>0.4</v>
      </c>
      <c r="L261" t="str">
        <f ca="1">IF((NOW()-Table_1[[#This Row],[DATA FATTURA 2]])&lt;60,"PAGATO","DA PAGARE")</f>
        <v>DA PAGARE</v>
      </c>
    </row>
    <row r="262" spans="1:12" ht="14.4" x14ac:dyDescent="0.3">
      <c r="A262" s="1">
        <v>217</v>
      </c>
      <c r="B262" s="2">
        <v>44935</v>
      </c>
      <c r="C262" s="1">
        <v>4420</v>
      </c>
      <c r="D262" s="3" t="s">
        <v>9</v>
      </c>
      <c r="E262" s="3" t="s">
        <v>10</v>
      </c>
      <c r="F262" s="4">
        <f>(Table_1[[#This Row],[DATA FATTURA]]+60)</f>
        <v>44995</v>
      </c>
      <c r="G262">
        <f t="shared" si="12"/>
        <v>1326</v>
      </c>
      <c r="H262">
        <f t="shared" si="13"/>
        <v>5746</v>
      </c>
      <c r="I262" s="4">
        <v>45208</v>
      </c>
      <c r="J262" s="4">
        <f>(Table_1[[#This Row],[DATA FATTURA 2]]+60)</f>
        <v>45268</v>
      </c>
      <c r="K262" s="10">
        <f t="shared" si="14"/>
        <v>0.3</v>
      </c>
      <c r="L262" t="str">
        <f ca="1">IF((NOW()-Table_1[[#This Row],[DATA FATTURA 2]])&lt;60,"PAGATO","DA PAGARE")</f>
        <v>DA PAGARE</v>
      </c>
    </row>
    <row r="263" spans="1:12" ht="14.4" x14ac:dyDescent="0.3">
      <c r="A263" s="1">
        <v>404</v>
      </c>
      <c r="B263" s="2">
        <v>44935</v>
      </c>
      <c r="C263" s="1">
        <v>4950</v>
      </c>
      <c r="D263" s="3" t="s">
        <v>9</v>
      </c>
      <c r="E263" s="3" t="s">
        <v>14</v>
      </c>
      <c r="F263" s="4">
        <f>(Table_1[[#This Row],[DATA FATTURA]]+60)</f>
        <v>44995</v>
      </c>
      <c r="G263">
        <f t="shared" si="12"/>
        <v>742.5</v>
      </c>
      <c r="H263">
        <f t="shared" si="13"/>
        <v>5692.5</v>
      </c>
      <c r="I263" s="4">
        <v>45208</v>
      </c>
      <c r="J263" s="4">
        <f>(Table_1[[#This Row],[DATA FATTURA 2]]+60)</f>
        <v>45268</v>
      </c>
      <c r="K263" s="10">
        <f t="shared" si="14"/>
        <v>0.15</v>
      </c>
      <c r="L263" t="str">
        <f ca="1">IF((NOW()-Table_1[[#This Row],[DATA FATTURA 2]])&lt;60,"PAGATO","DA PAGARE")</f>
        <v>DA PAGARE</v>
      </c>
    </row>
    <row r="264" spans="1:12" ht="14.4" x14ac:dyDescent="0.3">
      <c r="A264" s="1">
        <v>498</v>
      </c>
      <c r="B264" s="2">
        <v>44935</v>
      </c>
      <c r="C264" s="1">
        <v>4200</v>
      </c>
      <c r="D264" s="3" t="s">
        <v>4</v>
      </c>
      <c r="E264" s="3" t="s">
        <v>14</v>
      </c>
      <c r="F264" s="4">
        <f>(Table_1[[#This Row],[DATA FATTURA]]+60)</f>
        <v>44995</v>
      </c>
      <c r="G264">
        <f t="shared" si="12"/>
        <v>630</v>
      </c>
      <c r="H264">
        <f t="shared" si="13"/>
        <v>4830</v>
      </c>
      <c r="I264" s="4">
        <v>45208</v>
      </c>
      <c r="J264" s="4">
        <f>(Table_1[[#This Row],[DATA FATTURA 2]]+60)</f>
        <v>45268</v>
      </c>
      <c r="K264" s="10">
        <f t="shared" si="14"/>
        <v>0.15</v>
      </c>
      <c r="L264" t="str">
        <f ca="1">IF((NOW()-Table_1[[#This Row],[DATA FATTURA 2]])&lt;60,"PAGATO","DA PAGARE")</f>
        <v>DA PAGARE</v>
      </c>
    </row>
    <row r="265" spans="1:12" ht="14.4" x14ac:dyDescent="0.3">
      <c r="A265" s="1">
        <v>460</v>
      </c>
      <c r="B265" s="2">
        <v>44935</v>
      </c>
      <c r="C265" s="1">
        <v>8000</v>
      </c>
      <c r="D265" s="3" t="s">
        <v>4</v>
      </c>
      <c r="E265" s="3" t="s">
        <v>14</v>
      </c>
      <c r="F265" s="4">
        <f>(Table_1[[#This Row],[DATA FATTURA]]+60)</f>
        <v>44995</v>
      </c>
      <c r="G265">
        <f t="shared" si="12"/>
        <v>1200</v>
      </c>
      <c r="H265">
        <f t="shared" si="13"/>
        <v>9200</v>
      </c>
      <c r="I265" s="4">
        <v>45208</v>
      </c>
      <c r="J265" s="4">
        <f>(Table_1[[#This Row],[DATA FATTURA 2]]+60)</f>
        <v>45268</v>
      </c>
      <c r="K265" s="10">
        <f t="shared" si="14"/>
        <v>0.15</v>
      </c>
      <c r="L265" t="str">
        <f ca="1">IF((NOW()-Table_1[[#This Row],[DATA FATTURA 2]])&lt;60,"PAGATO","DA PAGARE")</f>
        <v>DA PAGARE</v>
      </c>
    </row>
    <row r="266" spans="1:12" ht="14.4" x14ac:dyDescent="0.3">
      <c r="A266" s="1">
        <v>245</v>
      </c>
      <c r="B266" s="2">
        <v>44935</v>
      </c>
      <c r="C266" s="1">
        <v>4980</v>
      </c>
      <c r="D266" s="3" t="s">
        <v>4</v>
      </c>
      <c r="E266" s="3" t="s">
        <v>10</v>
      </c>
      <c r="F266" s="4">
        <f>(Table_1[[#This Row],[DATA FATTURA]]+60)</f>
        <v>44995</v>
      </c>
      <c r="G266">
        <f t="shared" si="12"/>
        <v>1494</v>
      </c>
      <c r="H266">
        <f t="shared" si="13"/>
        <v>6474</v>
      </c>
      <c r="I266" s="4">
        <v>45208</v>
      </c>
      <c r="J266" s="4">
        <f>(Table_1[[#This Row],[DATA FATTURA 2]]+60)</f>
        <v>45268</v>
      </c>
      <c r="K266" s="10">
        <f t="shared" si="14"/>
        <v>0.3</v>
      </c>
      <c r="L266" t="str">
        <f ca="1">IF((NOW()-Table_1[[#This Row],[DATA FATTURA 2]])&lt;60,"PAGATO","DA PAGARE")</f>
        <v>DA PAGARE</v>
      </c>
    </row>
    <row r="267" spans="1:12" ht="14.4" x14ac:dyDescent="0.3">
      <c r="A267" s="1">
        <v>26</v>
      </c>
      <c r="B267" s="2">
        <v>44935</v>
      </c>
      <c r="C267" s="1">
        <v>600</v>
      </c>
      <c r="D267" s="3" t="s">
        <v>6</v>
      </c>
      <c r="E267" s="3" t="s">
        <v>14</v>
      </c>
      <c r="F267" s="4">
        <f>(Table_1[[#This Row],[DATA FATTURA]]+60)</f>
        <v>44995</v>
      </c>
      <c r="G267">
        <f t="shared" si="12"/>
        <v>90</v>
      </c>
      <c r="H267">
        <f t="shared" si="13"/>
        <v>690</v>
      </c>
      <c r="I267" s="4">
        <v>45208</v>
      </c>
      <c r="J267" s="4">
        <f>(Table_1[[#This Row],[DATA FATTURA 2]]+60)</f>
        <v>45268</v>
      </c>
      <c r="K267" s="10">
        <f t="shared" si="14"/>
        <v>0.15</v>
      </c>
      <c r="L267" t="str">
        <f ca="1">IF((NOW()-Table_1[[#This Row],[DATA FATTURA 2]])&lt;60,"PAGATO","DA PAGARE")</f>
        <v>DA PAGARE</v>
      </c>
    </row>
    <row r="268" spans="1:12" ht="14.4" x14ac:dyDescent="0.3">
      <c r="A268" s="1">
        <v>410</v>
      </c>
      <c r="B268" s="2">
        <v>44935</v>
      </c>
      <c r="C268" s="1">
        <v>5250</v>
      </c>
      <c r="D268" s="3" t="s">
        <v>9</v>
      </c>
      <c r="E268" s="3" t="s">
        <v>10</v>
      </c>
      <c r="F268" s="4">
        <f>(Table_1[[#This Row],[DATA FATTURA]]+60)</f>
        <v>44995</v>
      </c>
      <c r="G268">
        <f t="shared" si="12"/>
        <v>1575</v>
      </c>
      <c r="H268">
        <f t="shared" si="13"/>
        <v>6825</v>
      </c>
      <c r="I268" s="4">
        <v>45208</v>
      </c>
      <c r="J268" s="4">
        <f>(Table_1[[#This Row],[DATA FATTURA 2]]+60)</f>
        <v>45268</v>
      </c>
      <c r="K268" s="10">
        <f t="shared" si="14"/>
        <v>0.3</v>
      </c>
      <c r="L268" t="str">
        <f ca="1">IF((NOW()-Table_1[[#This Row],[DATA FATTURA 2]])&lt;60,"PAGATO","DA PAGARE")</f>
        <v>DA PAGARE</v>
      </c>
    </row>
    <row r="269" spans="1:12" ht="14.4" x14ac:dyDescent="0.3">
      <c r="A269" s="1">
        <v>416</v>
      </c>
      <c r="B269" s="2">
        <v>44935</v>
      </c>
      <c r="C269" s="1">
        <v>5550</v>
      </c>
      <c r="D269" s="3" t="s">
        <v>8</v>
      </c>
      <c r="E269" s="3" t="s">
        <v>5</v>
      </c>
      <c r="F269" s="4">
        <f>(Table_1[[#This Row],[DATA FATTURA]]+60)</f>
        <v>44995</v>
      </c>
      <c r="G269">
        <f t="shared" si="12"/>
        <v>2220</v>
      </c>
      <c r="H269">
        <f t="shared" si="13"/>
        <v>7770</v>
      </c>
      <c r="I269" s="4">
        <v>45208</v>
      </c>
      <c r="J269" s="4">
        <f>(Table_1[[#This Row],[DATA FATTURA 2]]+60)</f>
        <v>45268</v>
      </c>
      <c r="K269" s="10">
        <f t="shared" si="14"/>
        <v>0.4</v>
      </c>
      <c r="L269" t="str">
        <f ca="1">IF((NOW()-Table_1[[#This Row],[DATA FATTURA 2]])&lt;60,"PAGATO","DA PAGARE")</f>
        <v>DA PAGARE</v>
      </c>
    </row>
    <row r="270" spans="1:12" ht="14.4" x14ac:dyDescent="0.3">
      <c r="A270" s="1">
        <v>450</v>
      </c>
      <c r="B270" s="2">
        <v>44935</v>
      </c>
      <c r="C270" s="1">
        <v>7250</v>
      </c>
      <c r="D270" s="3" t="s">
        <v>8</v>
      </c>
      <c r="E270" s="3" t="s">
        <v>7</v>
      </c>
      <c r="F270" s="4">
        <f>(Table_1[[#This Row],[DATA FATTURA]]+60)</f>
        <v>44995</v>
      </c>
      <c r="G270">
        <f t="shared" si="12"/>
        <v>1450</v>
      </c>
      <c r="H270">
        <f t="shared" si="13"/>
        <v>8700</v>
      </c>
      <c r="I270" s="4">
        <v>45208</v>
      </c>
      <c r="J270" s="4">
        <f>(Table_1[[#This Row],[DATA FATTURA 2]]+60)</f>
        <v>45268</v>
      </c>
      <c r="K270" s="10">
        <f t="shared" si="14"/>
        <v>0.2</v>
      </c>
      <c r="L270" t="str">
        <f ca="1">IF((NOW()-Table_1[[#This Row],[DATA FATTURA 2]])&lt;60,"PAGATO","DA PAGARE")</f>
        <v>DA PAGARE</v>
      </c>
    </row>
    <row r="271" spans="1:12" ht="14.4" x14ac:dyDescent="0.3">
      <c r="A271" s="1">
        <v>50</v>
      </c>
      <c r="B271" s="2">
        <v>44935</v>
      </c>
      <c r="C271" s="1">
        <v>1080</v>
      </c>
      <c r="D271" s="3" t="s">
        <v>28</v>
      </c>
      <c r="E271" s="3" t="s">
        <v>14</v>
      </c>
      <c r="F271" s="4">
        <f>(Table_1[[#This Row],[DATA FATTURA]]+60)</f>
        <v>44995</v>
      </c>
      <c r="G271">
        <f t="shared" si="12"/>
        <v>162</v>
      </c>
      <c r="H271">
        <f t="shared" si="13"/>
        <v>1242</v>
      </c>
      <c r="I271" s="4">
        <v>45208</v>
      </c>
      <c r="J271" s="4">
        <f>(Table_1[[#This Row],[DATA FATTURA 2]]+60)</f>
        <v>45268</v>
      </c>
      <c r="K271" s="10">
        <f t="shared" si="14"/>
        <v>0.15</v>
      </c>
      <c r="L271" t="str">
        <f ca="1">IF((NOW()-Table_1[[#This Row],[DATA FATTURA 2]])&lt;60,"PAGATO","DA PAGARE")</f>
        <v>DA PAGARE</v>
      </c>
    </row>
    <row r="272" spans="1:12" ht="14.4" x14ac:dyDescent="0.3">
      <c r="A272" s="1">
        <v>423</v>
      </c>
      <c r="B272" s="2">
        <v>44934</v>
      </c>
      <c r="C272" s="1">
        <v>5900</v>
      </c>
      <c r="D272" s="3" t="s">
        <v>6</v>
      </c>
      <c r="E272" s="3" t="s">
        <v>5</v>
      </c>
      <c r="F272" s="4">
        <f>(Table_1[[#This Row],[DATA FATTURA]]+60)</f>
        <v>44994</v>
      </c>
      <c r="G272">
        <f t="shared" si="12"/>
        <v>2360</v>
      </c>
      <c r="H272">
        <f t="shared" si="13"/>
        <v>8260</v>
      </c>
      <c r="I272" s="4">
        <v>45207</v>
      </c>
      <c r="J272" s="4">
        <f>(Table_1[[#This Row],[DATA FATTURA 2]]+60)</f>
        <v>45267</v>
      </c>
      <c r="K272" s="10">
        <f t="shared" si="14"/>
        <v>0.4</v>
      </c>
      <c r="L272" t="str">
        <f ca="1">IF((NOW()-Table_1[[#This Row],[DATA FATTURA 2]])&lt;60,"PAGATO","DA PAGARE")</f>
        <v>DA PAGARE</v>
      </c>
    </row>
    <row r="273" spans="1:12" ht="14.4" x14ac:dyDescent="0.3">
      <c r="A273" s="1">
        <v>444</v>
      </c>
      <c r="B273" s="2">
        <v>44934</v>
      </c>
      <c r="C273" s="1">
        <v>6950</v>
      </c>
      <c r="D273" s="3" t="s">
        <v>9</v>
      </c>
      <c r="E273" s="3" t="s">
        <v>5</v>
      </c>
      <c r="F273" s="4">
        <f>(Table_1[[#This Row],[DATA FATTURA]]+60)</f>
        <v>44994</v>
      </c>
      <c r="G273">
        <f t="shared" si="12"/>
        <v>2780</v>
      </c>
      <c r="H273">
        <f t="shared" si="13"/>
        <v>9730</v>
      </c>
      <c r="I273" s="4">
        <v>45207</v>
      </c>
      <c r="J273" s="4">
        <f>(Table_1[[#This Row],[DATA FATTURA 2]]+60)</f>
        <v>45267</v>
      </c>
      <c r="K273" s="10">
        <f t="shared" si="14"/>
        <v>0.4</v>
      </c>
      <c r="L273" t="str">
        <f ca="1">IF((NOW()-Table_1[[#This Row],[DATA FATTURA 2]])&lt;60,"PAGATO","DA PAGARE")</f>
        <v>DA PAGARE</v>
      </c>
    </row>
    <row r="274" spans="1:12" ht="14.4" x14ac:dyDescent="0.3">
      <c r="A274" s="1">
        <v>158</v>
      </c>
      <c r="B274" s="2">
        <v>44934</v>
      </c>
      <c r="C274" s="1">
        <v>3240</v>
      </c>
      <c r="D274" s="3" t="s">
        <v>4</v>
      </c>
      <c r="E274" s="3" t="s">
        <v>10</v>
      </c>
      <c r="F274" s="4">
        <f>(Table_1[[#This Row],[DATA FATTURA]]+60)</f>
        <v>44994</v>
      </c>
      <c r="G274">
        <f t="shared" si="12"/>
        <v>972</v>
      </c>
      <c r="H274">
        <f t="shared" si="13"/>
        <v>4212</v>
      </c>
      <c r="I274" s="4">
        <v>45207</v>
      </c>
      <c r="J274" s="4">
        <f>(Table_1[[#This Row],[DATA FATTURA 2]]+60)</f>
        <v>45267</v>
      </c>
      <c r="K274" s="10">
        <f t="shared" si="14"/>
        <v>0.3</v>
      </c>
      <c r="L274" t="str">
        <f ca="1">IF((NOW()-Table_1[[#This Row],[DATA FATTURA 2]])&lt;60,"PAGATO","DA PAGARE")</f>
        <v>DA PAGARE</v>
      </c>
    </row>
    <row r="275" spans="1:12" ht="14.4" x14ac:dyDescent="0.3">
      <c r="A275" s="1">
        <v>476</v>
      </c>
      <c r="B275" s="2">
        <v>44934</v>
      </c>
      <c r="C275" s="1">
        <v>6400</v>
      </c>
      <c r="D275" s="3" t="s">
        <v>12</v>
      </c>
      <c r="E275" s="3" t="s">
        <v>7</v>
      </c>
      <c r="F275" s="4">
        <f>(Table_1[[#This Row],[DATA FATTURA]]+60)</f>
        <v>44994</v>
      </c>
      <c r="G275">
        <f t="shared" si="12"/>
        <v>1280</v>
      </c>
      <c r="H275">
        <f t="shared" si="13"/>
        <v>7680</v>
      </c>
      <c r="I275" s="4">
        <v>45207</v>
      </c>
      <c r="J275" s="4">
        <f>(Table_1[[#This Row],[DATA FATTURA 2]]+60)</f>
        <v>45267</v>
      </c>
      <c r="K275" s="10">
        <f t="shared" si="14"/>
        <v>0.2</v>
      </c>
      <c r="L275" t="str">
        <f ca="1">IF((NOW()-Table_1[[#This Row],[DATA FATTURA 2]])&lt;60,"PAGATO","DA PAGARE")</f>
        <v>DA PAGARE</v>
      </c>
    </row>
    <row r="276" spans="1:12" ht="14.4" x14ac:dyDescent="0.3">
      <c r="A276" s="1">
        <v>428</v>
      </c>
      <c r="B276" s="2">
        <v>44934</v>
      </c>
      <c r="C276" s="1">
        <v>6150</v>
      </c>
      <c r="D276" s="3" t="s">
        <v>15</v>
      </c>
      <c r="E276" s="3" t="s">
        <v>14</v>
      </c>
      <c r="F276" s="4">
        <f>(Table_1[[#This Row],[DATA FATTURA]]+60)</f>
        <v>44994</v>
      </c>
      <c r="G276">
        <f t="shared" si="12"/>
        <v>922.5</v>
      </c>
      <c r="H276">
        <f t="shared" si="13"/>
        <v>7072.5</v>
      </c>
      <c r="I276" s="4">
        <v>45207</v>
      </c>
      <c r="J276" s="4">
        <f>(Table_1[[#This Row],[DATA FATTURA 2]]+60)</f>
        <v>45267</v>
      </c>
      <c r="K276" s="10">
        <f t="shared" si="14"/>
        <v>0.15</v>
      </c>
      <c r="L276" t="str">
        <f ca="1">IF((NOW()-Table_1[[#This Row],[DATA FATTURA 2]])&lt;60,"PAGATO","DA PAGARE")</f>
        <v>DA PAGARE</v>
      </c>
    </row>
    <row r="277" spans="1:12" ht="14.4" x14ac:dyDescent="0.3">
      <c r="A277" s="1">
        <v>480</v>
      </c>
      <c r="B277" s="2">
        <v>44934</v>
      </c>
      <c r="C277" s="1">
        <v>6000</v>
      </c>
      <c r="D277" s="3" t="s">
        <v>8</v>
      </c>
      <c r="E277" s="3" t="s">
        <v>10</v>
      </c>
      <c r="F277" s="4">
        <f>(Table_1[[#This Row],[DATA FATTURA]]+60)</f>
        <v>44994</v>
      </c>
      <c r="G277">
        <f t="shared" si="12"/>
        <v>1800</v>
      </c>
      <c r="H277">
        <f t="shared" si="13"/>
        <v>7800</v>
      </c>
      <c r="I277" s="4">
        <v>45207</v>
      </c>
      <c r="J277" s="4">
        <f>(Table_1[[#This Row],[DATA FATTURA 2]]+60)</f>
        <v>45267</v>
      </c>
      <c r="K277" s="10">
        <f t="shared" si="14"/>
        <v>0.3</v>
      </c>
      <c r="L277" t="str">
        <f ca="1">IF((NOW()-Table_1[[#This Row],[DATA FATTURA 2]])&lt;60,"PAGATO","DA PAGARE")</f>
        <v>DA PAGARE</v>
      </c>
    </row>
    <row r="278" spans="1:12" ht="14.4" x14ac:dyDescent="0.3">
      <c r="A278" s="1">
        <v>451</v>
      </c>
      <c r="B278" s="2">
        <v>44934</v>
      </c>
      <c r="C278" s="1">
        <v>7300</v>
      </c>
      <c r="D278" s="3" t="s">
        <v>6</v>
      </c>
      <c r="E278" s="3" t="s">
        <v>5</v>
      </c>
      <c r="F278" s="4">
        <f>(Table_1[[#This Row],[DATA FATTURA]]+60)</f>
        <v>44994</v>
      </c>
      <c r="G278">
        <f t="shared" si="12"/>
        <v>2920</v>
      </c>
      <c r="H278">
        <f t="shared" si="13"/>
        <v>10220</v>
      </c>
      <c r="I278" s="4">
        <v>45207</v>
      </c>
      <c r="J278" s="4">
        <f>(Table_1[[#This Row],[DATA FATTURA 2]]+60)</f>
        <v>45267</v>
      </c>
      <c r="K278" s="10">
        <f t="shared" si="14"/>
        <v>0.4</v>
      </c>
      <c r="L278" t="str">
        <f ca="1">IF((NOW()-Table_1[[#This Row],[DATA FATTURA 2]])&lt;60,"PAGATO","DA PAGARE")</f>
        <v>DA PAGARE</v>
      </c>
    </row>
    <row r="279" spans="1:12" ht="14.4" x14ac:dyDescent="0.3">
      <c r="A279" s="1">
        <v>425</v>
      </c>
      <c r="B279" s="2">
        <v>44934</v>
      </c>
      <c r="C279" s="1">
        <v>6000</v>
      </c>
      <c r="D279" s="3" t="s">
        <v>12</v>
      </c>
      <c r="E279" s="3" t="s">
        <v>7</v>
      </c>
      <c r="F279" s="4">
        <f>(Table_1[[#This Row],[DATA FATTURA]]+60)</f>
        <v>44994</v>
      </c>
      <c r="G279">
        <f t="shared" si="12"/>
        <v>1200</v>
      </c>
      <c r="H279">
        <f t="shared" si="13"/>
        <v>7200</v>
      </c>
      <c r="I279" s="4">
        <v>45207</v>
      </c>
      <c r="J279" s="4">
        <f>(Table_1[[#This Row],[DATA FATTURA 2]]+60)</f>
        <v>45267</v>
      </c>
      <c r="K279" s="10">
        <f t="shared" si="14"/>
        <v>0.2</v>
      </c>
      <c r="L279" t="str">
        <f ca="1">IF((NOW()-Table_1[[#This Row],[DATA FATTURA 2]])&lt;60,"PAGATO","DA PAGARE")</f>
        <v>DA PAGARE</v>
      </c>
    </row>
    <row r="280" spans="1:12" ht="14.4" x14ac:dyDescent="0.3">
      <c r="A280" s="1">
        <v>426</v>
      </c>
      <c r="B280" s="2">
        <v>44934</v>
      </c>
      <c r="C280" s="1">
        <v>6050</v>
      </c>
      <c r="D280" s="3" t="s">
        <v>4</v>
      </c>
      <c r="E280" s="3" t="s">
        <v>7</v>
      </c>
      <c r="F280" s="4">
        <f>(Table_1[[#This Row],[DATA FATTURA]]+60)</f>
        <v>44994</v>
      </c>
      <c r="G280">
        <f t="shared" si="12"/>
        <v>1210</v>
      </c>
      <c r="H280">
        <f t="shared" si="13"/>
        <v>7260</v>
      </c>
      <c r="I280" s="4">
        <v>45207</v>
      </c>
      <c r="J280" s="4">
        <f>(Table_1[[#This Row],[DATA FATTURA 2]]+60)</f>
        <v>45267</v>
      </c>
      <c r="K280" s="10">
        <f t="shared" si="14"/>
        <v>0.2</v>
      </c>
      <c r="L280" t="str">
        <f ca="1">IF((NOW()-Table_1[[#This Row],[DATA FATTURA 2]])&lt;60,"PAGATO","DA PAGARE")</f>
        <v>DA PAGARE</v>
      </c>
    </row>
    <row r="281" spans="1:12" ht="14.4" x14ac:dyDescent="0.3">
      <c r="A281" s="1">
        <v>20</v>
      </c>
      <c r="B281" s="2">
        <v>44934</v>
      </c>
      <c r="C281" s="1">
        <v>480</v>
      </c>
      <c r="D281" s="3" t="s">
        <v>15</v>
      </c>
      <c r="E281" s="3" t="s">
        <v>7</v>
      </c>
      <c r="F281" s="4">
        <f>(Table_1[[#This Row],[DATA FATTURA]]+60)</f>
        <v>44994</v>
      </c>
      <c r="G281">
        <f t="shared" si="12"/>
        <v>96</v>
      </c>
      <c r="H281">
        <f t="shared" si="13"/>
        <v>576</v>
      </c>
      <c r="I281" s="4">
        <v>45207</v>
      </c>
      <c r="J281" s="4">
        <f>(Table_1[[#This Row],[DATA FATTURA 2]]+60)</f>
        <v>45267</v>
      </c>
      <c r="K281" s="10">
        <f t="shared" si="14"/>
        <v>0.2</v>
      </c>
      <c r="L281" t="str">
        <f ca="1">IF((NOW()-Table_1[[#This Row],[DATA FATTURA 2]])&lt;60,"PAGATO","DA PAGARE")</f>
        <v>DA PAGARE</v>
      </c>
    </row>
    <row r="282" spans="1:12" ht="14.4" x14ac:dyDescent="0.3">
      <c r="A282" s="1">
        <v>365</v>
      </c>
      <c r="B282" s="2">
        <v>44934</v>
      </c>
      <c r="C282" s="1">
        <v>3000</v>
      </c>
      <c r="D282" s="3" t="s">
        <v>8</v>
      </c>
      <c r="E282" s="3" t="s">
        <v>14</v>
      </c>
      <c r="F282" s="4">
        <f>(Table_1[[#This Row],[DATA FATTURA]]+60)</f>
        <v>44994</v>
      </c>
      <c r="G282">
        <f t="shared" si="12"/>
        <v>450</v>
      </c>
      <c r="H282">
        <f t="shared" si="13"/>
        <v>3450</v>
      </c>
      <c r="I282" s="4">
        <v>45207</v>
      </c>
      <c r="J282" s="4">
        <f>(Table_1[[#This Row],[DATA FATTURA 2]]+60)</f>
        <v>45267</v>
      </c>
      <c r="K282" s="10">
        <f t="shared" si="14"/>
        <v>0.15</v>
      </c>
      <c r="L282" t="str">
        <f ca="1">IF((NOW()-Table_1[[#This Row],[DATA FATTURA 2]])&lt;60,"PAGATO","DA PAGARE")</f>
        <v>DA PAGARE</v>
      </c>
    </row>
    <row r="283" spans="1:12" ht="14.4" x14ac:dyDescent="0.3">
      <c r="A283" s="1">
        <v>76</v>
      </c>
      <c r="B283" s="2">
        <v>44934</v>
      </c>
      <c r="C283" s="1">
        <v>1600</v>
      </c>
      <c r="D283" s="3" t="s">
        <v>8</v>
      </c>
      <c r="E283" s="3" t="s">
        <v>7</v>
      </c>
      <c r="F283" s="4">
        <f>(Table_1[[#This Row],[DATA FATTURA]]+60)</f>
        <v>44994</v>
      </c>
      <c r="G283">
        <f t="shared" si="12"/>
        <v>320</v>
      </c>
      <c r="H283">
        <f t="shared" si="13"/>
        <v>1920</v>
      </c>
      <c r="I283" s="4">
        <v>45207</v>
      </c>
      <c r="J283" s="4">
        <f>(Table_1[[#This Row],[DATA FATTURA 2]]+60)</f>
        <v>45267</v>
      </c>
      <c r="K283" s="10">
        <f t="shared" si="14"/>
        <v>0.2</v>
      </c>
      <c r="L283" t="str">
        <f ca="1">IF((NOW()-Table_1[[#This Row],[DATA FATTURA 2]])&lt;60,"PAGATO","DA PAGARE")</f>
        <v>DA PAGARE</v>
      </c>
    </row>
    <row r="284" spans="1:12" ht="14.4" x14ac:dyDescent="0.3">
      <c r="A284" s="1">
        <v>399</v>
      </c>
      <c r="B284" s="2">
        <v>44934</v>
      </c>
      <c r="C284" s="1">
        <v>4700</v>
      </c>
      <c r="D284" s="3" t="s">
        <v>8</v>
      </c>
      <c r="E284" s="3" t="s">
        <v>10</v>
      </c>
      <c r="F284" s="4">
        <f>(Table_1[[#This Row],[DATA FATTURA]]+60)</f>
        <v>44994</v>
      </c>
      <c r="G284">
        <f t="shared" si="12"/>
        <v>1410</v>
      </c>
      <c r="H284">
        <f t="shared" si="13"/>
        <v>6110</v>
      </c>
      <c r="I284" s="4">
        <v>45207</v>
      </c>
      <c r="J284" s="4">
        <f>(Table_1[[#This Row],[DATA FATTURA 2]]+60)</f>
        <v>45267</v>
      </c>
      <c r="K284" s="10">
        <f t="shared" si="14"/>
        <v>0.3</v>
      </c>
      <c r="L284" t="str">
        <f ca="1">IF((NOW()-Table_1[[#This Row],[DATA FATTURA 2]])&lt;60,"PAGATO","DA PAGARE")</f>
        <v>DA PAGARE</v>
      </c>
    </row>
    <row r="285" spans="1:12" ht="14.4" x14ac:dyDescent="0.3">
      <c r="A285" s="1">
        <v>371</v>
      </c>
      <c r="B285" s="2">
        <v>44934</v>
      </c>
      <c r="C285" s="1">
        <v>3300</v>
      </c>
      <c r="D285" s="3" t="s">
        <v>15</v>
      </c>
      <c r="E285" s="3" t="s">
        <v>10</v>
      </c>
      <c r="F285" s="4">
        <f>(Table_1[[#This Row],[DATA FATTURA]]+60)</f>
        <v>44994</v>
      </c>
      <c r="G285">
        <f t="shared" si="12"/>
        <v>990</v>
      </c>
      <c r="H285">
        <f t="shared" si="13"/>
        <v>4290</v>
      </c>
      <c r="I285" s="4">
        <v>45207</v>
      </c>
      <c r="J285" s="4">
        <f>(Table_1[[#This Row],[DATA FATTURA 2]]+60)</f>
        <v>45267</v>
      </c>
      <c r="K285" s="10">
        <f t="shared" si="14"/>
        <v>0.3</v>
      </c>
      <c r="L285" t="str">
        <f ca="1">IF((NOW()-Table_1[[#This Row],[DATA FATTURA 2]])&lt;60,"PAGATO","DA PAGARE")</f>
        <v>DA PAGARE</v>
      </c>
    </row>
    <row r="286" spans="1:12" ht="14.4" x14ac:dyDescent="0.3">
      <c r="A286" s="1">
        <v>465</v>
      </c>
      <c r="B286" s="2">
        <v>44934</v>
      </c>
      <c r="C286" s="1">
        <v>7500</v>
      </c>
      <c r="D286" s="3" t="s">
        <v>11</v>
      </c>
      <c r="E286" s="3" t="s">
        <v>5</v>
      </c>
      <c r="F286" s="4">
        <f>(Table_1[[#This Row],[DATA FATTURA]]+60)</f>
        <v>44994</v>
      </c>
      <c r="G286">
        <f t="shared" si="12"/>
        <v>3000</v>
      </c>
      <c r="H286">
        <f t="shared" si="13"/>
        <v>10500</v>
      </c>
      <c r="I286" s="4">
        <v>45207</v>
      </c>
      <c r="J286" s="4">
        <f>(Table_1[[#This Row],[DATA FATTURA 2]]+60)</f>
        <v>45267</v>
      </c>
      <c r="K286" s="10">
        <f t="shared" si="14"/>
        <v>0.4</v>
      </c>
      <c r="L286" t="str">
        <f ca="1">IF((NOW()-Table_1[[#This Row],[DATA FATTURA 2]])&lt;60,"PAGATO","DA PAGARE")</f>
        <v>DA PAGARE</v>
      </c>
    </row>
    <row r="287" spans="1:12" ht="14.4" x14ac:dyDescent="0.3">
      <c r="A287" s="1">
        <v>466</v>
      </c>
      <c r="B287" s="2">
        <v>44934</v>
      </c>
      <c r="C287" s="1">
        <v>7400</v>
      </c>
      <c r="D287" s="3" t="s">
        <v>4</v>
      </c>
      <c r="E287" s="3" t="s">
        <v>10</v>
      </c>
      <c r="F287" s="4">
        <f>(Table_1[[#This Row],[DATA FATTURA]]+60)</f>
        <v>44994</v>
      </c>
      <c r="G287">
        <f t="shared" si="12"/>
        <v>2220</v>
      </c>
      <c r="H287">
        <f t="shared" si="13"/>
        <v>9620</v>
      </c>
      <c r="I287" s="4">
        <v>45207</v>
      </c>
      <c r="J287" s="4">
        <f>(Table_1[[#This Row],[DATA FATTURA 2]]+60)</f>
        <v>45267</v>
      </c>
      <c r="K287" s="10">
        <f t="shared" si="14"/>
        <v>0.3</v>
      </c>
      <c r="L287" t="str">
        <f ca="1">IF((NOW()-Table_1[[#This Row],[DATA FATTURA 2]])&lt;60,"PAGATO","DA PAGARE")</f>
        <v>DA PAGARE</v>
      </c>
    </row>
    <row r="288" spans="1:12" ht="14.4" x14ac:dyDescent="0.3">
      <c r="A288" s="1">
        <v>400</v>
      </c>
      <c r="B288" s="2">
        <v>44934</v>
      </c>
      <c r="C288" s="1">
        <v>4750</v>
      </c>
      <c r="D288" s="3" t="s">
        <v>6</v>
      </c>
      <c r="E288" s="3" t="s">
        <v>14</v>
      </c>
      <c r="F288" s="4">
        <f>(Table_1[[#This Row],[DATA FATTURA]]+60)</f>
        <v>44994</v>
      </c>
      <c r="G288">
        <f t="shared" si="12"/>
        <v>712.5</v>
      </c>
      <c r="H288">
        <f t="shared" si="13"/>
        <v>5462.5</v>
      </c>
      <c r="I288" s="4">
        <v>45207</v>
      </c>
      <c r="J288" s="4">
        <f>(Table_1[[#This Row],[DATA FATTURA 2]]+60)</f>
        <v>45267</v>
      </c>
      <c r="K288" s="10">
        <f t="shared" si="14"/>
        <v>0.15</v>
      </c>
      <c r="L288" t="str">
        <f ca="1">IF((NOW()-Table_1[[#This Row],[DATA FATTURA 2]])&lt;60,"PAGATO","DA PAGARE")</f>
        <v>DA PAGARE</v>
      </c>
    </row>
    <row r="289" spans="1:12" ht="14.4" x14ac:dyDescent="0.3">
      <c r="A289" s="1">
        <v>343</v>
      </c>
      <c r="B289" s="2">
        <v>44934</v>
      </c>
      <c r="C289" s="1">
        <v>1900</v>
      </c>
      <c r="D289" s="3" t="s">
        <v>15</v>
      </c>
      <c r="E289" s="3" t="s">
        <v>10</v>
      </c>
      <c r="F289" s="4">
        <f>(Table_1[[#This Row],[DATA FATTURA]]+60)</f>
        <v>44994</v>
      </c>
      <c r="G289">
        <f t="shared" si="12"/>
        <v>570</v>
      </c>
      <c r="H289">
        <f t="shared" si="13"/>
        <v>2470</v>
      </c>
      <c r="I289" s="4">
        <v>45207</v>
      </c>
      <c r="J289" s="4">
        <f>(Table_1[[#This Row],[DATA FATTURA 2]]+60)</f>
        <v>45267</v>
      </c>
      <c r="K289" s="10">
        <f t="shared" si="14"/>
        <v>0.3</v>
      </c>
      <c r="L289" t="str">
        <f ca="1">IF((NOW()-Table_1[[#This Row],[DATA FATTURA 2]])&lt;60,"PAGATO","DA PAGARE")</f>
        <v>DA PAGARE</v>
      </c>
    </row>
    <row r="290" spans="1:12" ht="14.4" x14ac:dyDescent="0.3">
      <c r="A290" s="1">
        <v>138</v>
      </c>
      <c r="B290" s="2">
        <v>44934</v>
      </c>
      <c r="C290" s="1">
        <v>2840</v>
      </c>
      <c r="D290" s="3" t="s">
        <v>9</v>
      </c>
      <c r="E290" s="3" t="s">
        <v>14</v>
      </c>
      <c r="F290" s="4">
        <f>(Table_1[[#This Row],[DATA FATTURA]]+60)</f>
        <v>44994</v>
      </c>
      <c r="G290">
        <f t="shared" si="12"/>
        <v>426</v>
      </c>
      <c r="H290">
        <f t="shared" si="13"/>
        <v>3266</v>
      </c>
      <c r="I290" s="4">
        <v>45207</v>
      </c>
      <c r="J290" s="4">
        <f>(Table_1[[#This Row],[DATA FATTURA 2]]+60)</f>
        <v>45267</v>
      </c>
      <c r="K290" s="10">
        <f t="shared" si="14"/>
        <v>0.15</v>
      </c>
      <c r="L290" t="str">
        <f ca="1">IF((NOW()-Table_1[[#This Row],[DATA FATTURA 2]])&lt;60,"PAGATO","DA PAGARE")</f>
        <v>DA PAGARE</v>
      </c>
    </row>
    <row r="291" spans="1:12" ht="14.4" x14ac:dyDescent="0.3">
      <c r="A291" s="1">
        <v>24</v>
      </c>
      <c r="B291" s="2">
        <v>44934</v>
      </c>
      <c r="C291" s="1">
        <v>560</v>
      </c>
      <c r="D291" s="3" t="s">
        <v>4</v>
      </c>
      <c r="E291" s="3" t="s">
        <v>5</v>
      </c>
      <c r="F291" s="4">
        <f>(Table_1[[#This Row],[DATA FATTURA]]+60)</f>
        <v>44994</v>
      </c>
      <c r="G291">
        <f t="shared" si="12"/>
        <v>224</v>
      </c>
      <c r="H291">
        <f t="shared" si="13"/>
        <v>784</v>
      </c>
      <c r="I291" s="4">
        <v>45207</v>
      </c>
      <c r="J291" s="4">
        <f>(Table_1[[#This Row],[DATA FATTURA 2]]+60)</f>
        <v>45267</v>
      </c>
      <c r="K291" s="10">
        <f t="shared" si="14"/>
        <v>0.4</v>
      </c>
      <c r="L291" t="str">
        <f ca="1">IF((NOW()-Table_1[[#This Row],[DATA FATTURA 2]])&lt;60,"PAGATO","DA PAGARE")</f>
        <v>DA PAGARE</v>
      </c>
    </row>
    <row r="292" spans="1:12" ht="14.4" x14ac:dyDescent="0.3">
      <c r="A292" s="1">
        <v>405</v>
      </c>
      <c r="B292" s="2">
        <v>44934</v>
      </c>
      <c r="C292" s="1">
        <v>5000</v>
      </c>
      <c r="D292" s="3" t="s">
        <v>15</v>
      </c>
      <c r="E292" s="3" t="s">
        <v>7</v>
      </c>
      <c r="F292" s="4">
        <f>(Table_1[[#This Row],[DATA FATTURA]]+60)</f>
        <v>44994</v>
      </c>
      <c r="G292">
        <f t="shared" si="12"/>
        <v>1000</v>
      </c>
      <c r="H292">
        <f t="shared" si="13"/>
        <v>6000</v>
      </c>
      <c r="I292" s="4">
        <v>45207</v>
      </c>
      <c r="J292" s="4">
        <f>(Table_1[[#This Row],[DATA FATTURA 2]]+60)</f>
        <v>45267</v>
      </c>
      <c r="K292" s="10">
        <f t="shared" si="14"/>
        <v>0.2</v>
      </c>
      <c r="L292" t="str">
        <f ca="1">IF((NOW()-Table_1[[#This Row],[DATA FATTURA 2]])&lt;60,"PAGATO","DA PAGARE")</f>
        <v>DA PAGARE</v>
      </c>
    </row>
    <row r="293" spans="1:12" ht="14.4" x14ac:dyDescent="0.3">
      <c r="A293" s="1">
        <v>125</v>
      </c>
      <c r="B293" s="2">
        <v>44934</v>
      </c>
      <c r="C293" s="1">
        <v>2580</v>
      </c>
      <c r="D293" s="3" t="s">
        <v>11</v>
      </c>
      <c r="E293" s="3" t="s">
        <v>7</v>
      </c>
      <c r="F293" s="4">
        <f>(Table_1[[#This Row],[DATA FATTURA]]+60)</f>
        <v>44994</v>
      </c>
      <c r="G293">
        <f t="shared" si="12"/>
        <v>516</v>
      </c>
      <c r="H293">
        <f t="shared" si="13"/>
        <v>3096</v>
      </c>
      <c r="I293" s="4">
        <v>45207</v>
      </c>
      <c r="J293" s="4">
        <f>(Table_1[[#This Row],[DATA FATTURA 2]]+60)</f>
        <v>45267</v>
      </c>
      <c r="K293" s="10">
        <f t="shared" si="14"/>
        <v>0.2</v>
      </c>
      <c r="L293" t="str">
        <f ca="1">IF((NOW()-Table_1[[#This Row],[DATA FATTURA 2]])&lt;60,"PAGATO","DA PAGARE")</f>
        <v>DA PAGARE</v>
      </c>
    </row>
    <row r="294" spans="1:12" ht="14.4" x14ac:dyDescent="0.3">
      <c r="A294" s="1">
        <v>133</v>
      </c>
      <c r="B294" s="2">
        <v>44934</v>
      </c>
      <c r="C294" s="1">
        <v>2740</v>
      </c>
      <c r="D294" s="3" t="s">
        <v>15</v>
      </c>
      <c r="E294" s="3" t="s">
        <v>10</v>
      </c>
      <c r="F294" s="4">
        <f>(Table_1[[#This Row],[DATA FATTURA]]+60)</f>
        <v>44994</v>
      </c>
      <c r="G294">
        <f t="shared" si="12"/>
        <v>822</v>
      </c>
      <c r="H294">
        <f t="shared" si="13"/>
        <v>3562</v>
      </c>
      <c r="I294" s="4">
        <v>45207</v>
      </c>
      <c r="J294" s="4">
        <f>(Table_1[[#This Row],[DATA FATTURA 2]]+60)</f>
        <v>45267</v>
      </c>
      <c r="K294" s="10">
        <f t="shared" si="14"/>
        <v>0.3</v>
      </c>
      <c r="L294" t="str">
        <f ca="1">IF((NOW()-Table_1[[#This Row],[DATA FATTURA 2]])&lt;60,"PAGATO","DA PAGARE")</f>
        <v>DA PAGARE</v>
      </c>
    </row>
    <row r="295" spans="1:12" ht="14.4" x14ac:dyDescent="0.3">
      <c r="A295" s="1">
        <v>494</v>
      </c>
      <c r="B295" s="2">
        <v>44934</v>
      </c>
      <c r="C295" s="1">
        <v>4600</v>
      </c>
      <c r="D295" s="3" t="s">
        <v>4</v>
      </c>
      <c r="E295" s="3" t="s">
        <v>10</v>
      </c>
      <c r="F295" s="4">
        <f>(Table_1[[#This Row],[DATA FATTURA]]+60)</f>
        <v>44994</v>
      </c>
      <c r="G295">
        <f t="shared" si="12"/>
        <v>1380</v>
      </c>
      <c r="H295">
        <f t="shared" si="13"/>
        <v>5980</v>
      </c>
      <c r="I295" s="4">
        <v>45207</v>
      </c>
      <c r="J295" s="4">
        <f>(Table_1[[#This Row],[DATA FATTURA 2]]+60)</f>
        <v>45267</v>
      </c>
      <c r="K295" s="10">
        <f t="shared" si="14"/>
        <v>0.3</v>
      </c>
      <c r="L295" t="str">
        <f ca="1">IF((NOW()-Table_1[[#This Row],[DATA FATTURA 2]])&lt;60,"PAGATO","DA PAGARE")</f>
        <v>DA PAGARE</v>
      </c>
    </row>
    <row r="296" spans="1:12" ht="14.4" x14ac:dyDescent="0.3">
      <c r="A296" s="1">
        <v>289</v>
      </c>
      <c r="B296" s="2">
        <v>44934</v>
      </c>
      <c r="C296" s="1">
        <v>5860</v>
      </c>
      <c r="D296" s="3" t="s">
        <v>12</v>
      </c>
      <c r="E296" s="3" t="s">
        <v>5</v>
      </c>
      <c r="F296" s="4">
        <f>(Table_1[[#This Row],[DATA FATTURA]]+60)</f>
        <v>44994</v>
      </c>
      <c r="G296">
        <f t="shared" si="12"/>
        <v>2344</v>
      </c>
      <c r="H296">
        <f t="shared" si="13"/>
        <v>8204</v>
      </c>
      <c r="I296" s="4">
        <v>45207</v>
      </c>
      <c r="J296" s="4">
        <f>(Table_1[[#This Row],[DATA FATTURA 2]]+60)</f>
        <v>45267</v>
      </c>
      <c r="K296" s="10">
        <f t="shared" si="14"/>
        <v>0.4</v>
      </c>
      <c r="L296" t="str">
        <f ca="1">IF((NOW()-Table_1[[#This Row],[DATA FATTURA 2]])&lt;60,"PAGATO","DA PAGARE")</f>
        <v>DA PAGARE</v>
      </c>
    </row>
    <row r="297" spans="1:12" ht="14.4" x14ac:dyDescent="0.3">
      <c r="A297" s="1">
        <v>232</v>
      </c>
      <c r="B297" s="2">
        <v>44934</v>
      </c>
      <c r="C297" s="1">
        <v>4720</v>
      </c>
      <c r="D297" s="3" t="s">
        <v>28</v>
      </c>
      <c r="E297" s="3" t="s">
        <v>14</v>
      </c>
      <c r="F297" s="4">
        <f>(Table_1[[#This Row],[DATA FATTURA]]+60)</f>
        <v>44994</v>
      </c>
      <c r="G297">
        <f t="shared" si="12"/>
        <v>708</v>
      </c>
      <c r="H297">
        <f t="shared" si="13"/>
        <v>5428</v>
      </c>
      <c r="I297" s="4">
        <v>45207</v>
      </c>
      <c r="J297" s="4">
        <f>(Table_1[[#This Row],[DATA FATTURA 2]]+60)</f>
        <v>45267</v>
      </c>
      <c r="K297" s="10">
        <f t="shared" si="14"/>
        <v>0.15</v>
      </c>
      <c r="L297" t="str">
        <f ca="1">IF((NOW()-Table_1[[#This Row],[DATA FATTURA 2]])&lt;60,"PAGATO","DA PAGARE")</f>
        <v>DA PAGARE</v>
      </c>
    </row>
    <row r="298" spans="1:12" ht="14.4" x14ac:dyDescent="0.3">
      <c r="A298" s="1">
        <v>286</v>
      </c>
      <c r="B298" s="2">
        <v>44934</v>
      </c>
      <c r="C298" s="1">
        <v>5800</v>
      </c>
      <c r="D298" s="3" t="s">
        <v>15</v>
      </c>
      <c r="E298" s="3" t="s">
        <v>7</v>
      </c>
      <c r="F298" s="4">
        <f>(Table_1[[#This Row],[DATA FATTURA]]+60)</f>
        <v>44994</v>
      </c>
      <c r="G298">
        <f t="shared" si="12"/>
        <v>1160</v>
      </c>
      <c r="H298">
        <f t="shared" si="13"/>
        <v>6960</v>
      </c>
      <c r="I298" s="4">
        <v>45207</v>
      </c>
      <c r="J298" s="4">
        <f>(Table_1[[#This Row],[DATA FATTURA 2]]+60)</f>
        <v>45267</v>
      </c>
      <c r="K298" s="10">
        <f t="shared" si="14"/>
        <v>0.2</v>
      </c>
      <c r="L298" t="str">
        <f ca="1">IF((NOW()-Table_1[[#This Row],[DATA FATTURA 2]])&lt;60,"PAGATO","DA PAGARE")</f>
        <v>DA PAGARE</v>
      </c>
    </row>
    <row r="299" spans="1:12" ht="14.4" x14ac:dyDescent="0.3">
      <c r="A299" s="1">
        <v>203</v>
      </c>
      <c r="B299" s="2">
        <v>44934</v>
      </c>
      <c r="C299" s="1">
        <v>4140</v>
      </c>
      <c r="D299" s="3" t="s">
        <v>28</v>
      </c>
      <c r="E299" s="3" t="s">
        <v>10</v>
      </c>
      <c r="F299" s="4">
        <f>(Table_1[[#This Row],[DATA FATTURA]]+60)</f>
        <v>44994</v>
      </c>
      <c r="G299">
        <f t="shared" si="12"/>
        <v>1242</v>
      </c>
      <c r="H299">
        <f t="shared" si="13"/>
        <v>5382</v>
      </c>
      <c r="I299" s="4">
        <v>45207</v>
      </c>
      <c r="J299" s="4">
        <f>(Table_1[[#This Row],[DATA FATTURA 2]]+60)</f>
        <v>45267</v>
      </c>
      <c r="K299" s="10">
        <f t="shared" si="14"/>
        <v>0.3</v>
      </c>
      <c r="L299" t="str">
        <f ca="1">IF((NOW()-Table_1[[#This Row],[DATA FATTURA 2]])&lt;60,"PAGATO","DA PAGARE")</f>
        <v>DA PAGARE</v>
      </c>
    </row>
    <row r="300" spans="1:12" ht="14.4" x14ac:dyDescent="0.3">
      <c r="A300" s="1">
        <v>112</v>
      </c>
      <c r="B300" s="2">
        <v>44934</v>
      </c>
      <c r="C300" s="1">
        <v>2320</v>
      </c>
      <c r="D300" s="3" t="s">
        <v>28</v>
      </c>
      <c r="E300" s="3" t="s">
        <v>7</v>
      </c>
      <c r="F300" s="4">
        <f>(Table_1[[#This Row],[DATA FATTURA]]+60)</f>
        <v>44994</v>
      </c>
      <c r="G300">
        <f t="shared" si="12"/>
        <v>464</v>
      </c>
      <c r="H300">
        <f t="shared" si="13"/>
        <v>2784</v>
      </c>
      <c r="I300" s="4">
        <v>45207</v>
      </c>
      <c r="J300" s="4">
        <f>(Table_1[[#This Row],[DATA FATTURA 2]]+60)</f>
        <v>45267</v>
      </c>
      <c r="K300" s="10">
        <f t="shared" si="14"/>
        <v>0.2</v>
      </c>
      <c r="L300" t="str">
        <f ca="1">IF((NOW()-Table_1[[#This Row],[DATA FATTURA 2]])&lt;60,"PAGATO","DA PAGARE")</f>
        <v>DA PAGARE</v>
      </c>
    </row>
    <row r="301" spans="1:12" ht="14.4" x14ac:dyDescent="0.3">
      <c r="A301" s="1">
        <v>212</v>
      </c>
      <c r="B301" s="2">
        <v>44934</v>
      </c>
      <c r="C301" s="1">
        <v>4320</v>
      </c>
      <c r="D301" s="3" t="s">
        <v>8</v>
      </c>
      <c r="E301" s="3" t="s">
        <v>7</v>
      </c>
      <c r="F301" s="4">
        <f>(Table_1[[#This Row],[DATA FATTURA]]+60)</f>
        <v>44994</v>
      </c>
      <c r="G301">
        <f t="shared" si="12"/>
        <v>864</v>
      </c>
      <c r="H301">
        <f t="shared" si="13"/>
        <v>5184</v>
      </c>
      <c r="I301" s="4">
        <v>45207</v>
      </c>
      <c r="J301" s="4">
        <f>(Table_1[[#This Row],[DATA FATTURA 2]]+60)</f>
        <v>45267</v>
      </c>
      <c r="K301" s="10">
        <f t="shared" si="14"/>
        <v>0.2</v>
      </c>
      <c r="L301" t="str">
        <f ca="1">IF((NOW()-Table_1[[#This Row],[DATA FATTURA 2]])&lt;60,"PAGATO","DA PAGARE")</f>
        <v>DA PAGARE</v>
      </c>
    </row>
    <row r="302" spans="1:12" ht="14.4" x14ac:dyDescent="0.3">
      <c r="A302" s="1">
        <v>373</v>
      </c>
      <c r="B302" s="2">
        <v>44933</v>
      </c>
      <c r="C302" s="1">
        <v>3400</v>
      </c>
      <c r="D302" s="3" t="s">
        <v>28</v>
      </c>
      <c r="E302" s="3" t="s">
        <v>5</v>
      </c>
      <c r="F302" s="4">
        <f>(Table_1[[#This Row],[DATA FATTURA]]+60)</f>
        <v>44993</v>
      </c>
      <c r="G302">
        <f t="shared" si="12"/>
        <v>1360</v>
      </c>
      <c r="H302">
        <f t="shared" si="13"/>
        <v>4760</v>
      </c>
      <c r="I302" s="4">
        <v>45206</v>
      </c>
      <c r="J302" s="4">
        <f>(Table_1[[#This Row],[DATA FATTURA 2]]+60)</f>
        <v>45266</v>
      </c>
      <c r="K302" s="10">
        <f t="shared" si="14"/>
        <v>0.4</v>
      </c>
      <c r="L302" t="str">
        <f ca="1">IF((NOW()-Table_1[[#This Row],[DATA FATTURA 2]])&lt;60,"PAGATO","DA PAGARE")</f>
        <v>DA PAGARE</v>
      </c>
    </row>
    <row r="303" spans="1:12" ht="14.4" x14ac:dyDescent="0.3">
      <c r="A303" s="1">
        <v>470</v>
      </c>
      <c r="B303" s="2">
        <v>44933</v>
      </c>
      <c r="C303" s="1">
        <v>7000</v>
      </c>
      <c r="D303" s="3" t="s">
        <v>28</v>
      </c>
      <c r="E303" s="3" t="s">
        <v>14</v>
      </c>
      <c r="F303" s="4">
        <f>(Table_1[[#This Row],[DATA FATTURA]]+60)</f>
        <v>44993</v>
      </c>
      <c r="G303">
        <f t="shared" si="12"/>
        <v>1050</v>
      </c>
      <c r="H303">
        <f t="shared" si="13"/>
        <v>8050</v>
      </c>
      <c r="I303" s="4">
        <v>45206</v>
      </c>
      <c r="J303" s="4">
        <f>(Table_1[[#This Row],[DATA FATTURA 2]]+60)</f>
        <v>45266</v>
      </c>
      <c r="K303" s="10">
        <f t="shared" si="14"/>
        <v>0.15</v>
      </c>
      <c r="L303" t="str">
        <f ca="1">IF((NOW()-Table_1[[#This Row],[DATA FATTURA 2]])&lt;60,"PAGATO","DA PAGARE")</f>
        <v>DA PAGARE</v>
      </c>
    </row>
    <row r="304" spans="1:12" ht="14.4" x14ac:dyDescent="0.3">
      <c r="A304" s="1">
        <v>103</v>
      </c>
      <c r="B304" s="2">
        <v>44933</v>
      </c>
      <c r="C304" s="1">
        <v>2140</v>
      </c>
      <c r="D304" s="3" t="s">
        <v>4</v>
      </c>
      <c r="E304" s="3" t="s">
        <v>7</v>
      </c>
      <c r="F304" s="4">
        <f>(Table_1[[#This Row],[DATA FATTURA]]+60)</f>
        <v>44993</v>
      </c>
      <c r="G304">
        <f t="shared" si="12"/>
        <v>428</v>
      </c>
      <c r="H304">
        <f t="shared" si="13"/>
        <v>2568</v>
      </c>
      <c r="I304" s="4">
        <v>45206</v>
      </c>
      <c r="J304" s="4">
        <f>(Table_1[[#This Row],[DATA FATTURA 2]]+60)</f>
        <v>45266</v>
      </c>
      <c r="K304" s="10">
        <f t="shared" si="14"/>
        <v>0.2</v>
      </c>
      <c r="L304" t="str">
        <f ca="1">IF((NOW()-Table_1[[#This Row],[DATA FATTURA 2]])&lt;60,"PAGATO","DA PAGARE")</f>
        <v>DA PAGARE</v>
      </c>
    </row>
    <row r="305" spans="1:12" ht="14.4" x14ac:dyDescent="0.3">
      <c r="A305" s="1">
        <v>269</v>
      </c>
      <c r="B305" s="2">
        <v>44933</v>
      </c>
      <c r="C305" s="1">
        <v>5460</v>
      </c>
      <c r="D305" s="3" t="s">
        <v>15</v>
      </c>
      <c r="E305" s="3" t="s">
        <v>5</v>
      </c>
      <c r="F305" s="4">
        <f>(Table_1[[#This Row],[DATA FATTURA]]+60)</f>
        <v>44993</v>
      </c>
      <c r="G305">
        <f t="shared" si="12"/>
        <v>2184</v>
      </c>
      <c r="H305">
        <f t="shared" si="13"/>
        <v>7644</v>
      </c>
      <c r="I305" s="4">
        <v>45206</v>
      </c>
      <c r="J305" s="4">
        <f>(Table_1[[#This Row],[DATA FATTURA 2]]+60)</f>
        <v>45266</v>
      </c>
      <c r="K305" s="10">
        <f t="shared" si="14"/>
        <v>0.4</v>
      </c>
      <c r="L305" t="str">
        <f ca="1">IF((NOW()-Table_1[[#This Row],[DATA FATTURA 2]])&lt;60,"PAGATO","DA PAGARE")</f>
        <v>DA PAGARE</v>
      </c>
    </row>
    <row r="306" spans="1:12" ht="14.4" x14ac:dyDescent="0.3">
      <c r="A306" s="1">
        <v>191</v>
      </c>
      <c r="B306" s="2">
        <v>44933</v>
      </c>
      <c r="C306" s="1">
        <v>3900</v>
      </c>
      <c r="D306" s="3" t="s">
        <v>8</v>
      </c>
      <c r="E306" s="3" t="s">
        <v>5</v>
      </c>
      <c r="F306" s="4">
        <f>(Table_1[[#This Row],[DATA FATTURA]]+60)</f>
        <v>44993</v>
      </c>
      <c r="G306">
        <f t="shared" si="12"/>
        <v>1560</v>
      </c>
      <c r="H306">
        <f t="shared" si="13"/>
        <v>5460</v>
      </c>
      <c r="I306" s="4">
        <v>45206</v>
      </c>
      <c r="J306" s="4">
        <f>(Table_1[[#This Row],[DATA FATTURA 2]]+60)</f>
        <v>45266</v>
      </c>
      <c r="K306" s="10">
        <f t="shared" si="14"/>
        <v>0.4</v>
      </c>
      <c r="L306" t="str">
        <f ca="1">IF((NOW()-Table_1[[#This Row],[DATA FATTURA 2]])&lt;60,"PAGATO","DA PAGARE")</f>
        <v>DA PAGARE</v>
      </c>
    </row>
    <row r="307" spans="1:12" ht="14.4" x14ac:dyDescent="0.3">
      <c r="A307" s="1">
        <v>276</v>
      </c>
      <c r="B307" s="2">
        <v>44933</v>
      </c>
      <c r="C307" s="1">
        <v>5600</v>
      </c>
      <c r="D307" s="3" t="s">
        <v>8</v>
      </c>
      <c r="E307" s="3" t="s">
        <v>5</v>
      </c>
      <c r="F307" s="4">
        <f>(Table_1[[#This Row],[DATA FATTURA]]+60)</f>
        <v>44993</v>
      </c>
      <c r="G307">
        <f t="shared" si="12"/>
        <v>2240</v>
      </c>
      <c r="H307">
        <f t="shared" si="13"/>
        <v>7840</v>
      </c>
      <c r="I307" s="4">
        <v>45206</v>
      </c>
      <c r="J307" s="4">
        <f>(Table_1[[#This Row],[DATA FATTURA 2]]+60)</f>
        <v>45266</v>
      </c>
      <c r="K307" s="10">
        <f t="shared" si="14"/>
        <v>0.4</v>
      </c>
      <c r="L307" t="str">
        <f ca="1">IF((NOW()-Table_1[[#This Row],[DATA FATTURA 2]])&lt;60,"PAGATO","DA PAGARE")</f>
        <v>DA PAGARE</v>
      </c>
    </row>
    <row r="308" spans="1:12" ht="14.4" x14ac:dyDescent="0.3">
      <c r="A308" s="1">
        <v>336</v>
      </c>
      <c r="B308" s="2">
        <v>44933</v>
      </c>
      <c r="C308" s="1">
        <v>1550</v>
      </c>
      <c r="D308" s="3" t="s">
        <v>9</v>
      </c>
      <c r="E308" s="3" t="s">
        <v>7</v>
      </c>
      <c r="F308" s="4">
        <f>(Table_1[[#This Row],[DATA FATTURA]]+60)</f>
        <v>44993</v>
      </c>
      <c r="G308">
        <f t="shared" si="12"/>
        <v>310</v>
      </c>
      <c r="H308">
        <f t="shared" si="13"/>
        <v>1860</v>
      </c>
      <c r="I308" s="4">
        <v>45206</v>
      </c>
      <c r="J308" s="4">
        <f>(Table_1[[#This Row],[DATA FATTURA 2]]+60)</f>
        <v>45266</v>
      </c>
      <c r="K308" s="10">
        <f t="shared" si="14"/>
        <v>0.2</v>
      </c>
      <c r="L308" t="str">
        <f ca="1">IF((NOW()-Table_1[[#This Row],[DATA FATTURA 2]])&lt;60,"PAGATO","DA PAGARE")</f>
        <v>DA PAGARE</v>
      </c>
    </row>
    <row r="309" spans="1:12" ht="14.4" x14ac:dyDescent="0.3">
      <c r="A309" s="1">
        <v>180</v>
      </c>
      <c r="B309" s="2">
        <v>44933</v>
      </c>
      <c r="C309" s="1">
        <v>3680</v>
      </c>
      <c r="D309" s="3" t="s">
        <v>28</v>
      </c>
      <c r="E309" s="3" t="s">
        <v>14</v>
      </c>
      <c r="F309" s="4">
        <f>(Table_1[[#This Row],[DATA FATTURA]]+60)</f>
        <v>44993</v>
      </c>
      <c r="G309">
        <f t="shared" si="12"/>
        <v>552</v>
      </c>
      <c r="H309">
        <f t="shared" si="13"/>
        <v>4232</v>
      </c>
      <c r="I309" s="4">
        <v>45206</v>
      </c>
      <c r="J309" s="4">
        <f>(Table_1[[#This Row],[DATA FATTURA 2]]+60)</f>
        <v>45266</v>
      </c>
      <c r="K309" s="10">
        <f t="shared" si="14"/>
        <v>0.15</v>
      </c>
      <c r="L309" t="str">
        <f ca="1">IF((NOW()-Table_1[[#This Row],[DATA FATTURA 2]])&lt;60,"PAGATO","DA PAGARE")</f>
        <v>DA PAGARE</v>
      </c>
    </row>
    <row r="310" spans="1:12" ht="14.4" x14ac:dyDescent="0.3">
      <c r="A310" s="1">
        <v>471</v>
      </c>
      <c r="B310" s="2">
        <v>44933</v>
      </c>
      <c r="C310" s="1">
        <v>6900</v>
      </c>
      <c r="D310" s="3" t="s">
        <v>6</v>
      </c>
      <c r="E310" s="3" t="s">
        <v>5</v>
      </c>
      <c r="F310" s="4">
        <f>(Table_1[[#This Row],[DATA FATTURA]]+60)</f>
        <v>44993</v>
      </c>
      <c r="G310">
        <f t="shared" si="12"/>
        <v>2760</v>
      </c>
      <c r="H310">
        <f t="shared" si="13"/>
        <v>9660</v>
      </c>
      <c r="I310" s="4">
        <v>45206</v>
      </c>
      <c r="J310" s="4">
        <f>(Table_1[[#This Row],[DATA FATTURA 2]]+60)</f>
        <v>45266</v>
      </c>
      <c r="K310" s="10">
        <f t="shared" si="14"/>
        <v>0.4</v>
      </c>
      <c r="L310" t="str">
        <f ca="1">IF((NOW()-Table_1[[#This Row],[DATA FATTURA 2]])&lt;60,"PAGATO","DA PAGARE")</f>
        <v>DA PAGARE</v>
      </c>
    </row>
    <row r="311" spans="1:12" ht="14.4" x14ac:dyDescent="0.3">
      <c r="A311" s="1">
        <v>42</v>
      </c>
      <c r="B311" s="2">
        <v>44933</v>
      </c>
      <c r="C311" s="1">
        <v>920</v>
      </c>
      <c r="D311" s="3" t="s">
        <v>8</v>
      </c>
      <c r="E311" s="3" t="s">
        <v>7</v>
      </c>
      <c r="F311" s="4">
        <f>(Table_1[[#This Row],[DATA FATTURA]]+60)</f>
        <v>44993</v>
      </c>
      <c r="G311">
        <f t="shared" si="12"/>
        <v>184</v>
      </c>
      <c r="H311">
        <f t="shared" si="13"/>
        <v>1104</v>
      </c>
      <c r="I311" s="4">
        <v>45206</v>
      </c>
      <c r="J311" s="4">
        <f>(Table_1[[#This Row],[DATA FATTURA 2]]+60)</f>
        <v>45266</v>
      </c>
      <c r="K311" s="10">
        <f t="shared" si="14"/>
        <v>0.2</v>
      </c>
      <c r="L311" t="str">
        <f ca="1">IF((NOW()-Table_1[[#This Row],[DATA FATTURA 2]])&lt;60,"PAGATO","DA PAGARE")</f>
        <v>DA PAGARE</v>
      </c>
    </row>
    <row r="312" spans="1:12" ht="14.4" x14ac:dyDescent="0.3">
      <c r="A312" s="1">
        <v>135</v>
      </c>
      <c r="B312" s="2">
        <v>44933</v>
      </c>
      <c r="C312" s="1">
        <v>2780</v>
      </c>
      <c r="D312" s="3" t="s">
        <v>28</v>
      </c>
      <c r="E312" s="3" t="s">
        <v>5</v>
      </c>
      <c r="F312" s="4">
        <f>(Table_1[[#This Row],[DATA FATTURA]]+60)</f>
        <v>44993</v>
      </c>
      <c r="G312">
        <f t="shared" si="12"/>
        <v>1112</v>
      </c>
      <c r="H312">
        <f t="shared" si="13"/>
        <v>3892</v>
      </c>
      <c r="I312" s="4">
        <v>45206</v>
      </c>
      <c r="J312" s="4">
        <f>(Table_1[[#This Row],[DATA FATTURA 2]]+60)</f>
        <v>45266</v>
      </c>
      <c r="K312" s="10">
        <f t="shared" si="14"/>
        <v>0.4</v>
      </c>
      <c r="L312" t="str">
        <f ca="1">IF((NOW()-Table_1[[#This Row],[DATA FATTURA 2]])&lt;60,"PAGATO","DA PAGARE")</f>
        <v>DA PAGARE</v>
      </c>
    </row>
    <row r="313" spans="1:12" ht="14.4" x14ac:dyDescent="0.3">
      <c r="A313" s="1">
        <v>64</v>
      </c>
      <c r="B313" s="2">
        <v>44933</v>
      </c>
      <c r="C313" s="1">
        <v>1360</v>
      </c>
      <c r="D313" s="3" t="s">
        <v>9</v>
      </c>
      <c r="E313" s="3" t="s">
        <v>14</v>
      </c>
      <c r="F313" s="4">
        <f>(Table_1[[#This Row],[DATA FATTURA]]+60)</f>
        <v>44993</v>
      </c>
      <c r="G313">
        <f t="shared" si="12"/>
        <v>204</v>
      </c>
      <c r="H313">
        <f t="shared" si="13"/>
        <v>1564</v>
      </c>
      <c r="I313" s="4">
        <v>45206</v>
      </c>
      <c r="J313" s="4">
        <f>(Table_1[[#This Row],[DATA FATTURA 2]]+60)</f>
        <v>45266</v>
      </c>
      <c r="K313" s="10">
        <f t="shared" si="14"/>
        <v>0.15</v>
      </c>
      <c r="L313" t="str">
        <f ca="1">IF((NOW()-Table_1[[#This Row],[DATA FATTURA 2]])&lt;60,"PAGATO","DA PAGARE")</f>
        <v>DA PAGARE</v>
      </c>
    </row>
    <row r="314" spans="1:12" ht="14.4" x14ac:dyDescent="0.3">
      <c r="A314" s="1">
        <v>57</v>
      </c>
      <c r="B314" s="2">
        <v>44933</v>
      </c>
      <c r="C314" s="1">
        <v>1220</v>
      </c>
      <c r="D314" s="3" t="s">
        <v>11</v>
      </c>
      <c r="E314" s="3" t="s">
        <v>14</v>
      </c>
      <c r="F314" s="4">
        <f>(Table_1[[#This Row],[DATA FATTURA]]+60)</f>
        <v>44993</v>
      </c>
      <c r="G314">
        <f t="shared" si="12"/>
        <v>183</v>
      </c>
      <c r="H314">
        <f t="shared" si="13"/>
        <v>1403</v>
      </c>
      <c r="I314" s="4">
        <v>45206</v>
      </c>
      <c r="J314" s="4">
        <f>(Table_1[[#This Row],[DATA FATTURA 2]]+60)</f>
        <v>45266</v>
      </c>
      <c r="K314" s="10">
        <f t="shared" si="14"/>
        <v>0.15</v>
      </c>
      <c r="L314" t="str">
        <f ca="1">IF((NOW()-Table_1[[#This Row],[DATA FATTURA 2]])&lt;60,"PAGATO","DA PAGARE")</f>
        <v>DA PAGARE</v>
      </c>
    </row>
    <row r="315" spans="1:12" ht="14.4" x14ac:dyDescent="0.3">
      <c r="A315" s="1">
        <v>409</v>
      </c>
      <c r="B315" s="2">
        <v>44933</v>
      </c>
      <c r="C315" s="1">
        <v>5200</v>
      </c>
      <c r="D315" s="3" t="s">
        <v>4</v>
      </c>
      <c r="E315" s="3" t="s">
        <v>5</v>
      </c>
      <c r="F315" s="4">
        <f>(Table_1[[#This Row],[DATA FATTURA]]+60)</f>
        <v>44993</v>
      </c>
      <c r="G315">
        <f t="shared" si="12"/>
        <v>2080</v>
      </c>
      <c r="H315">
        <f t="shared" si="13"/>
        <v>7280</v>
      </c>
      <c r="I315" s="4">
        <v>45206</v>
      </c>
      <c r="J315" s="4">
        <f>(Table_1[[#This Row],[DATA FATTURA 2]]+60)</f>
        <v>45266</v>
      </c>
      <c r="K315" s="10">
        <f t="shared" si="14"/>
        <v>0.4</v>
      </c>
      <c r="L315" t="str">
        <f ca="1">IF((NOW()-Table_1[[#This Row],[DATA FATTURA 2]])&lt;60,"PAGATO","DA PAGARE")</f>
        <v>DA PAGARE</v>
      </c>
    </row>
    <row r="316" spans="1:12" ht="14.4" x14ac:dyDescent="0.3">
      <c r="A316" s="1">
        <v>220</v>
      </c>
      <c r="B316" s="2">
        <v>44933</v>
      </c>
      <c r="C316" s="1">
        <v>4480</v>
      </c>
      <c r="D316" s="3" t="s">
        <v>28</v>
      </c>
      <c r="E316" s="3" t="s">
        <v>5</v>
      </c>
      <c r="F316" s="4">
        <f>(Table_1[[#This Row],[DATA FATTURA]]+60)</f>
        <v>44993</v>
      </c>
      <c r="G316">
        <f t="shared" si="12"/>
        <v>1792</v>
      </c>
      <c r="H316">
        <f t="shared" si="13"/>
        <v>6272</v>
      </c>
      <c r="I316" s="4">
        <v>45206</v>
      </c>
      <c r="J316" s="4">
        <f>(Table_1[[#This Row],[DATA FATTURA 2]]+60)</f>
        <v>45266</v>
      </c>
      <c r="K316" s="10">
        <f t="shared" si="14"/>
        <v>0.4</v>
      </c>
      <c r="L316" t="str">
        <f ca="1">IF((NOW()-Table_1[[#This Row],[DATA FATTURA 2]])&lt;60,"PAGATO","DA PAGARE")</f>
        <v>DA PAGARE</v>
      </c>
    </row>
    <row r="317" spans="1:12" ht="14.4" x14ac:dyDescent="0.3">
      <c r="A317" s="1">
        <v>33</v>
      </c>
      <c r="B317" s="2">
        <v>44933</v>
      </c>
      <c r="C317" s="1">
        <v>740</v>
      </c>
      <c r="D317" s="3" t="s">
        <v>28</v>
      </c>
      <c r="E317" s="3" t="s">
        <v>7</v>
      </c>
      <c r="F317" s="4">
        <f>(Table_1[[#This Row],[DATA FATTURA]]+60)</f>
        <v>44993</v>
      </c>
      <c r="G317">
        <f t="shared" si="12"/>
        <v>148</v>
      </c>
      <c r="H317">
        <f t="shared" si="13"/>
        <v>888</v>
      </c>
      <c r="I317" s="4">
        <v>45206</v>
      </c>
      <c r="J317" s="4">
        <f>(Table_1[[#This Row],[DATA FATTURA 2]]+60)</f>
        <v>45266</v>
      </c>
      <c r="K317" s="10">
        <f t="shared" si="14"/>
        <v>0.2</v>
      </c>
      <c r="L317" t="str">
        <f ca="1">IF((NOW()-Table_1[[#This Row],[DATA FATTURA 2]])&lt;60,"PAGATO","DA PAGARE")</f>
        <v>DA PAGARE</v>
      </c>
    </row>
    <row r="318" spans="1:12" ht="14.4" x14ac:dyDescent="0.3">
      <c r="A318" s="1">
        <v>431</v>
      </c>
      <c r="B318" s="2">
        <v>44933</v>
      </c>
      <c r="C318" s="1">
        <v>6300</v>
      </c>
      <c r="D318" s="3" t="s">
        <v>11</v>
      </c>
      <c r="E318" s="3" t="s">
        <v>5</v>
      </c>
      <c r="F318" s="4">
        <f>(Table_1[[#This Row],[DATA FATTURA]]+60)</f>
        <v>44993</v>
      </c>
      <c r="G318">
        <f t="shared" si="12"/>
        <v>2520</v>
      </c>
      <c r="H318">
        <f t="shared" si="13"/>
        <v>8820</v>
      </c>
      <c r="I318" s="4">
        <v>45206</v>
      </c>
      <c r="J318" s="4">
        <f>(Table_1[[#This Row],[DATA FATTURA 2]]+60)</f>
        <v>45266</v>
      </c>
      <c r="K318" s="10">
        <f t="shared" si="14"/>
        <v>0.4</v>
      </c>
      <c r="L318" t="str">
        <f ca="1">IF((NOW()-Table_1[[#This Row],[DATA FATTURA 2]])&lt;60,"PAGATO","DA PAGARE")</f>
        <v>DA PAGARE</v>
      </c>
    </row>
    <row r="319" spans="1:12" ht="14.4" x14ac:dyDescent="0.3">
      <c r="A319" s="1">
        <v>255</v>
      </c>
      <c r="B319" s="2">
        <v>44933</v>
      </c>
      <c r="C319" s="1">
        <v>5180</v>
      </c>
      <c r="D319" s="3" t="s">
        <v>12</v>
      </c>
      <c r="E319" s="3" t="s">
        <v>5</v>
      </c>
      <c r="F319" s="4">
        <f>(Table_1[[#This Row],[DATA FATTURA]]+60)</f>
        <v>44993</v>
      </c>
      <c r="G319">
        <f t="shared" si="12"/>
        <v>2072</v>
      </c>
      <c r="H319">
        <f t="shared" si="13"/>
        <v>7252</v>
      </c>
      <c r="I319" s="4">
        <v>45206</v>
      </c>
      <c r="J319" s="4">
        <f>(Table_1[[#This Row],[DATA FATTURA 2]]+60)</f>
        <v>45266</v>
      </c>
      <c r="K319" s="10">
        <f t="shared" si="14"/>
        <v>0.4</v>
      </c>
      <c r="L319" t="str">
        <f ca="1">IF((NOW()-Table_1[[#This Row],[DATA FATTURA 2]])&lt;60,"PAGATO","DA PAGARE")</f>
        <v>DA PAGARE</v>
      </c>
    </row>
    <row r="320" spans="1:12" ht="14.4" x14ac:dyDescent="0.3">
      <c r="A320" s="1">
        <v>384</v>
      </c>
      <c r="B320" s="2">
        <v>44933</v>
      </c>
      <c r="C320" s="1">
        <v>3950</v>
      </c>
      <c r="D320" s="3" t="s">
        <v>28</v>
      </c>
      <c r="E320" s="3" t="s">
        <v>7</v>
      </c>
      <c r="F320" s="4">
        <f>(Table_1[[#This Row],[DATA FATTURA]]+60)</f>
        <v>44993</v>
      </c>
      <c r="G320">
        <f t="shared" si="12"/>
        <v>790</v>
      </c>
      <c r="H320">
        <f t="shared" si="13"/>
        <v>4740</v>
      </c>
      <c r="I320" s="4">
        <v>45206</v>
      </c>
      <c r="J320" s="4">
        <f>(Table_1[[#This Row],[DATA FATTURA 2]]+60)</f>
        <v>45266</v>
      </c>
      <c r="K320" s="10">
        <f t="shared" si="14"/>
        <v>0.2</v>
      </c>
      <c r="L320" t="str">
        <f ca="1">IF((NOW()-Table_1[[#This Row],[DATA FATTURA 2]])&lt;60,"PAGATO","DA PAGARE")</f>
        <v>DA PAGARE</v>
      </c>
    </row>
    <row r="321" spans="1:12" ht="14.4" x14ac:dyDescent="0.3">
      <c r="A321" s="1">
        <v>90</v>
      </c>
      <c r="B321" s="2">
        <v>44933</v>
      </c>
      <c r="C321" s="1">
        <v>1880</v>
      </c>
      <c r="D321" s="3" t="s">
        <v>4</v>
      </c>
      <c r="E321" s="3" t="s">
        <v>7</v>
      </c>
      <c r="F321" s="4">
        <f>(Table_1[[#This Row],[DATA FATTURA]]+60)</f>
        <v>44993</v>
      </c>
      <c r="G321">
        <f t="shared" si="12"/>
        <v>376</v>
      </c>
      <c r="H321">
        <f t="shared" si="13"/>
        <v>2256</v>
      </c>
      <c r="I321" s="4">
        <v>45206</v>
      </c>
      <c r="J321" s="4">
        <f>(Table_1[[#This Row],[DATA FATTURA 2]]+60)</f>
        <v>45266</v>
      </c>
      <c r="K321" s="10">
        <f t="shared" si="14"/>
        <v>0.2</v>
      </c>
      <c r="L321" t="str">
        <f ca="1">IF((NOW()-Table_1[[#This Row],[DATA FATTURA 2]])&lt;60,"PAGATO","DA PAGARE")</f>
        <v>DA PAGARE</v>
      </c>
    </row>
    <row r="322" spans="1:12" ht="14.4" x14ac:dyDescent="0.3">
      <c r="A322" s="1">
        <v>452</v>
      </c>
      <c r="B322" s="2">
        <v>44933</v>
      </c>
      <c r="C322" s="1">
        <v>7350</v>
      </c>
      <c r="D322" s="3" t="s">
        <v>28</v>
      </c>
      <c r="E322" s="3" t="s">
        <v>10</v>
      </c>
      <c r="F322" s="4">
        <f>(Table_1[[#This Row],[DATA FATTURA]]+60)</f>
        <v>44993</v>
      </c>
      <c r="G322">
        <f t="shared" ref="G322:G385" si="15">IF(E322="INTERVENTO",C322*40%,IF(E322="CONSULENZA",C322*20%,IF(E322="FORMAZIONE",C322*15%,IF(E322="VENDITA",C322*30%))))</f>
        <v>2205</v>
      </c>
      <c r="H322">
        <f t="shared" ref="H322:H385" si="16">C322+G322</f>
        <v>9555</v>
      </c>
      <c r="I322" s="4">
        <v>45206</v>
      </c>
      <c r="J322" s="4">
        <f>(Table_1[[#This Row],[DATA FATTURA 2]]+60)</f>
        <v>45266</v>
      </c>
      <c r="K322" s="10">
        <f t="shared" ref="K322:K385" si="17">IF(E322="INTERVENTO",0.4,IF(E322="CONSULENZA",0.2,IF(E322="FORMAZIONE",0.15,IF(E322="VENDITA",0.3))))</f>
        <v>0.3</v>
      </c>
      <c r="L322" t="str">
        <f ca="1">IF((NOW()-Table_1[[#This Row],[DATA FATTURA 2]])&lt;60,"PAGATO","DA PAGARE")</f>
        <v>DA PAGARE</v>
      </c>
    </row>
    <row r="323" spans="1:12" ht="14.4" x14ac:dyDescent="0.3">
      <c r="A323" s="1">
        <v>398</v>
      </c>
      <c r="B323" s="2">
        <v>44933</v>
      </c>
      <c r="C323" s="1">
        <v>4650</v>
      </c>
      <c r="D323" s="3" t="s">
        <v>4</v>
      </c>
      <c r="E323" s="3" t="s">
        <v>7</v>
      </c>
      <c r="F323" s="4">
        <f>(Table_1[[#This Row],[DATA FATTURA]]+60)</f>
        <v>44993</v>
      </c>
      <c r="G323">
        <f t="shared" si="15"/>
        <v>930</v>
      </c>
      <c r="H323">
        <f t="shared" si="16"/>
        <v>5580</v>
      </c>
      <c r="I323" s="4">
        <v>45206</v>
      </c>
      <c r="J323" s="4">
        <f>(Table_1[[#This Row],[DATA FATTURA 2]]+60)</f>
        <v>45266</v>
      </c>
      <c r="K323" s="10">
        <f t="shared" si="17"/>
        <v>0.2</v>
      </c>
      <c r="L323" t="str">
        <f ca="1">IF((NOW()-Table_1[[#This Row],[DATA FATTURA 2]])&lt;60,"PAGATO","DA PAGARE")</f>
        <v>DA PAGARE</v>
      </c>
    </row>
    <row r="324" spans="1:12" ht="14.4" x14ac:dyDescent="0.3">
      <c r="A324" s="1">
        <v>389</v>
      </c>
      <c r="B324" s="2">
        <v>44933</v>
      </c>
      <c r="C324" s="1">
        <v>4200</v>
      </c>
      <c r="D324" s="3" t="s">
        <v>6</v>
      </c>
      <c r="E324" s="3" t="s">
        <v>5</v>
      </c>
      <c r="F324" s="4">
        <f>(Table_1[[#This Row],[DATA FATTURA]]+60)</f>
        <v>44993</v>
      </c>
      <c r="G324">
        <f t="shared" si="15"/>
        <v>1680</v>
      </c>
      <c r="H324">
        <f t="shared" si="16"/>
        <v>5880</v>
      </c>
      <c r="I324" s="4">
        <v>45206</v>
      </c>
      <c r="J324" s="4">
        <f>(Table_1[[#This Row],[DATA FATTURA 2]]+60)</f>
        <v>45266</v>
      </c>
      <c r="K324" s="10">
        <f t="shared" si="17"/>
        <v>0.4</v>
      </c>
      <c r="L324" t="str">
        <f ca="1">IF((NOW()-Table_1[[#This Row],[DATA FATTURA 2]])&lt;60,"PAGATO","DA PAGARE")</f>
        <v>DA PAGARE</v>
      </c>
    </row>
    <row r="325" spans="1:12" ht="14.4" x14ac:dyDescent="0.3">
      <c r="A325" s="1">
        <v>386</v>
      </c>
      <c r="B325" s="2">
        <v>44933</v>
      </c>
      <c r="C325" s="1">
        <v>4050</v>
      </c>
      <c r="D325" s="3" t="s">
        <v>6</v>
      </c>
      <c r="E325" s="3" t="s">
        <v>14</v>
      </c>
      <c r="F325" s="4">
        <f>(Table_1[[#This Row],[DATA FATTURA]]+60)</f>
        <v>44993</v>
      </c>
      <c r="G325">
        <f t="shared" si="15"/>
        <v>607.5</v>
      </c>
      <c r="H325">
        <f t="shared" si="16"/>
        <v>4657.5</v>
      </c>
      <c r="I325" s="4">
        <v>45206</v>
      </c>
      <c r="J325" s="4">
        <f>(Table_1[[#This Row],[DATA FATTURA 2]]+60)</f>
        <v>45266</v>
      </c>
      <c r="K325" s="10">
        <f t="shared" si="17"/>
        <v>0.15</v>
      </c>
      <c r="L325" t="str">
        <f ca="1">IF((NOW()-Table_1[[#This Row],[DATA FATTURA 2]])&lt;60,"PAGATO","DA PAGARE")</f>
        <v>DA PAGARE</v>
      </c>
    </row>
    <row r="326" spans="1:12" ht="14.4" x14ac:dyDescent="0.3">
      <c r="A326" s="1">
        <v>179</v>
      </c>
      <c r="B326" s="2">
        <v>44933</v>
      </c>
      <c r="C326" s="1">
        <v>3660</v>
      </c>
      <c r="D326" s="3" t="s">
        <v>6</v>
      </c>
      <c r="E326" s="3" t="s">
        <v>5</v>
      </c>
      <c r="F326" s="4">
        <f>(Table_1[[#This Row],[DATA FATTURA]]+60)</f>
        <v>44993</v>
      </c>
      <c r="G326">
        <f t="shared" si="15"/>
        <v>1464</v>
      </c>
      <c r="H326">
        <f t="shared" si="16"/>
        <v>5124</v>
      </c>
      <c r="I326" s="4">
        <v>45206</v>
      </c>
      <c r="J326" s="4">
        <f>(Table_1[[#This Row],[DATA FATTURA 2]]+60)</f>
        <v>45266</v>
      </c>
      <c r="K326" s="10">
        <f t="shared" si="17"/>
        <v>0.4</v>
      </c>
      <c r="L326" t="str">
        <f ca="1">IF((NOW()-Table_1[[#This Row],[DATA FATTURA 2]])&lt;60,"PAGATO","DA PAGARE")</f>
        <v>DA PAGARE</v>
      </c>
    </row>
    <row r="327" spans="1:12" ht="14.4" x14ac:dyDescent="0.3">
      <c r="A327" s="1">
        <v>307</v>
      </c>
      <c r="B327" s="2">
        <v>44933</v>
      </c>
      <c r="C327" s="1">
        <v>2700</v>
      </c>
      <c r="D327" s="3" t="s">
        <v>4</v>
      </c>
      <c r="E327" s="3" t="s">
        <v>7</v>
      </c>
      <c r="F327" s="4">
        <f>(Table_1[[#This Row],[DATA FATTURA]]+60)</f>
        <v>44993</v>
      </c>
      <c r="G327">
        <f t="shared" si="15"/>
        <v>540</v>
      </c>
      <c r="H327">
        <f t="shared" si="16"/>
        <v>3240</v>
      </c>
      <c r="I327" s="4">
        <v>45206</v>
      </c>
      <c r="J327" s="4">
        <f>(Table_1[[#This Row],[DATA FATTURA 2]]+60)</f>
        <v>45266</v>
      </c>
      <c r="K327" s="10">
        <f t="shared" si="17"/>
        <v>0.2</v>
      </c>
      <c r="L327" t="str">
        <f ca="1">IF((NOW()-Table_1[[#This Row],[DATA FATTURA 2]])&lt;60,"PAGATO","DA PAGARE")</f>
        <v>DA PAGARE</v>
      </c>
    </row>
    <row r="328" spans="1:12" ht="14.4" x14ac:dyDescent="0.3">
      <c r="A328" s="1">
        <v>319</v>
      </c>
      <c r="B328" s="2">
        <v>44933</v>
      </c>
      <c r="C328" s="1">
        <v>700</v>
      </c>
      <c r="D328" s="3" t="s">
        <v>9</v>
      </c>
      <c r="E328" s="3" t="s">
        <v>5</v>
      </c>
      <c r="F328" s="4">
        <f>(Table_1[[#This Row],[DATA FATTURA]]+60)</f>
        <v>44993</v>
      </c>
      <c r="G328">
        <f t="shared" si="15"/>
        <v>280</v>
      </c>
      <c r="H328">
        <f t="shared" si="16"/>
        <v>980</v>
      </c>
      <c r="I328" s="4">
        <v>45206</v>
      </c>
      <c r="J328" s="4">
        <f>(Table_1[[#This Row],[DATA FATTURA 2]]+60)</f>
        <v>45266</v>
      </c>
      <c r="K328" s="10">
        <f t="shared" si="17"/>
        <v>0.4</v>
      </c>
      <c r="L328" t="str">
        <f ca="1">IF((NOW()-Table_1[[#This Row],[DATA FATTURA 2]])&lt;60,"PAGATO","DA PAGARE")</f>
        <v>DA PAGARE</v>
      </c>
    </row>
    <row r="329" spans="1:12" ht="14.4" x14ac:dyDescent="0.3">
      <c r="A329" s="1">
        <v>174</v>
      </c>
      <c r="B329" s="2">
        <v>44933</v>
      </c>
      <c r="C329" s="1">
        <v>3560</v>
      </c>
      <c r="D329" s="3" t="s">
        <v>8</v>
      </c>
      <c r="E329" s="3" t="s">
        <v>7</v>
      </c>
      <c r="F329" s="4">
        <f>(Table_1[[#This Row],[DATA FATTURA]]+60)</f>
        <v>44993</v>
      </c>
      <c r="G329">
        <f t="shared" si="15"/>
        <v>712</v>
      </c>
      <c r="H329">
        <f t="shared" si="16"/>
        <v>4272</v>
      </c>
      <c r="I329" s="4">
        <v>45206</v>
      </c>
      <c r="J329" s="4">
        <f>(Table_1[[#This Row],[DATA FATTURA 2]]+60)</f>
        <v>45266</v>
      </c>
      <c r="K329" s="10">
        <f t="shared" si="17"/>
        <v>0.2</v>
      </c>
      <c r="L329" t="str">
        <f ca="1">IF((NOW()-Table_1[[#This Row],[DATA FATTURA 2]])&lt;60,"PAGATO","DA PAGARE")</f>
        <v>DA PAGARE</v>
      </c>
    </row>
    <row r="330" spans="1:12" ht="14.4" x14ac:dyDescent="0.3">
      <c r="A330" s="1">
        <v>303</v>
      </c>
      <c r="B330" s="2">
        <v>44933</v>
      </c>
      <c r="C330" s="1">
        <v>1900</v>
      </c>
      <c r="D330" s="3" t="s">
        <v>15</v>
      </c>
      <c r="E330" s="3" t="s">
        <v>5</v>
      </c>
      <c r="F330" s="4">
        <f>(Table_1[[#This Row],[DATA FATTURA]]+60)</f>
        <v>44993</v>
      </c>
      <c r="G330">
        <f t="shared" si="15"/>
        <v>760</v>
      </c>
      <c r="H330">
        <f t="shared" si="16"/>
        <v>2660</v>
      </c>
      <c r="I330" s="4">
        <v>45206</v>
      </c>
      <c r="J330" s="4">
        <f>(Table_1[[#This Row],[DATA FATTURA 2]]+60)</f>
        <v>45266</v>
      </c>
      <c r="K330" s="10">
        <f t="shared" si="17"/>
        <v>0.4</v>
      </c>
      <c r="L330" t="str">
        <f ca="1">IF((NOW()-Table_1[[#This Row],[DATA FATTURA 2]])&lt;60,"PAGATO","DA PAGARE")</f>
        <v>DA PAGARE</v>
      </c>
    </row>
    <row r="331" spans="1:12" ht="14.4" x14ac:dyDescent="0.3">
      <c r="A331" s="1">
        <v>40</v>
      </c>
      <c r="B331" s="2">
        <v>44933</v>
      </c>
      <c r="C331" s="1">
        <v>880</v>
      </c>
      <c r="D331" s="3" t="s">
        <v>11</v>
      </c>
      <c r="E331" s="3" t="s">
        <v>14</v>
      </c>
      <c r="F331" s="4">
        <f>(Table_1[[#This Row],[DATA FATTURA]]+60)</f>
        <v>44993</v>
      </c>
      <c r="G331">
        <f t="shared" si="15"/>
        <v>132</v>
      </c>
      <c r="H331">
        <f t="shared" si="16"/>
        <v>1012</v>
      </c>
      <c r="I331" s="4">
        <v>45206</v>
      </c>
      <c r="J331" s="4">
        <f>(Table_1[[#This Row],[DATA FATTURA 2]]+60)</f>
        <v>45266</v>
      </c>
      <c r="K331" s="10">
        <f t="shared" si="17"/>
        <v>0.15</v>
      </c>
      <c r="L331" t="str">
        <f ca="1">IF((NOW()-Table_1[[#This Row],[DATA FATTURA 2]])&lt;60,"PAGATO","DA PAGARE")</f>
        <v>DA PAGARE</v>
      </c>
    </row>
    <row r="332" spans="1:12" ht="14.4" x14ac:dyDescent="0.3">
      <c r="A332" s="1">
        <v>449</v>
      </c>
      <c r="B332" s="2">
        <v>44933</v>
      </c>
      <c r="C332" s="1">
        <v>7200</v>
      </c>
      <c r="D332" s="3" t="s">
        <v>4</v>
      </c>
      <c r="E332" s="3" t="s">
        <v>14</v>
      </c>
      <c r="F332" s="4">
        <f>(Table_1[[#This Row],[DATA FATTURA]]+60)</f>
        <v>44993</v>
      </c>
      <c r="G332">
        <f t="shared" si="15"/>
        <v>1080</v>
      </c>
      <c r="H332">
        <f t="shared" si="16"/>
        <v>8280</v>
      </c>
      <c r="I332" s="4">
        <v>45206</v>
      </c>
      <c r="J332" s="4">
        <f>(Table_1[[#This Row],[DATA FATTURA 2]]+60)</f>
        <v>45266</v>
      </c>
      <c r="K332" s="10">
        <f t="shared" si="17"/>
        <v>0.15</v>
      </c>
      <c r="L332" t="str">
        <f ca="1">IF((NOW()-Table_1[[#This Row],[DATA FATTURA 2]])&lt;60,"PAGATO","DA PAGARE")</f>
        <v>DA PAGARE</v>
      </c>
    </row>
    <row r="333" spans="1:12" ht="14.4" x14ac:dyDescent="0.3">
      <c r="A333" s="1">
        <v>308</v>
      </c>
      <c r="B333" s="2">
        <v>44932</v>
      </c>
      <c r="C333" s="1">
        <v>2900</v>
      </c>
      <c r="D333" s="3" t="s">
        <v>9</v>
      </c>
      <c r="E333" s="3" t="s">
        <v>7</v>
      </c>
      <c r="F333" s="4">
        <f>(Table_1[[#This Row],[DATA FATTURA]]+60)</f>
        <v>44992</v>
      </c>
      <c r="G333">
        <f t="shared" si="15"/>
        <v>580</v>
      </c>
      <c r="H333">
        <f t="shared" si="16"/>
        <v>3480</v>
      </c>
      <c r="I333" s="4">
        <v>45205</v>
      </c>
      <c r="J333" s="4">
        <f>(Table_1[[#This Row],[DATA FATTURA 2]]+60)</f>
        <v>45265</v>
      </c>
      <c r="K333" s="10">
        <f t="shared" si="17"/>
        <v>0.2</v>
      </c>
      <c r="L333" t="str">
        <f ca="1">IF((NOW()-Table_1[[#This Row],[DATA FATTURA 2]])&lt;60,"PAGATO","DA PAGARE")</f>
        <v>DA PAGARE</v>
      </c>
    </row>
    <row r="334" spans="1:12" ht="14.4" x14ac:dyDescent="0.3">
      <c r="A334" s="1">
        <v>121</v>
      </c>
      <c r="B334" s="2">
        <v>44932</v>
      </c>
      <c r="C334" s="1">
        <v>2500</v>
      </c>
      <c r="D334" s="3" t="s">
        <v>9</v>
      </c>
      <c r="E334" s="3" t="s">
        <v>5</v>
      </c>
      <c r="F334" s="4">
        <f>(Table_1[[#This Row],[DATA FATTURA]]+60)</f>
        <v>44992</v>
      </c>
      <c r="G334">
        <f t="shared" si="15"/>
        <v>1000</v>
      </c>
      <c r="H334">
        <f t="shared" si="16"/>
        <v>3500</v>
      </c>
      <c r="I334" s="4">
        <v>45205</v>
      </c>
      <c r="J334" s="4">
        <f>(Table_1[[#This Row],[DATA FATTURA 2]]+60)</f>
        <v>45265</v>
      </c>
      <c r="K334" s="10">
        <f t="shared" si="17"/>
        <v>0.4</v>
      </c>
      <c r="L334" t="str">
        <f ca="1">IF((NOW()-Table_1[[#This Row],[DATA FATTURA 2]])&lt;60,"PAGATO","DA PAGARE")</f>
        <v>DA PAGARE</v>
      </c>
    </row>
    <row r="335" spans="1:12" ht="14.4" x14ac:dyDescent="0.3">
      <c r="A335" s="1">
        <v>489</v>
      </c>
      <c r="B335" s="2">
        <v>44932</v>
      </c>
      <c r="C335" s="1">
        <v>5100</v>
      </c>
      <c r="D335" s="3" t="s">
        <v>9</v>
      </c>
      <c r="E335" s="3" t="s">
        <v>7</v>
      </c>
      <c r="F335" s="4">
        <f>(Table_1[[#This Row],[DATA FATTURA]]+60)</f>
        <v>44992</v>
      </c>
      <c r="G335">
        <f t="shared" si="15"/>
        <v>1020</v>
      </c>
      <c r="H335">
        <f t="shared" si="16"/>
        <v>6120</v>
      </c>
      <c r="I335" s="4">
        <v>45205</v>
      </c>
      <c r="J335" s="4">
        <f>(Table_1[[#This Row],[DATA FATTURA 2]]+60)</f>
        <v>45265</v>
      </c>
      <c r="K335" s="10">
        <f t="shared" si="17"/>
        <v>0.2</v>
      </c>
      <c r="L335" t="str">
        <f ca="1">IF((NOW()-Table_1[[#This Row],[DATA FATTURA 2]])&lt;60,"PAGATO","DA PAGARE")</f>
        <v>DA PAGARE</v>
      </c>
    </row>
    <row r="336" spans="1:12" ht="14.4" x14ac:dyDescent="0.3">
      <c r="A336" s="1">
        <v>99</v>
      </c>
      <c r="B336" s="2">
        <v>44932</v>
      </c>
      <c r="C336" s="1">
        <v>2060</v>
      </c>
      <c r="D336" s="3" t="s">
        <v>15</v>
      </c>
      <c r="E336" s="3" t="s">
        <v>14</v>
      </c>
      <c r="F336" s="4">
        <f>(Table_1[[#This Row],[DATA FATTURA]]+60)</f>
        <v>44992</v>
      </c>
      <c r="G336">
        <f t="shared" si="15"/>
        <v>309</v>
      </c>
      <c r="H336">
        <f t="shared" si="16"/>
        <v>2369</v>
      </c>
      <c r="I336" s="4">
        <v>45205</v>
      </c>
      <c r="J336" s="4">
        <f>(Table_1[[#This Row],[DATA FATTURA 2]]+60)</f>
        <v>45265</v>
      </c>
      <c r="K336" s="10">
        <f t="shared" si="17"/>
        <v>0.15</v>
      </c>
      <c r="L336" t="str">
        <f ca="1">IF((NOW()-Table_1[[#This Row],[DATA FATTURA 2]])&lt;60,"PAGATO","DA PAGARE")</f>
        <v>DA PAGARE</v>
      </c>
    </row>
    <row r="337" spans="1:12" ht="14.4" x14ac:dyDescent="0.3">
      <c r="A337" s="1">
        <v>392</v>
      </c>
      <c r="B337" s="2">
        <v>44932</v>
      </c>
      <c r="C337" s="1">
        <v>4350</v>
      </c>
      <c r="D337" s="3" t="s">
        <v>4</v>
      </c>
      <c r="E337" s="3" t="s">
        <v>7</v>
      </c>
      <c r="F337" s="4">
        <f>(Table_1[[#This Row],[DATA FATTURA]]+60)</f>
        <v>44992</v>
      </c>
      <c r="G337">
        <f t="shared" si="15"/>
        <v>870</v>
      </c>
      <c r="H337">
        <f t="shared" si="16"/>
        <v>5220</v>
      </c>
      <c r="I337" s="4">
        <v>45205</v>
      </c>
      <c r="J337" s="4">
        <f>(Table_1[[#This Row],[DATA FATTURA 2]]+60)</f>
        <v>45265</v>
      </c>
      <c r="K337" s="10">
        <f t="shared" si="17"/>
        <v>0.2</v>
      </c>
      <c r="L337" t="str">
        <f ca="1">IF((NOW()-Table_1[[#This Row],[DATA FATTURA 2]])&lt;60,"PAGATO","DA PAGARE")</f>
        <v>DA PAGARE</v>
      </c>
    </row>
    <row r="338" spans="1:12" ht="14.4" x14ac:dyDescent="0.3">
      <c r="A338" s="1">
        <v>124</v>
      </c>
      <c r="B338" s="2">
        <v>44932</v>
      </c>
      <c r="C338" s="1">
        <v>2560</v>
      </c>
      <c r="D338" s="3" t="s">
        <v>4</v>
      </c>
      <c r="E338" s="3" t="s">
        <v>14</v>
      </c>
      <c r="F338" s="4">
        <f>(Table_1[[#This Row],[DATA FATTURA]]+60)</f>
        <v>44992</v>
      </c>
      <c r="G338">
        <f t="shared" si="15"/>
        <v>384</v>
      </c>
      <c r="H338">
        <f t="shared" si="16"/>
        <v>2944</v>
      </c>
      <c r="I338" s="4">
        <v>45205</v>
      </c>
      <c r="J338" s="4">
        <f>(Table_1[[#This Row],[DATA FATTURA 2]]+60)</f>
        <v>45265</v>
      </c>
      <c r="K338" s="10">
        <f t="shared" si="17"/>
        <v>0.15</v>
      </c>
      <c r="L338" t="str">
        <f ca="1">IF((NOW()-Table_1[[#This Row],[DATA FATTURA 2]])&lt;60,"PAGATO","DA PAGARE")</f>
        <v>DA PAGARE</v>
      </c>
    </row>
    <row r="339" spans="1:12" ht="14.4" x14ac:dyDescent="0.3">
      <c r="A339" s="1">
        <v>118</v>
      </c>
      <c r="B339" s="2">
        <v>44932</v>
      </c>
      <c r="C339" s="1">
        <v>2440</v>
      </c>
      <c r="D339" s="3" t="s">
        <v>28</v>
      </c>
      <c r="E339" s="3" t="s">
        <v>7</v>
      </c>
      <c r="F339" s="4">
        <f>(Table_1[[#This Row],[DATA FATTURA]]+60)</f>
        <v>44992</v>
      </c>
      <c r="G339">
        <f t="shared" si="15"/>
        <v>488</v>
      </c>
      <c r="H339">
        <f t="shared" si="16"/>
        <v>2928</v>
      </c>
      <c r="I339" s="4">
        <v>45205</v>
      </c>
      <c r="J339" s="4">
        <f>(Table_1[[#This Row],[DATA FATTURA 2]]+60)</f>
        <v>45265</v>
      </c>
      <c r="K339" s="10">
        <f t="shared" si="17"/>
        <v>0.2</v>
      </c>
      <c r="L339" t="str">
        <f ca="1">IF((NOW()-Table_1[[#This Row],[DATA FATTURA 2]])&lt;60,"PAGATO","DA PAGARE")</f>
        <v>DA PAGARE</v>
      </c>
    </row>
    <row r="340" spans="1:12" ht="14.4" x14ac:dyDescent="0.3">
      <c r="A340" s="1">
        <v>369</v>
      </c>
      <c r="B340" s="2">
        <v>44932</v>
      </c>
      <c r="C340" s="1">
        <v>3200</v>
      </c>
      <c r="D340" s="3" t="s">
        <v>6</v>
      </c>
      <c r="E340" s="3" t="s">
        <v>7</v>
      </c>
      <c r="F340" s="4">
        <f>(Table_1[[#This Row],[DATA FATTURA]]+60)</f>
        <v>44992</v>
      </c>
      <c r="G340">
        <f t="shared" si="15"/>
        <v>640</v>
      </c>
      <c r="H340">
        <f t="shared" si="16"/>
        <v>3840</v>
      </c>
      <c r="I340" s="4">
        <v>45205</v>
      </c>
      <c r="J340" s="4">
        <f>(Table_1[[#This Row],[DATA FATTURA 2]]+60)</f>
        <v>45265</v>
      </c>
      <c r="K340" s="10">
        <f t="shared" si="17"/>
        <v>0.2</v>
      </c>
      <c r="L340" t="str">
        <f ca="1">IF((NOW()-Table_1[[#This Row],[DATA FATTURA 2]])&lt;60,"PAGATO","DA PAGARE")</f>
        <v>DA PAGARE</v>
      </c>
    </row>
    <row r="341" spans="1:12" ht="14.4" x14ac:dyDescent="0.3">
      <c r="A341" s="1">
        <v>193</v>
      </c>
      <c r="B341" s="2">
        <v>44932</v>
      </c>
      <c r="C341" s="1">
        <v>3940</v>
      </c>
      <c r="D341" s="3" t="s">
        <v>11</v>
      </c>
      <c r="E341" s="3" t="s">
        <v>5</v>
      </c>
      <c r="F341" s="4">
        <f>(Table_1[[#This Row],[DATA FATTURA]]+60)</f>
        <v>44992</v>
      </c>
      <c r="G341">
        <f t="shared" si="15"/>
        <v>1576</v>
      </c>
      <c r="H341">
        <f t="shared" si="16"/>
        <v>5516</v>
      </c>
      <c r="I341" s="4">
        <v>45205</v>
      </c>
      <c r="J341" s="4">
        <f>(Table_1[[#This Row],[DATA FATTURA 2]]+60)</f>
        <v>45265</v>
      </c>
      <c r="K341" s="10">
        <f t="shared" si="17"/>
        <v>0.4</v>
      </c>
      <c r="L341" t="str">
        <f ca="1">IF((NOW()-Table_1[[#This Row],[DATA FATTURA 2]])&lt;60,"PAGATO","DA PAGARE")</f>
        <v>DA PAGARE</v>
      </c>
    </row>
    <row r="342" spans="1:12" ht="14.4" x14ac:dyDescent="0.3">
      <c r="A342" s="1">
        <v>102</v>
      </c>
      <c r="B342" s="2">
        <v>44932</v>
      </c>
      <c r="C342" s="1">
        <v>2120</v>
      </c>
      <c r="D342" s="3" t="s">
        <v>12</v>
      </c>
      <c r="E342" s="3" t="s">
        <v>10</v>
      </c>
      <c r="F342" s="4">
        <f>(Table_1[[#This Row],[DATA FATTURA]]+60)</f>
        <v>44992</v>
      </c>
      <c r="G342">
        <f t="shared" si="15"/>
        <v>636</v>
      </c>
      <c r="H342">
        <f t="shared" si="16"/>
        <v>2756</v>
      </c>
      <c r="I342" s="4">
        <v>45205</v>
      </c>
      <c r="J342" s="4">
        <f>(Table_1[[#This Row],[DATA FATTURA 2]]+60)</f>
        <v>45265</v>
      </c>
      <c r="K342" s="10">
        <f t="shared" si="17"/>
        <v>0.3</v>
      </c>
      <c r="L342" t="str">
        <f ca="1">IF((NOW()-Table_1[[#This Row],[DATA FATTURA 2]])&lt;60,"PAGATO","DA PAGARE")</f>
        <v>DA PAGARE</v>
      </c>
    </row>
    <row r="343" spans="1:12" ht="14.4" x14ac:dyDescent="0.3">
      <c r="A343" s="1">
        <v>260</v>
      </c>
      <c r="B343" s="2">
        <v>44932</v>
      </c>
      <c r="C343" s="1">
        <v>5280</v>
      </c>
      <c r="D343" s="3" t="s">
        <v>4</v>
      </c>
      <c r="E343" s="3" t="s">
        <v>14</v>
      </c>
      <c r="F343" s="4">
        <f>(Table_1[[#This Row],[DATA FATTURA]]+60)</f>
        <v>44992</v>
      </c>
      <c r="G343">
        <f t="shared" si="15"/>
        <v>792</v>
      </c>
      <c r="H343">
        <f t="shared" si="16"/>
        <v>6072</v>
      </c>
      <c r="I343" s="4">
        <v>45205</v>
      </c>
      <c r="J343" s="4">
        <f>(Table_1[[#This Row],[DATA FATTURA 2]]+60)</f>
        <v>45265</v>
      </c>
      <c r="K343" s="10">
        <f t="shared" si="17"/>
        <v>0.15</v>
      </c>
      <c r="L343" t="str">
        <f ca="1">IF((NOW()-Table_1[[#This Row],[DATA FATTURA 2]])&lt;60,"PAGATO","DA PAGARE")</f>
        <v>DA PAGARE</v>
      </c>
    </row>
    <row r="344" spans="1:12" ht="14.4" x14ac:dyDescent="0.3">
      <c r="A344" s="1">
        <v>367</v>
      </c>
      <c r="B344" s="2">
        <v>44932</v>
      </c>
      <c r="C344" s="1">
        <v>3100</v>
      </c>
      <c r="D344" s="3" t="s">
        <v>28</v>
      </c>
      <c r="E344" s="3" t="s">
        <v>5</v>
      </c>
      <c r="F344" s="4">
        <f>(Table_1[[#This Row],[DATA FATTURA]]+60)</f>
        <v>44992</v>
      </c>
      <c r="G344">
        <f t="shared" si="15"/>
        <v>1240</v>
      </c>
      <c r="H344">
        <f t="shared" si="16"/>
        <v>4340</v>
      </c>
      <c r="I344" s="4">
        <v>45205</v>
      </c>
      <c r="J344" s="4">
        <f>(Table_1[[#This Row],[DATA FATTURA 2]]+60)</f>
        <v>45265</v>
      </c>
      <c r="K344" s="10">
        <f t="shared" si="17"/>
        <v>0.4</v>
      </c>
      <c r="L344" t="str">
        <f ca="1">IF((NOW()-Table_1[[#This Row],[DATA FATTURA 2]])&lt;60,"PAGATO","DA PAGARE")</f>
        <v>DA PAGARE</v>
      </c>
    </row>
    <row r="345" spans="1:12" ht="14.4" x14ac:dyDescent="0.3">
      <c r="A345" s="1">
        <v>468</v>
      </c>
      <c r="B345" s="2">
        <v>44932</v>
      </c>
      <c r="C345" s="1">
        <v>7200</v>
      </c>
      <c r="D345" s="3" t="s">
        <v>6</v>
      </c>
      <c r="E345" s="3" t="s">
        <v>7</v>
      </c>
      <c r="F345" s="4">
        <f>(Table_1[[#This Row],[DATA FATTURA]]+60)</f>
        <v>44992</v>
      </c>
      <c r="G345">
        <f t="shared" si="15"/>
        <v>1440</v>
      </c>
      <c r="H345">
        <f t="shared" si="16"/>
        <v>8640</v>
      </c>
      <c r="I345" s="4">
        <v>45205</v>
      </c>
      <c r="J345" s="4">
        <f>(Table_1[[#This Row],[DATA FATTURA 2]]+60)</f>
        <v>45265</v>
      </c>
      <c r="K345" s="10">
        <f t="shared" si="17"/>
        <v>0.2</v>
      </c>
      <c r="L345" t="str">
        <f ca="1">IF((NOW()-Table_1[[#This Row],[DATA FATTURA 2]])&lt;60,"PAGATO","DA PAGARE")</f>
        <v>DA PAGARE</v>
      </c>
    </row>
    <row r="346" spans="1:12" ht="14.4" x14ac:dyDescent="0.3">
      <c r="A346" s="1">
        <v>267</v>
      </c>
      <c r="B346" s="2">
        <v>44932</v>
      </c>
      <c r="C346" s="1">
        <v>5420</v>
      </c>
      <c r="D346" s="3" t="s">
        <v>6</v>
      </c>
      <c r="E346" s="3" t="s">
        <v>14</v>
      </c>
      <c r="F346" s="4">
        <f>(Table_1[[#This Row],[DATA FATTURA]]+60)</f>
        <v>44992</v>
      </c>
      <c r="G346">
        <f t="shared" si="15"/>
        <v>813</v>
      </c>
      <c r="H346">
        <f t="shared" si="16"/>
        <v>6233</v>
      </c>
      <c r="I346" s="4">
        <v>45205</v>
      </c>
      <c r="J346" s="4">
        <f>(Table_1[[#This Row],[DATA FATTURA 2]]+60)</f>
        <v>45265</v>
      </c>
      <c r="K346" s="10">
        <f t="shared" si="17"/>
        <v>0.15</v>
      </c>
      <c r="L346" t="str">
        <f ca="1">IF((NOW()-Table_1[[#This Row],[DATA FATTURA 2]])&lt;60,"PAGATO","DA PAGARE")</f>
        <v>DA PAGARE</v>
      </c>
    </row>
    <row r="347" spans="1:12" ht="14.4" x14ac:dyDescent="0.3">
      <c r="A347" s="1">
        <v>264</v>
      </c>
      <c r="B347" s="2">
        <v>44932</v>
      </c>
      <c r="C347" s="1">
        <v>5360</v>
      </c>
      <c r="D347" s="3" t="s">
        <v>6</v>
      </c>
      <c r="E347" s="3" t="s">
        <v>14</v>
      </c>
      <c r="F347" s="4">
        <f>(Table_1[[#This Row],[DATA FATTURA]]+60)</f>
        <v>44992</v>
      </c>
      <c r="G347">
        <f t="shared" si="15"/>
        <v>804</v>
      </c>
      <c r="H347">
        <f t="shared" si="16"/>
        <v>6164</v>
      </c>
      <c r="I347" s="4">
        <v>45205</v>
      </c>
      <c r="J347" s="4">
        <f>(Table_1[[#This Row],[DATA FATTURA 2]]+60)</f>
        <v>45265</v>
      </c>
      <c r="K347" s="10">
        <f t="shared" si="17"/>
        <v>0.15</v>
      </c>
      <c r="L347" t="str">
        <f ca="1">IF((NOW()-Table_1[[#This Row],[DATA FATTURA 2]])&lt;60,"PAGATO","DA PAGARE")</f>
        <v>DA PAGARE</v>
      </c>
    </row>
    <row r="348" spans="1:12" ht="14.4" x14ac:dyDescent="0.3">
      <c r="A348" s="1">
        <v>437</v>
      </c>
      <c r="B348" s="2">
        <v>44932</v>
      </c>
      <c r="C348" s="1">
        <v>6600</v>
      </c>
      <c r="D348" s="3" t="s">
        <v>6</v>
      </c>
      <c r="E348" s="3" t="s">
        <v>5</v>
      </c>
      <c r="F348" s="4">
        <f>(Table_1[[#This Row],[DATA FATTURA]]+60)</f>
        <v>44992</v>
      </c>
      <c r="G348">
        <f t="shared" si="15"/>
        <v>2640</v>
      </c>
      <c r="H348">
        <f t="shared" si="16"/>
        <v>9240</v>
      </c>
      <c r="I348" s="4">
        <v>45205</v>
      </c>
      <c r="J348" s="4">
        <f>(Table_1[[#This Row],[DATA FATTURA 2]]+60)</f>
        <v>45265</v>
      </c>
      <c r="K348" s="10">
        <f t="shared" si="17"/>
        <v>0.4</v>
      </c>
      <c r="L348" t="str">
        <f ca="1">IF((NOW()-Table_1[[#This Row],[DATA FATTURA 2]])&lt;60,"PAGATO","DA PAGARE")</f>
        <v>DA PAGARE</v>
      </c>
    </row>
    <row r="349" spans="1:12" ht="14.4" x14ac:dyDescent="0.3">
      <c r="A349" s="1">
        <v>128</v>
      </c>
      <c r="B349" s="2">
        <v>44932</v>
      </c>
      <c r="C349" s="1">
        <v>2640</v>
      </c>
      <c r="D349" s="3" t="s">
        <v>6</v>
      </c>
      <c r="E349" s="3" t="s">
        <v>7</v>
      </c>
      <c r="F349" s="4">
        <f>(Table_1[[#This Row],[DATA FATTURA]]+60)</f>
        <v>44992</v>
      </c>
      <c r="G349">
        <f t="shared" si="15"/>
        <v>528</v>
      </c>
      <c r="H349">
        <f t="shared" si="16"/>
        <v>3168</v>
      </c>
      <c r="I349" s="4">
        <v>45205</v>
      </c>
      <c r="J349" s="4">
        <f>(Table_1[[#This Row],[DATA FATTURA 2]]+60)</f>
        <v>45265</v>
      </c>
      <c r="K349" s="10">
        <f t="shared" si="17"/>
        <v>0.2</v>
      </c>
      <c r="L349" t="str">
        <f ca="1">IF((NOW()-Table_1[[#This Row],[DATA FATTURA 2]])&lt;60,"PAGATO","DA PAGARE")</f>
        <v>DA PAGARE</v>
      </c>
    </row>
    <row r="350" spans="1:12" ht="14.4" x14ac:dyDescent="0.3">
      <c r="A350" s="1">
        <v>322</v>
      </c>
      <c r="B350" s="2">
        <v>44932</v>
      </c>
      <c r="C350" s="1">
        <v>850</v>
      </c>
      <c r="D350" s="3" t="s">
        <v>28</v>
      </c>
      <c r="E350" s="3" t="s">
        <v>7</v>
      </c>
      <c r="F350" s="4">
        <f>(Table_1[[#This Row],[DATA FATTURA]]+60)</f>
        <v>44992</v>
      </c>
      <c r="G350">
        <f t="shared" si="15"/>
        <v>170</v>
      </c>
      <c r="H350">
        <f t="shared" si="16"/>
        <v>1020</v>
      </c>
      <c r="I350" s="4">
        <v>45205</v>
      </c>
      <c r="J350" s="4">
        <f>(Table_1[[#This Row],[DATA FATTURA 2]]+60)</f>
        <v>45265</v>
      </c>
      <c r="K350" s="10">
        <f t="shared" si="17"/>
        <v>0.2</v>
      </c>
      <c r="L350" t="str">
        <f ca="1">IF((NOW()-Table_1[[#This Row],[DATA FATTURA 2]])&lt;60,"PAGATO","DA PAGARE")</f>
        <v>DA PAGARE</v>
      </c>
    </row>
    <row r="351" spans="1:12" ht="14.4" x14ac:dyDescent="0.3">
      <c r="A351" s="1">
        <v>7</v>
      </c>
      <c r="B351" s="2">
        <v>44932</v>
      </c>
      <c r="C351" s="1">
        <v>220</v>
      </c>
      <c r="D351" s="3" t="s">
        <v>4</v>
      </c>
      <c r="E351" s="3" t="s">
        <v>10</v>
      </c>
      <c r="F351" s="4">
        <f>(Table_1[[#This Row],[DATA FATTURA]]+60)</f>
        <v>44992</v>
      </c>
      <c r="G351">
        <f t="shared" si="15"/>
        <v>66</v>
      </c>
      <c r="H351">
        <f t="shared" si="16"/>
        <v>286</v>
      </c>
      <c r="I351" s="4">
        <v>45205</v>
      </c>
      <c r="J351" s="4">
        <f>(Table_1[[#This Row],[DATA FATTURA 2]]+60)</f>
        <v>45265</v>
      </c>
      <c r="K351" s="10">
        <f t="shared" si="17"/>
        <v>0.3</v>
      </c>
      <c r="L351" t="str">
        <f ca="1">IF((NOW()-Table_1[[#This Row],[DATA FATTURA 2]])&lt;60,"PAGATO","DA PAGARE")</f>
        <v>DA PAGARE</v>
      </c>
    </row>
    <row r="352" spans="1:12" ht="14.4" x14ac:dyDescent="0.3">
      <c r="A352" s="1">
        <v>145</v>
      </c>
      <c r="B352" s="2">
        <v>44932</v>
      </c>
      <c r="C352" s="1">
        <v>2980</v>
      </c>
      <c r="D352" s="3" t="s">
        <v>6</v>
      </c>
      <c r="E352" s="3" t="s">
        <v>7</v>
      </c>
      <c r="F352" s="4">
        <f>(Table_1[[#This Row],[DATA FATTURA]]+60)</f>
        <v>44992</v>
      </c>
      <c r="G352">
        <f t="shared" si="15"/>
        <v>596</v>
      </c>
      <c r="H352">
        <f t="shared" si="16"/>
        <v>3576</v>
      </c>
      <c r="I352" s="4">
        <v>45205</v>
      </c>
      <c r="J352" s="4">
        <f>(Table_1[[#This Row],[DATA FATTURA 2]]+60)</f>
        <v>45265</v>
      </c>
      <c r="K352" s="10">
        <f t="shared" si="17"/>
        <v>0.2</v>
      </c>
      <c r="L352" t="str">
        <f ca="1">IF((NOW()-Table_1[[#This Row],[DATA FATTURA 2]])&lt;60,"PAGATO","DA PAGARE")</f>
        <v>DA PAGARE</v>
      </c>
    </row>
    <row r="353" spans="1:12" ht="14.4" x14ac:dyDescent="0.3">
      <c r="A353" s="1">
        <v>295</v>
      </c>
      <c r="B353" s="2">
        <v>44932</v>
      </c>
      <c r="C353" s="1">
        <v>300</v>
      </c>
      <c r="D353" s="3" t="s">
        <v>11</v>
      </c>
      <c r="E353" s="3" t="s">
        <v>14</v>
      </c>
      <c r="F353" s="4">
        <f>(Table_1[[#This Row],[DATA FATTURA]]+60)</f>
        <v>44992</v>
      </c>
      <c r="G353">
        <f t="shared" si="15"/>
        <v>45</v>
      </c>
      <c r="H353">
        <f t="shared" si="16"/>
        <v>345</v>
      </c>
      <c r="I353" s="4">
        <v>45205</v>
      </c>
      <c r="J353" s="4">
        <f>(Table_1[[#This Row],[DATA FATTURA 2]]+60)</f>
        <v>45265</v>
      </c>
      <c r="K353" s="10">
        <f t="shared" si="17"/>
        <v>0.15</v>
      </c>
      <c r="L353" t="str">
        <f ca="1">IF((NOW()-Table_1[[#This Row],[DATA FATTURA 2]])&lt;60,"PAGATO","DA PAGARE")</f>
        <v>DA PAGARE</v>
      </c>
    </row>
    <row r="354" spans="1:12" ht="14.4" x14ac:dyDescent="0.3">
      <c r="A354" s="1">
        <v>4</v>
      </c>
      <c r="B354" s="2">
        <v>44932</v>
      </c>
      <c r="C354" s="1">
        <v>160</v>
      </c>
      <c r="D354" s="3" t="s">
        <v>8</v>
      </c>
      <c r="E354" s="3" t="s">
        <v>10</v>
      </c>
      <c r="F354" s="4">
        <f>(Table_1[[#This Row],[DATA FATTURA]]+60)</f>
        <v>44992</v>
      </c>
      <c r="G354">
        <f t="shared" si="15"/>
        <v>48</v>
      </c>
      <c r="H354">
        <f t="shared" si="16"/>
        <v>208</v>
      </c>
      <c r="I354" s="4">
        <v>45205</v>
      </c>
      <c r="J354" s="4">
        <f>(Table_1[[#This Row],[DATA FATTURA 2]]+60)</f>
        <v>45265</v>
      </c>
      <c r="K354" s="10">
        <f t="shared" si="17"/>
        <v>0.3</v>
      </c>
      <c r="L354" t="str">
        <f ca="1">IF((NOW()-Table_1[[#This Row],[DATA FATTURA 2]])&lt;60,"PAGATO","DA PAGARE")</f>
        <v>DA PAGARE</v>
      </c>
    </row>
    <row r="355" spans="1:12" ht="14.4" x14ac:dyDescent="0.3">
      <c r="A355" s="1">
        <v>243</v>
      </c>
      <c r="B355" s="2">
        <v>44932</v>
      </c>
      <c r="C355" s="1">
        <v>4940</v>
      </c>
      <c r="D355" s="3" t="s">
        <v>4</v>
      </c>
      <c r="E355" s="3" t="s">
        <v>7</v>
      </c>
      <c r="F355" s="4">
        <f>(Table_1[[#This Row],[DATA FATTURA]]+60)</f>
        <v>44992</v>
      </c>
      <c r="G355">
        <f t="shared" si="15"/>
        <v>988</v>
      </c>
      <c r="H355">
        <f t="shared" si="16"/>
        <v>5928</v>
      </c>
      <c r="I355" s="4">
        <v>45205</v>
      </c>
      <c r="J355" s="4">
        <f>(Table_1[[#This Row],[DATA FATTURA 2]]+60)</f>
        <v>45265</v>
      </c>
      <c r="K355" s="10">
        <f t="shared" si="17"/>
        <v>0.2</v>
      </c>
      <c r="L355" t="str">
        <f ca="1">IF((NOW()-Table_1[[#This Row],[DATA FATTURA 2]])&lt;60,"PAGATO","DA PAGARE")</f>
        <v>DA PAGARE</v>
      </c>
    </row>
    <row r="356" spans="1:12" ht="14.4" x14ac:dyDescent="0.3">
      <c r="A356" s="1">
        <v>252</v>
      </c>
      <c r="B356" s="2">
        <v>44932</v>
      </c>
      <c r="C356" s="1">
        <v>5120</v>
      </c>
      <c r="D356" s="3" t="s">
        <v>15</v>
      </c>
      <c r="E356" s="3" t="s">
        <v>7</v>
      </c>
      <c r="F356" s="4">
        <f>(Table_1[[#This Row],[DATA FATTURA]]+60)</f>
        <v>44992</v>
      </c>
      <c r="G356">
        <f t="shared" si="15"/>
        <v>1024</v>
      </c>
      <c r="H356">
        <f t="shared" si="16"/>
        <v>6144</v>
      </c>
      <c r="I356" s="4">
        <v>45205</v>
      </c>
      <c r="J356" s="4">
        <f>(Table_1[[#This Row],[DATA FATTURA 2]]+60)</f>
        <v>45265</v>
      </c>
      <c r="K356" s="10">
        <f t="shared" si="17"/>
        <v>0.2</v>
      </c>
      <c r="L356" t="str">
        <f ca="1">IF((NOW()-Table_1[[#This Row],[DATA FATTURA 2]])&lt;60,"PAGATO","DA PAGARE")</f>
        <v>DA PAGARE</v>
      </c>
    </row>
    <row r="357" spans="1:12" ht="14.4" x14ac:dyDescent="0.3">
      <c r="A357" s="1">
        <v>337</v>
      </c>
      <c r="B357" s="2">
        <v>44932</v>
      </c>
      <c r="C357" s="1">
        <v>1600</v>
      </c>
      <c r="D357" s="3" t="s">
        <v>15</v>
      </c>
      <c r="E357" s="3" t="s">
        <v>14</v>
      </c>
      <c r="F357" s="4">
        <f>(Table_1[[#This Row],[DATA FATTURA]]+60)</f>
        <v>44992</v>
      </c>
      <c r="G357">
        <f t="shared" si="15"/>
        <v>240</v>
      </c>
      <c r="H357">
        <f t="shared" si="16"/>
        <v>1840</v>
      </c>
      <c r="I357" s="4">
        <v>45205</v>
      </c>
      <c r="J357" s="4">
        <f>(Table_1[[#This Row],[DATA FATTURA 2]]+60)</f>
        <v>45265</v>
      </c>
      <c r="K357" s="10">
        <f t="shared" si="17"/>
        <v>0.15</v>
      </c>
      <c r="L357" t="str">
        <f ca="1">IF((NOW()-Table_1[[#This Row],[DATA FATTURA 2]])&lt;60,"PAGATO","DA PAGARE")</f>
        <v>DA PAGARE</v>
      </c>
    </row>
    <row r="358" spans="1:12" ht="14.4" x14ac:dyDescent="0.3">
      <c r="A358" s="1">
        <v>345</v>
      </c>
      <c r="B358" s="2">
        <v>44932</v>
      </c>
      <c r="C358" s="1">
        <v>2000</v>
      </c>
      <c r="D358" s="3" t="s">
        <v>4</v>
      </c>
      <c r="E358" s="3" t="s">
        <v>5</v>
      </c>
      <c r="F358" s="4">
        <f>(Table_1[[#This Row],[DATA FATTURA]]+60)</f>
        <v>44992</v>
      </c>
      <c r="G358">
        <f t="shared" si="15"/>
        <v>800</v>
      </c>
      <c r="H358">
        <f t="shared" si="16"/>
        <v>2800</v>
      </c>
      <c r="I358" s="4">
        <v>45205</v>
      </c>
      <c r="J358" s="4">
        <f>(Table_1[[#This Row],[DATA FATTURA 2]]+60)</f>
        <v>45265</v>
      </c>
      <c r="K358" s="10">
        <f t="shared" si="17"/>
        <v>0.4</v>
      </c>
      <c r="L358" t="str">
        <f ca="1">IF((NOW()-Table_1[[#This Row],[DATA FATTURA 2]])&lt;60,"PAGATO","DA PAGARE")</f>
        <v>DA PAGARE</v>
      </c>
    </row>
    <row r="359" spans="1:12" ht="14.4" x14ac:dyDescent="0.3">
      <c r="A359" s="1">
        <v>304</v>
      </c>
      <c r="B359" s="2">
        <v>44932</v>
      </c>
      <c r="C359" s="1">
        <v>2100</v>
      </c>
      <c r="D359" s="3" t="s">
        <v>6</v>
      </c>
      <c r="E359" s="3" t="s">
        <v>5</v>
      </c>
      <c r="F359" s="4">
        <f>(Table_1[[#This Row],[DATA FATTURA]]+60)</f>
        <v>44992</v>
      </c>
      <c r="G359">
        <f t="shared" si="15"/>
        <v>840</v>
      </c>
      <c r="H359">
        <f t="shared" si="16"/>
        <v>2940</v>
      </c>
      <c r="I359" s="4">
        <v>45205</v>
      </c>
      <c r="J359" s="4">
        <f>(Table_1[[#This Row],[DATA FATTURA 2]]+60)</f>
        <v>45265</v>
      </c>
      <c r="K359" s="10">
        <f t="shared" si="17"/>
        <v>0.4</v>
      </c>
      <c r="L359" t="str">
        <f ca="1">IF((NOW()-Table_1[[#This Row],[DATA FATTURA 2]])&lt;60,"PAGATO","DA PAGARE")</f>
        <v>DA PAGARE</v>
      </c>
    </row>
    <row r="360" spans="1:12" ht="14.4" x14ac:dyDescent="0.3">
      <c r="A360" s="1">
        <v>207</v>
      </c>
      <c r="B360" s="2">
        <v>44932</v>
      </c>
      <c r="C360" s="1">
        <v>4220</v>
      </c>
      <c r="D360" s="3" t="s">
        <v>15</v>
      </c>
      <c r="E360" s="3" t="s">
        <v>5</v>
      </c>
      <c r="F360" s="4">
        <f>(Table_1[[#This Row],[DATA FATTURA]]+60)</f>
        <v>44992</v>
      </c>
      <c r="G360">
        <f t="shared" si="15"/>
        <v>1688</v>
      </c>
      <c r="H360">
        <f t="shared" si="16"/>
        <v>5908</v>
      </c>
      <c r="I360" s="4">
        <v>45205</v>
      </c>
      <c r="J360" s="4">
        <f>(Table_1[[#This Row],[DATA FATTURA 2]]+60)</f>
        <v>45265</v>
      </c>
      <c r="K360" s="10">
        <f t="shared" si="17"/>
        <v>0.4</v>
      </c>
      <c r="L360" t="str">
        <f ca="1">IF((NOW()-Table_1[[#This Row],[DATA FATTURA 2]])&lt;60,"PAGATO","DA PAGARE")</f>
        <v>DA PAGARE</v>
      </c>
    </row>
    <row r="361" spans="1:12" ht="14.4" x14ac:dyDescent="0.3">
      <c r="A361" s="1">
        <v>375</v>
      </c>
      <c r="B361" s="2">
        <v>44932</v>
      </c>
      <c r="C361" s="1">
        <v>3500</v>
      </c>
      <c r="D361" s="3" t="s">
        <v>4</v>
      </c>
      <c r="E361" s="3" t="s">
        <v>5</v>
      </c>
      <c r="F361" s="4">
        <f>(Table_1[[#This Row],[DATA FATTURA]]+60)</f>
        <v>44992</v>
      </c>
      <c r="G361">
        <f t="shared" si="15"/>
        <v>1400</v>
      </c>
      <c r="H361">
        <f t="shared" si="16"/>
        <v>4900</v>
      </c>
      <c r="I361" s="4">
        <v>45205</v>
      </c>
      <c r="J361" s="4">
        <f>(Table_1[[#This Row],[DATA FATTURA 2]]+60)</f>
        <v>45265</v>
      </c>
      <c r="K361" s="10">
        <f t="shared" si="17"/>
        <v>0.4</v>
      </c>
      <c r="L361" t="str">
        <f ca="1">IF((NOW()-Table_1[[#This Row],[DATA FATTURA 2]])&lt;60,"PAGATO","DA PAGARE")</f>
        <v>DA PAGARE</v>
      </c>
    </row>
    <row r="362" spans="1:12" ht="14.4" x14ac:dyDescent="0.3">
      <c r="A362" s="1">
        <v>311</v>
      </c>
      <c r="B362" s="2">
        <v>44931</v>
      </c>
      <c r="C362" s="1">
        <v>300</v>
      </c>
      <c r="D362" s="3" t="s">
        <v>4</v>
      </c>
      <c r="E362" s="3" t="s">
        <v>5</v>
      </c>
      <c r="F362" s="4">
        <f>(Table_1[[#This Row],[DATA FATTURA]]+60)</f>
        <v>44991</v>
      </c>
      <c r="G362">
        <f t="shared" si="15"/>
        <v>120</v>
      </c>
      <c r="H362">
        <f t="shared" si="16"/>
        <v>420</v>
      </c>
      <c r="I362" s="4">
        <v>45204</v>
      </c>
      <c r="J362" s="4">
        <f>(Table_1[[#This Row],[DATA FATTURA 2]]+60)</f>
        <v>45264</v>
      </c>
      <c r="K362" s="10">
        <f t="shared" si="17"/>
        <v>0.4</v>
      </c>
      <c r="L362" t="str">
        <f ca="1">IF((NOW()-Table_1[[#This Row],[DATA FATTURA 2]])&lt;60,"PAGATO","DA PAGARE")</f>
        <v>DA PAGARE</v>
      </c>
    </row>
    <row r="363" spans="1:12" ht="14.4" x14ac:dyDescent="0.3">
      <c r="A363" s="1">
        <v>430</v>
      </c>
      <c r="B363" s="2">
        <v>44931</v>
      </c>
      <c r="C363" s="1">
        <v>6250</v>
      </c>
      <c r="D363" s="3" t="s">
        <v>4</v>
      </c>
      <c r="E363" s="3" t="s">
        <v>5</v>
      </c>
      <c r="F363" s="4">
        <f>(Table_1[[#This Row],[DATA FATTURA]]+60)</f>
        <v>44991</v>
      </c>
      <c r="G363">
        <f t="shared" si="15"/>
        <v>2500</v>
      </c>
      <c r="H363">
        <f t="shared" si="16"/>
        <v>8750</v>
      </c>
      <c r="I363" s="4">
        <v>45204</v>
      </c>
      <c r="J363" s="4">
        <f>(Table_1[[#This Row],[DATA FATTURA 2]]+60)</f>
        <v>45264</v>
      </c>
      <c r="K363" s="10">
        <f t="shared" si="17"/>
        <v>0.4</v>
      </c>
      <c r="L363" t="str">
        <f ca="1">IF((NOW()-Table_1[[#This Row],[DATA FATTURA 2]])&lt;60,"PAGATO","DA PAGARE")</f>
        <v>DA PAGARE</v>
      </c>
    </row>
    <row r="364" spans="1:12" ht="14.4" x14ac:dyDescent="0.3">
      <c r="A364" s="1">
        <v>421</v>
      </c>
      <c r="B364" s="2">
        <v>44931</v>
      </c>
      <c r="C364" s="1">
        <v>5800</v>
      </c>
      <c r="D364" s="3" t="s">
        <v>9</v>
      </c>
      <c r="E364" s="3" t="s">
        <v>14</v>
      </c>
      <c r="F364" s="4">
        <f>(Table_1[[#This Row],[DATA FATTURA]]+60)</f>
        <v>44991</v>
      </c>
      <c r="G364">
        <f t="shared" si="15"/>
        <v>870</v>
      </c>
      <c r="H364">
        <f t="shared" si="16"/>
        <v>6670</v>
      </c>
      <c r="I364" s="4">
        <v>45204</v>
      </c>
      <c r="J364" s="4">
        <f>(Table_1[[#This Row],[DATA FATTURA 2]]+60)</f>
        <v>45264</v>
      </c>
      <c r="K364" s="10">
        <f t="shared" si="17"/>
        <v>0.15</v>
      </c>
      <c r="L364" t="str">
        <f ca="1">IF((NOW()-Table_1[[#This Row],[DATA FATTURA 2]])&lt;60,"PAGATO","DA PAGARE")</f>
        <v>DA PAGARE</v>
      </c>
    </row>
    <row r="365" spans="1:12" ht="14.4" x14ac:dyDescent="0.3">
      <c r="A365" s="1">
        <v>306</v>
      </c>
      <c r="B365" s="2">
        <v>44931</v>
      </c>
      <c r="C365" s="1">
        <v>2500</v>
      </c>
      <c r="D365" s="3" t="s">
        <v>12</v>
      </c>
      <c r="E365" s="3" t="s">
        <v>14</v>
      </c>
      <c r="F365" s="4">
        <f>(Table_1[[#This Row],[DATA FATTURA]]+60)</f>
        <v>44991</v>
      </c>
      <c r="G365">
        <f t="shared" si="15"/>
        <v>375</v>
      </c>
      <c r="H365">
        <f t="shared" si="16"/>
        <v>2875</v>
      </c>
      <c r="I365" s="4">
        <v>45204</v>
      </c>
      <c r="J365" s="4">
        <f>(Table_1[[#This Row],[DATA FATTURA 2]]+60)</f>
        <v>45264</v>
      </c>
      <c r="K365" s="10">
        <f t="shared" si="17"/>
        <v>0.15</v>
      </c>
      <c r="L365" t="str">
        <f ca="1">IF((NOW()-Table_1[[#This Row],[DATA FATTURA 2]])&lt;60,"PAGATO","DA PAGARE")</f>
        <v>DA PAGARE</v>
      </c>
    </row>
    <row r="366" spans="1:12" ht="14.4" x14ac:dyDescent="0.3">
      <c r="A366" s="1">
        <v>18</v>
      </c>
      <c r="B366" s="2">
        <v>44931</v>
      </c>
      <c r="C366" s="1">
        <v>440</v>
      </c>
      <c r="D366" s="3" t="s">
        <v>4</v>
      </c>
      <c r="E366" s="3" t="s">
        <v>10</v>
      </c>
      <c r="F366" s="4">
        <f>(Table_1[[#This Row],[DATA FATTURA]]+60)</f>
        <v>44991</v>
      </c>
      <c r="G366">
        <f t="shared" si="15"/>
        <v>132</v>
      </c>
      <c r="H366">
        <f t="shared" si="16"/>
        <v>572</v>
      </c>
      <c r="I366" s="4">
        <v>45204</v>
      </c>
      <c r="J366" s="4">
        <f>(Table_1[[#This Row],[DATA FATTURA 2]]+60)</f>
        <v>45264</v>
      </c>
      <c r="K366" s="10">
        <f t="shared" si="17"/>
        <v>0.3</v>
      </c>
      <c r="L366" t="str">
        <f ca="1">IF((NOW()-Table_1[[#This Row],[DATA FATTURA 2]])&lt;60,"PAGATO","DA PAGARE")</f>
        <v>DA PAGARE</v>
      </c>
    </row>
    <row r="367" spans="1:12" ht="14.4" x14ac:dyDescent="0.3">
      <c r="A367" s="1">
        <v>390</v>
      </c>
      <c r="B367" s="2">
        <v>44931</v>
      </c>
      <c r="C367" s="1">
        <v>4250</v>
      </c>
      <c r="D367" s="3" t="s">
        <v>28</v>
      </c>
      <c r="E367" s="3" t="s">
        <v>14</v>
      </c>
      <c r="F367" s="4">
        <f>(Table_1[[#This Row],[DATA FATTURA]]+60)</f>
        <v>44991</v>
      </c>
      <c r="G367">
        <f t="shared" si="15"/>
        <v>637.5</v>
      </c>
      <c r="H367">
        <f t="shared" si="16"/>
        <v>4887.5</v>
      </c>
      <c r="I367" s="4">
        <v>45204</v>
      </c>
      <c r="J367" s="4">
        <f>(Table_1[[#This Row],[DATA FATTURA 2]]+60)</f>
        <v>45264</v>
      </c>
      <c r="K367" s="10">
        <f t="shared" si="17"/>
        <v>0.15</v>
      </c>
      <c r="L367" t="str">
        <f ca="1">IF((NOW()-Table_1[[#This Row],[DATA FATTURA 2]])&lt;60,"PAGATO","DA PAGARE")</f>
        <v>DA PAGARE</v>
      </c>
    </row>
    <row r="368" spans="1:12" ht="14.4" x14ac:dyDescent="0.3">
      <c r="A368" s="1">
        <v>74</v>
      </c>
      <c r="B368" s="2">
        <v>44931</v>
      </c>
      <c r="C368" s="1">
        <v>1560</v>
      </c>
      <c r="D368" s="3" t="s">
        <v>11</v>
      </c>
      <c r="E368" s="3" t="s">
        <v>10</v>
      </c>
      <c r="F368" s="4">
        <f>(Table_1[[#This Row],[DATA FATTURA]]+60)</f>
        <v>44991</v>
      </c>
      <c r="G368">
        <f t="shared" si="15"/>
        <v>468</v>
      </c>
      <c r="H368">
        <f t="shared" si="16"/>
        <v>2028</v>
      </c>
      <c r="I368" s="4">
        <v>45204</v>
      </c>
      <c r="J368" s="4">
        <f>(Table_1[[#This Row],[DATA FATTURA 2]]+60)</f>
        <v>45264</v>
      </c>
      <c r="K368" s="10">
        <f t="shared" si="17"/>
        <v>0.3</v>
      </c>
      <c r="L368" t="str">
        <f ca="1">IF((NOW()-Table_1[[#This Row],[DATA FATTURA 2]])&lt;60,"PAGATO","DA PAGARE")</f>
        <v>DA PAGARE</v>
      </c>
    </row>
    <row r="369" spans="1:12" ht="14.4" x14ac:dyDescent="0.3">
      <c r="A369" s="1">
        <v>75</v>
      </c>
      <c r="B369" s="2">
        <v>44931</v>
      </c>
      <c r="C369" s="1">
        <v>1580</v>
      </c>
      <c r="D369" s="3" t="s">
        <v>4</v>
      </c>
      <c r="E369" s="3" t="s">
        <v>7</v>
      </c>
      <c r="F369" s="4">
        <f>(Table_1[[#This Row],[DATA FATTURA]]+60)</f>
        <v>44991</v>
      </c>
      <c r="G369">
        <f t="shared" si="15"/>
        <v>316</v>
      </c>
      <c r="H369">
        <f t="shared" si="16"/>
        <v>1896</v>
      </c>
      <c r="I369" s="4">
        <v>45204</v>
      </c>
      <c r="J369" s="4">
        <f>(Table_1[[#This Row],[DATA FATTURA 2]]+60)</f>
        <v>45264</v>
      </c>
      <c r="K369" s="10">
        <f t="shared" si="17"/>
        <v>0.2</v>
      </c>
      <c r="L369" t="str">
        <f ca="1">IF((NOW()-Table_1[[#This Row],[DATA FATTURA 2]])&lt;60,"PAGATO","DA PAGARE")</f>
        <v>DA PAGARE</v>
      </c>
    </row>
    <row r="370" spans="1:12" ht="14.4" x14ac:dyDescent="0.3">
      <c r="A370" s="1">
        <v>394</v>
      </c>
      <c r="B370" s="2">
        <v>44931</v>
      </c>
      <c r="C370" s="1">
        <v>4450</v>
      </c>
      <c r="D370" s="3" t="s">
        <v>15</v>
      </c>
      <c r="E370" s="3" t="s">
        <v>7</v>
      </c>
      <c r="F370" s="4">
        <f>(Table_1[[#This Row],[DATA FATTURA]]+60)</f>
        <v>44991</v>
      </c>
      <c r="G370">
        <f t="shared" si="15"/>
        <v>890</v>
      </c>
      <c r="H370">
        <f t="shared" si="16"/>
        <v>5340</v>
      </c>
      <c r="I370" s="4">
        <v>45204</v>
      </c>
      <c r="J370" s="4">
        <f>(Table_1[[#This Row],[DATA FATTURA 2]]+60)</f>
        <v>45264</v>
      </c>
      <c r="K370" s="10">
        <f t="shared" si="17"/>
        <v>0.2</v>
      </c>
      <c r="L370" t="str">
        <f ca="1">IF((NOW()-Table_1[[#This Row],[DATA FATTURA 2]])&lt;60,"PAGATO","DA PAGARE")</f>
        <v>DA PAGARE</v>
      </c>
    </row>
    <row r="371" spans="1:12" ht="14.4" x14ac:dyDescent="0.3">
      <c r="A371" s="1">
        <v>77</v>
      </c>
      <c r="B371" s="2">
        <v>44931</v>
      </c>
      <c r="C371" s="1">
        <v>1620</v>
      </c>
      <c r="D371" s="3" t="s">
        <v>6</v>
      </c>
      <c r="E371" s="3" t="s">
        <v>10</v>
      </c>
      <c r="F371" s="4">
        <f>(Table_1[[#This Row],[DATA FATTURA]]+60)</f>
        <v>44991</v>
      </c>
      <c r="G371">
        <f t="shared" si="15"/>
        <v>486</v>
      </c>
      <c r="H371">
        <f t="shared" si="16"/>
        <v>2106</v>
      </c>
      <c r="I371" s="4">
        <v>45204</v>
      </c>
      <c r="J371" s="4">
        <f>(Table_1[[#This Row],[DATA FATTURA 2]]+60)</f>
        <v>45264</v>
      </c>
      <c r="K371" s="10">
        <f t="shared" si="17"/>
        <v>0.3</v>
      </c>
      <c r="L371" t="str">
        <f ca="1">IF((NOW()-Table_1[[#This Row],[DATA FATTURA 2]])&lt;60,"PAGATO","DA PAGARE")</f>
        <v>DA PAGARE</v>
      </c>
    </row>
    <row r="372" spans="1:12" ht="14.4" x14ac:dyDescent="0.3">
      <c r="A372" s="1">
        <v>69</v>
      </c>
      <c r="B372" s="2">
        <v>44931</v>
      </c>
      <c r="C372" s="1">
        <v>1460</v>
      </c>
      <c r="D372" s="3" t="s">
        <v>4</v>
      </c>
      <c r="E372" s="3" t="s">
        <v>7</v>
      </c>
      <c r="F372" s="4">
        <f>(Table_1[[#This Row],[DATA FATTURA]]+60)</f>
        <v>44991</v>
      </c>
      <c r="G372">
        <f t="shared" si="15"/>
        <v>292</v>
      </c>
      <c r="H372">
        <f t="shared" si="16"/>
        <v>1752</v>
      </c>
      <c r="I372" s="4">
        <v>45204</v>
      </c>
      <c r="J372" s="4">
        <f>(Table_1[[#This Row],[DATA FATTURA 2]]+60)</f>
        <v>45264</v>
      </c>
      <c r="K372" s="10">
        <f t="shared" si="17"/>
        <v>0.2</v>
      </c>
      <c r="L372" t="str">
        <f ca="1">IF((NOW()-Table_1[[#This Row],[DATA FATTURA 2]])&lt;60,"PAGATO","DA PAGARE")</f>
        <v>DA PAGARE</v>
      </c>
    </row>
    <row r="373" spans="1:12" ht="14.4" x14ac:dyDescent="0.3">
      <c r="A373" s="1">
        <v>382</v>
      </c>
      <c r="B373" s="2">
        <v>44931</v>
      </c>
      <c r="C373" s="1">
        <v>3850</v>
      </c>
      <c r="D373" s="3" t="s">
        <v>8</v>
      </c>
      <c r="E373" s="3" t="s">
        <v>10</v>
      </c>
      <c r="F373" s="4">
        <f>(Table_1[[#This Row],[DATA FATTURA]]+60)</f>
        <v>44991</v>
      </c>
      <c r="G373">
        <f t="shared" si="15"/>
        <v>1155</v>
      </c>
      <c r="H373">
        <f t="shared" si="16"/>
        <v>5005</v>
      </c>
      <c r="I373" s="4">
        <v>45204</v>
      </c>
      <c r="J373" s="4">
        <f>(Table_1[[#This Row],[DATA FATTURA 2]]+60)</f>
        <v>45264</v>
      </c>
      <c r="K373" s="10">
        <f t="shared" si="17"/>
        <v>0.3</v>
      </c>
      <c r="L373" t="str">
        <f ca="1">IF((NOW()-Table_1[[#This Row],[DATA FATTURA 2]])&lt;60,"PAGATO","DA PAGARE")</f>
        <v>DA PAGARE</v>
      </c>
    </row>
    <row r="374" spans="1:12" ht="14.4" x14ac:dyDescent="0.3">
      <c r="A374" s="1">
        <v>455</v>
      </c>
      <c r="B374" s="2">
        <v>44931</v>
      </c>
      <c r="C374" s="1">
        <v>1000</v>
      </c>
      <c r="D374" s="3" t="s">
        <v>9</v>
      </c>
      <c r="E374" s="3" t="s">
        <v>10</v>
      </c>
      <c r="F374" s="4">
        <f>(Table_1[[#This Row],[DATA FATTURA]]+60)</f>
        <v>44991</v>
      </c>
      <c r="G374">
        <f t="shared" si="15"/>
        <v>300</v>
      </c>
      <c r="H374">
        <f t="shared" si="16"/>
        <v>1300</v>
      </c>
      <c r="I374" s="4">
        <v>45204</v>
      </c>
      <c r="J374" s="4">
        <f>(Table_1[[#This Row],[DATA FATTURA 2]]+60)</f>
        <v>45264</v>
      </c>
      <c r="K374" s="10">
        <f t="shared" si="17"/>
        <v>0.3</v>
      </c>
      <c r="L374" t="str">
        <f ca="1">IF((NOW()-Table_1[[#This Row],[DATA FATTURA 2]])&lt;60,"PAGATO","DA PAGARE")</f>
        <v>DA PAGARE</v>
      </c>
    </row>
    <row r="375" spans="1:12" ht="14.4" x14ac:dyDescent="0.3">
      <c r="A375" s="1">
        <v>387</v>
      </c>
      <c r="B375" s="2">
        <v>44931</v>
      </c>
      <c r="C375" s="1">
        <v>4100</v>
      </c>
      <c r="D375" s="3" t="s">
        <v>9</v>
      </c>
      <c r="E375" s="3" t="s">
        <v>5</v>
      </c>
      <c r="F375" s="4">
        <f>(Table_1[[#This Row],[DATA FATTURA]]+60)</f>
        <v>44991</v>
      </c>
      <c r="G375">
        <f t="shared" si="15"/>
        <v>1640</v>
      </c>
      <c r="H375">
        <f t="shared" si="16"/>
        <v>5740</v>
      </c>
      <c r="I375" s="4">
        <v>45204</v>
      </c>
      <c r="J375" s="4">
        <f>(Table_1[[#This Row],[DATA FATTURA 2]]+60)</f>
        <v>45264</v>
      </c>
      <c r="K375" s="10">
        <f t="shared" si="17"/>
        <v>0.4</v>
      </c>
      <c r="L375" t="str">
        <f ca="1">IF((NOW()-Table_1[[#This Row],[DATA FATTURA 2]])&lt;60,"PAGATO","DA PAGARE")</f>
        <v>DA PAGARE</v>
      </c>
    </row>
    <row r="376" spans="1:12" ht="14.4" x14ac:dyDescent="0.3">
      <c r="A376" s="1">
        <v>253</v>
      </c>
      <c r="B376" s="2">
        <v>44931</v>
      </c>
      <c r="C376" s="1">
        <v>5140</v>
      </c>
      <c r="D376" s="3" t="s">
        <v>6</v>
      </c>
      <c r="E376" s="3" t="s">
        <v>14</v>
      </c>
      <c r="F376" s="4">
        <f>(Table_1[[#This Row],[DATA FATTURA]]+60)</f>
        <v>44991</v>
      </c>
      <c r="G376">
        <f t="shared" si="15"/>
        <v>771</v>
      </c>
      <c r="H376">
        <f t="shared" si="16"/>
        <v>5911</v>
      </c>
      <c r="I376" s="4">
        <v>45204</v>
      </c>
      <c r="J376" s="4">
        <f>(Table_1[[#This Row],[DATA FATTURA 2]]+60)</f>
        <v>45264</v>
      </c>
      <c r="K376" s="10">
        <f t="shared" si="17"/>
        <v>0.15</v>
      </c>
      <c r="L376" t="str">
        <f ca="1">IF((NOW()-Table_1[[#This Row],[DATA FATTURA 2]])&lt;60,"PAGATO","DA PAGARE")</f>
        <v>DA PAGARE</v>
      </c>
    </row>
    <row r="377" spans="1:12" ht="14.4" x14ac:dyDescent="0.3">
      <c r="A377" s="1">
        <v>21</v>
      </c>
      <c r="B377" s="2">
        <v>44931</v>
      </c>
      <c r="C377" s="1">
        <v>500</v>
      </c>
      <c r="D377" s="3" t="s">
        <v>8</v>
      </c>
      <c r="E377" s="3" t="s">
        <v>10</v>
      </c>
      <c r="F377" s="4">
        <f>(Table_1[[#This Row],[DATA FATTURA]]+60)</f>
        <v>44991</v>
      </c>
      <c r="G377">
        <f t="shared" si="15"/>
        <v>150</v>
      </c>
      <c r="H377">
        <f t="shared" si="16"/>
        <v>650</v>
      </c>
      <c r="I377" s="4">
        <v>45204</v>
      </c>
      <c r="J377" s="4">
        <f>(Table_1[[#This Row],[DATA FATTURA 2]]+60)</f>
        <v>45264</v>
      </c>
      <c r="K377" s="10">
        <f t="shared" si="17"/>
        <v>0.3</v>
      </c>
      <c r="L377" t="str">
        <f ca="1">IF((NOW()-Table_1[[#This Row],[DATA FATTURA 2]])&lt;60,"PAGATO","DA PAGARE")</f>
        <v>DA PAGARE</v>
      </c>
    </row>
    <row r="378" spans="1:12" ht="14.4" x14ac:dyDescent="0.3">
      <c r="A378" s="1">
        <v>44</v>
      </c>
      <c r="B378" s="2">
        <v>44931</v>
      </c>
      <c r="C378" s="1">
        <v>960</v>
      </c>
      <c r="D378" s="3" t="s">
        <v>28</v>
      </c>
      <c r="E378" s="3" t="s">
        <v>7</v>
      </c>
      <c r="F378" s="4">
        <f>(Table_1[[#This Row],[DATA FATTURA]]+60)</f>
        <v>44991</v>
      </c>
      <c r="G378">
        <f t="shared" si="15"/>
        <v>192</v>
      </c>
      <c r="H378">
        <f t="shared" si="16"/>
        <v>1152</v>
      </c>
      <c r="I378" s="4">
        <v>45204</v>
      </c>
      <c r="J378" s="4">
        <f>(Table_1[[#This Row],[DATA FATTURA 2]]+60)</f>
        <v>45264</v>
      </c>
      <c r="K378" s="10">
        <f t="shared" si="17"/>
        <v>0.2</v>
      </c>
      <c r="L378" t="str">
        <f ca="1">IF((NOW()-Table_1[[#This Row],[DATA FATTURA 2]])&lt;60,"PAGATO","DA PAGARE")</f>
        <v>DA PAGARE</v>
      </c>
    </row>
    <row r="379" spans="1:12" ht="14.4" x14ac:dyDescent="0.3">
      <c r="A379" s="1">
        <v>332</v>
      </c>
      <c r="B379" s="2">
        <v>44931</v>
      </c>
      <c r="C379" s="1">
        <v>1350</v>
      </c>
      <c r="D379" s="3" t="s">
        <v>6</v>
      </c>
      <c r="E379" s="3" t="s">
        <v>5</v>
      </c>
      <c r="F379" s="4">
        <f>(Table_1[[#This Row],[DATA FATTURA]]+60)</f>
        <v>44991</v>
      </c>
      <c r="G379">
        <f t="shared" si="15"/>
        <v>540</v>
      </c>
      <c r="H379">
        <f t="shared" si="16"/>
        <v>1890</v>
      </c>
      <c r="I379" s="4">
        <v>45204</v>
      </c>
      <c r="J379" s="4">
        <f>(Table_1[[#This Row],[DATA FATTURA 2]]+60)</f>
        <v>45264</v>
      </c>
      <c r="K379" s="10">
        <f t="shared" si="17"/>
        <v>0.4</v>
      </c>
      <c r="L379" t="str">
        <f ca="1">IF((NOW()-Table_1[[#This Row],[DATA FATTURA 2]])&lt;60,"PAGATO","DA PAGARE")</f>
        <v>DA PAGARE</v>
      </c>
    </row>
    <row r="380" spans="1:12" ht="14.4" x14ac:dyDescent="0.3">
      <c r="A380" s="1">
        <v>185</v>
      </c>
      <c r="B380" s="2">
        <v>44931</v>
      </c>
      <c r="C380" s="1">
        <v>3780</v>
      </c>
      <c r="D380" s="3" t="s">
        <v>6</v>
      </c>
      <c r="E380" s="3" t="s">
        <v>5</v>
      </c>
      <c r="F380" s="4">
        <f>(Table_1[[#This Row],[DATA FATTURA]]+60)</f>
        <v>44991</v>
      </c>
      <c r="G380">
        <f t="shared" si="15"/>
        <v>1512</v>
      </c>
      <c r="H380">
        <f t="shared" si="16"/>
        <v>5292</v>
      </c>
      <c r="I380" s="4">
        <v>45204</v>
      </c>
      <c r="J380" s="4">
        <f>(Table_1[[#This Row],[DATA FATTURA 2]]+60)</f>
        <v>45264</v>
      </c>
      <c r="K380" s="10">
        <f t="shared" si="17"/>
        <v>0.4</v>
      </c>
      <c r="L380" t="str">
        <f ca="1">IF((NOW()-Table_1[[#This Row],[DATA FATTURA 2]])&lt;60,"PAGATO","DA PAGARE")</f>
        <v>DA PAGARE</v>
      </c>
    </row>
    <row r="381" spans="1:12" ht="14.4" x14ac:dyDescent="0.3">
      <c r="A381" s="1">
        <v>320</v>
      </c>
      <c r="B381" s="2">
        <v>44931</v>
      </c>
      <c r="C381" s="1">
        <v>750</v>
      </c>
      <c r="D381" s="3" t="s">
        <v>15</v>
      </c>
      <c r="E381" s="3" t="s">
        <v>14</v>
      </c>
      <c r="F381" s="4">
        <f>(Table_1[[#This Row],[DATA FATTURA]]+60)</f>
        <v>44991</v>
      </c>
      <c r="G381">
        <f t="shared" si="15"/>
        <v>112.5</v>
      </c>
      <c r="H381">
        <f t="shared" si="16"/>
        <v>862.5</v>
      </c>
      <c r="I381" s="4">
        <v>45204</v>
      </c>
      <c r="J381" s="4">
        <f>(Table_1[[#This Row],[DATA FATTURA 2]]+60)</f>
        <v>45264</v>
      </c>
      <c r="K381" s="10">
        <f t="shared" si="17"/>
        <v>0.15</v>
      </c>
      <c r="L381" t="str">
        <f ca="1">IF((NOW()-Table_1[[#This Row],[DATA FATTURA 2]])&lt;60,"PAGATO","DA PAGARE")</f>
        <v>DA PAGARE</v>
      </c>
    </row>
    <row r="382" spans="1:12" ht="14.4" x14ac:dyDescent="0.3">
      <c r="A382" s="1">
        <v>229</v>
      </c>
      <c r="B382" s="2">
        <v>44931</v>
      </c>
      <c r="C382" s="1">
        <v>4660</v>
      </c>
      <c r="D382" s="3" t="s">
        <v>8</v>
      </c>
      <c r="E382" s="3" t="s">
        <v>7</v>
      </c>
      <c r="F382" s="4">
        <f>(Table_1[[#This Row],[DATA FATTURA]]+60)</f>
        <v>44991</v>
      </c>
      <c r="G382">
        <f t="shared" si="15"/>
        <v>932</v>
      </c>
      <c r="H382">
        <f t="shared" si="16"/>
        <v>5592</v>
      </c>
      <c r="I382" s="4">
        <v>45204</v>
      </c>
      <c r="J382" s="4">
        <f>(Table_1[[#This Row],[DATA FATTURA 2]]+60)</f>
        <v>45264</v>
      </c>
      <c r="K382" s="10">
        <f t="shared" si="17"/>
        <v>0.2</v>
      </c>
      <c r="L382" t="str">
        <f ca="1">IF((NOW()-Table_1[[#This Row],[DATA FATTURA 2]])&lt;60,"PAGATO","DA PAGARE")</f>
        <v>DA PAGARE</v>
      </c>
    </row>
    <row r="383" spans="1:12" ht="14.4" x14ac:dyDescent="0.3">
      <c r="A383" s="1">
        <v>272</v>
      </c>
      <c r="B383" s="2">
        <v>44931</v>
      </c>
      <c r="C383" s="1">
        <v>5520</v>
      </c>
      <c r="D383" s="3" t="s">
        <v>12</v>
      </c>
      <c r="E383" s="3" t="s">
        <v>7</v>
      </c>
      <c r="F383" s="4">
        <f>(Table_1[[#This Row],[DATA FATTURA]]+60)</f>
        <v>44991</v>
      </c>
      <c r="G383">
        <f t="shared" si="15"/>
        <v>1104</v>
      </c>
      <c r="H383">
        <f t="shared" si="16"/>
        <v>6624</v>
      </c>
      <c r="I383" s="4">
        <v>45204</v>
      </c>
      <c r="J383" s="4">
        <f>(Table_1[[#This Row],[DATA FATTURA 2]]+60)</f>
        <v>45264</v>
      </c>
      <c r="K383" s="10">
        <f t="shared" si="17"/>
        <v>0.2</v>
      </c>
      <c r="L383" t="str">
        <f ca="1">IF((NOW()-Table_1[[#This Row],[DATA FATTURA 2]])&lt;60,"PAGATO","DA PAGARE")</f>
        <v>DA PAGARE</v>
      </c>
    </row>
    <row r="384" spans="1:12" ht="14.4" x14ac:dyDescent="0.3">
      <c r="A384" s="1">
        <v>127</v>
      </c>
      <c r="B384" s="2">
        <v>44931</v>
      </c>
      <c r="C384" s="1">
        <v>2620</v>
      </c>
      <c r="D384" s="3" t="s">
        <v>8</v>
      </c>
      <c r="E384" s="3" t="s">
        <v>14</v>
      </c>
      <c r="F384" s="4">
        <f>(Table_1[[#This Row],[DATA FATTURA]]+60)</f>
        <v>44991</v>
      </c>
      <c r="G384">
        <f t="shared" si="15"/>
        <v>393</v>
      </c>
      <c r="H384">
        <f t="shared" si="16"/>
        <v>3013</v>
      </c>
      <c r="I384" s="4">
        <v>45204</v>
      </c>
      <c r="J384" s="4">
        <f>(Table_1[[#This Row],[DATA FATTURA 2]]+60)</f>
        <v>45264</v>
      </c>
      <c r="K384" s="10">
        <f t="shared" si="17"/>
        <v>0.15</v>
      </c>
      <c r="L384" t="str">
        <f ca="1">IF((NOW()-Table_1[[#This Row],[DATA FATTURA 2]])&lt;60,"PAGATO","DA PAGARE")</f>
        <v>DA PAGARE</v>
      </c>
    </row>
    <row r="385" spans="1:12" ht="14.4" x14ac:dyDescent="0.3">
      <c r="A385" s="1">
        <v>234</v>
      </c>
      <c r="B385" s="2">
        <v>44931</v>
      </c>
      <c r="C385" s="1">
        <v>4760</v>
      </c>
      <c r="D385" s="3" t="s">
        <v>9</v>
      </c>
      <c r="E385" s="3" t="s">
        <v>5</v>
      </c>
      <c r="F385" s="4">
        <f>(Table_1[[#This Row],[DATA FATTURA]]+60)</f>
        <v>44991</v>
      </c>
      <c r="G385">
        <f t="shared" si="15"/>
        <v>1904</v>
      </c>
      <c r="H385">
        <f t="shared" si="16"/>
        <v>6664</v>
      </c>
      <c r="I385" s="4">
        <v>45204</v>
      </c>
      <c r="J385" s="4">
        <f>(Table_1[[#This Row],[DATA FATTURA 2]]+60)</f>
        <v>45264</v>
      </c>
      <c r="K385" s="10">
        <f t="shared" si="17"/>
        <v>0.4</v>
      </c>
      <c r="L385" t="str">
        <f ca="1">IF((NOW()-Table_1[[#This Row],[DATA FATTURA 2]])&lt;60,"PAGATO","DA PAGARE")</f>
        <v>DA PAGARE</v>
      </c>
    </row>
    <row r="386" spans="1:12" ht="14.4" x14ac:dyDescent="0.3">
      <c r="A386" s="1">
        <v>323</v>
      </c>
      <c r="B386" s="2">
        <v>44931</v>
      </c>
      <c r="C386" s="1">
        <v>900</v>
      </c>
      <c r="D386" s="3" t="s">
        <v>12</v>
      </c>
      <c r="E386" s="3" t="s">
        <v>14</v>
      </c>
      <c r="F386" s="4">
        <f>(Table_1[[#This Row],[DATA FATTURA]]+60)</f>
        <v>44991</v>
      </c>
      <c r="G386">
        <f t="shared" ref="G386:G449" si="18">IF(E386="INTERVENTO",C386*40%,IF(E386="CONSULENZA",C386*20%,IF(E386="FORMAZIONE",C386*15%,IF(E386="VENDITA",C386*30%))))</f>
        <v>135</v>
      </c>
      <c r="H386">
        <f t="shared" ref="H386:H449" si="19">C386+G386</f>
        <v>1035</v>
      </c>
      <c r="I386" s="4">
        <v>45204</v>
      </c>
      <c r="J386" s="4">
        <f>(Table_1[[#This Row],[DATA FATTURA 2]]+60)</f>
        <v>45264</v>
      </c>
      <c r="K386" s="10">
        <f t="shared" ref="K386:K449" si="20">IF(E386="INTERVENTO",0.4,IF(E386="CONSULENZA",0.2,IF(E386="FORMAZIONE",0.15,IF(E386="VENDITA",0.3))))</f>
        <v>0.15</v>
      </c>
      <c r="L386" t="str">
        <f ca="1">IF((NOW()-Table_1[[#This Row],[DATA FATTURA 2]])&lt;60,"PAGATO","DA PAGARE")</f>
        <v>DA PAGARE</v>
      </c>
    </row>
    <row r="387" spans="1:12" ht="14.4" x14ac:dyDescent="0.3">
      <c r="A387" s="1">
        <v>327</v>
      </c>
      <c r="B387" s="2">
        <v>44931</v>
      </c>
      <c r="C387" s="1">
        <v>1100</v>
      </c>
      <c r="D387" s="3" t="s">
        <v>8</v>
      </c>
      <c r="E387" s="3" t="s">
        <v>7</v>
      </c>
      <c r="F387" s="4">
        <f>(Table_1[[#This Row],[DATA FATTURA]]+60)</f>
        <v>44991</v>
      </c>
      <c r="G387">
        <f t="shared" si="18"/>
        <v>220</v>
      </c>
      <c r="H387">
        <f t="shared" si="19"/>
        <v>1320</v>
      </c>
      <c r="I387" s="4">
        <v>45204</v>
      </c>
      <c r="J387" s="4">
        <f>(Table_1[[#This Row],[DATA FATTURA 2]]+60)</f>
        <v>45264</v>
      </c>
      <c r="K387" s="10">
        <f t="shared" si="20"/>
        <v>0.2</v>
      </c>
      <c r="L387" t="str">
        <f ca="1">IF((NOW()-Table_1[[#This Row],[DATA FATTURA 2]])&lt;60,"PAGATO","DA PAGARE")</f>
        <v>DA PAGARE</v>
      </c>
    </row>
    <row r="388" spans="1:12" ht="14.4" x14ac:dyDescent="0.3">
      <c r="A388" s="1">
        <v>312</v>
      </c>
      <c r="B388" s="2">
        <v>44931</v>
      </c>
      <c r="C388" s="1">
        <v>350</v>
      </c>
      <c r="D388" s="3" t="s">
        <v>11</v>
      </c>
      <c r="E388" s="3" t="s">
        <v>10</v>
      </c>
      <c r="F388" s="4">
        <f>(Table_1[[#This Row],[DATA FATTURA]]+60)</f>
        <v>44991</v>
      </c>
      <c r="G388">
        <f t="shared" si="18"/>
        <v>105</v>
      </c>
      <c r="H388">
        <f t="shared" si="19"/>
        <v>455</v>
      </c>
      <c r="I388" s="4">
        <v>45204</v>
      </c>
      <c r="J388" s="4">
        <f>(Table_1[[#This Row],[DATA FATTURA 2]]+60)</f>
        <v>45264</v>
      </c>
      <c r="K388" s="10">
        <f t="shared" si="20"/>
        <v>0.3</v>
      </c>
      <c r="L388" t="str">
        <f ca="1">IF((NOW()-Table_1[[#This Row],[DATA FATTURA 2]])&lt;60,"PAGATO","DA PAGARE")</f>
        <v>DA PAGARE</v>
      </c>
    </row>
    <row r="389" spans="1:12" ht="14.4" x14ac:dyDescent="0.3">
      <c r="A389" s="1">
        <v>325</v>
      </c>
      <c r="B389" s="2">
        <v>44931</v>
      </c>
      <c r="C389" s="1">
        <v>1000</v>
      </c>
      <c r="D389" s="3" t="s">
        <v>9</v>
      </c>
      <c r="E389" s="3" t="s">
        <v>5</v>
      </c>
      <c r="F389" s="4">
        <f>(Table_1[[#This Row],[DATA FATTURA]]+60)</f>
        <v>44991</v>
      </c>
      <c r="G389">
        <f t="shared" si="18"/>
        <v>400</v>
      </c>
      <c r="H389">
        <f t="shared" si="19"/>
        <v>1400</v>
      </c>
      <c r="I389" s="4">
        <v>45204</v>
      </c>
      <c r="J389" s="4">
        <f>(Table_1[[#This Row],[DATA FATTURA 2]]+60)</f>
        <v>45264</v>
      </c>
      <c r="K389" s="10">
        <f t="shared" si="20"/>
        <v>0.4</v>
      </c>
      <c r="L389" t="str">
        <f ca="1">IF((NOW()-Table_1[[#This Row],[DATA FATTURA 2]])&lt;60,"PAGATO","DA PAGARE")</f>
        <v>DA PAGARE</v>
      </c>
    </row>
    <row r="390" spans="1:12" ht="14.4" x14ac:dyDescent="0.3">
      <c r="A390" s="1">
        <v>58</v>
      </c>
      <c r="B390" s="2">
        <v>44930</v>
      </c>
      <c r="C390" s="1">
        <v>1240</v>
      </c>
      <c r="D390" s="3" t="s">
        <v>4</v>
      </c>
      <c r="E390" s="3" t="s">
        <v>7</v>
      </c>
      <c r="F390" s="4">
        <f>(Table_1[[#This Row],[DATA FATTURA]]+60)</f>
        <v>44990</v>
      </c>
      <c r="G390">
        <f t="shared" si="18"/>
        <v>248</v>
      </c>
      <c r="H390">
        <f t="shared" si="19"/>
        <v>1488</v>
      </c>
      <c r="I390" s="4">
        <v>45203</v>
      </c>
      <c r="J390" s="4">
        <f>(Table_1[[#This Row],[DATA FATTURA 2]]+60)</f>
        <v>45263</v>
      </c>
      <c r="K390" s="10">
        <f t="shared" si="20"/>
        <v>0.2</v>
      </c>
      <c r="L390" t="str">
        <f ca="1">IF((NOW()-Table_1[[#This Row],[DATA FATTURA 2]])&lt;60,"PAGATO","DA PAGARE")</f>
        <v>DA PAGARE</v>
      </c>
    </row>
    <row r="391" spans="1:12" ht="14.4" x14ac:dyDescent="0.3">
      <c r="A391" s="1">
        <v>456</v>
      </c>
      <c r="B391" s="2">
        <v>44930</v>
      </c>
      <c r="C391" s="1">
        <v>1800</v>
      </c>
      <c r="D391" s="3" t="s">
        <v>15</v>
      </c>
      <c r="E391" s="3" t="s">
        <v>14</v>
      </c>
      <c r="F391" s="4">
        <f>(Table_1[[#This Row],[DATA FATTURA]]+60)</f>
        <v>44990</v>
      </c>
      <c r="G391">
        <f t="shared" si="18"/>
        <v>270</v>
      </c>
      <c r="H391">
        <f t="shared" si="19"/>
        <v>2070</v>
      </c>
      <c r="I391" s="4">
        <v>45203</v>
      </c>
      <c r="J391" s="4">
        <f>(Table_1[[#This Row],[DATA FATTURA 2]]+60)</f>
        <v>45263</v>
      </c>
      <c r="K391" s="10">
        <f t="shared" si="20"/>
        <v>0.15</v>
      </c>
      <c r="L391" t="str">
        <f ca="1">IF((NOW()-Table_1[[#This Row],[DATA FATTURA 2]])&lt;60,"PAGATO","DA PAGARE")</f>
        <v>DA PAGARE</v>
      </c>
    </row>
    <row r="392" spans="1:12" ht="14.4" x14ac:dyDescent="0.3">
      <c r="A392" s="1">
        <v>8</v>
      </c>
      <c r="B392" s="2">
        <v>44930</v>
      </c>
      <c r="C392" s="1">
        <v>240</v>
      </c>
      <c r="D392" s="3" t="s">
        <v>8</v>
      </c>
      <c r="E392" s="3" t="s">
        <v>14</v>
      </c>
      <c r="F392" s="4">
        <f>(Table_1[[#This Row],[DATA FATTURA]]+60)</f>
        <v>44990</v>
      </c>
      <c r="G392">
        <f t="shared" si="18"/>
        <v>36</v>
      </c>
      <c r="H392">
        <f t="shared" si="19"/>
        <v>276</v>
      </c>
      <c r="I392" s="4">
        <v>45203</v>
      </c>
      <c r="J392" s="4">
        <f>(Table_1[[#This Row],[DATA FATTURA 2]]+60)</f>
        <v>45263</v>
      </c>
      <c r="K392" s="10">
        <f t="shared" si="20"/>
        <v>0.15</v>
      </c>
      <c r="L392" t="str">
        <f ca="1">IF((NOW()-Table_1[[#This Row],[DATA FATTURA 2]])&lt;60,"PAGATO","DA PAGARE")</f>
        <v>DA PAGARE</v>
      </c>
    </row>
    <row r="393" spans="1:12" ht="14.4" x14ac:dyDescent="0.3">
      <c r="A393" s="1">
        <v>485</v>
      </c>
      <c r="B393" s="2">
        <v>44930</v>
      </c>
      <c r="C393" s="1">
        <v>5500</v>
      </c>
      <c r="D393" s="3" t="s">
        <v>6</v>
      </c>
      <c r="E393" s="3" t="s">
        <v>5</v>
      </c>
      <c r="F393" s="4">
        <f>(Table_1[[#This Row],[DATA FATTURA]]+60)</f>
        <v>44990</v>
      </c>
      <c r="G393">
        <f t="shared" si="18"/>
        <v>2200</v>
      </c>
      <c r="H393">
        <f t="shared" si="19"/>
        <v>7700</v>
      </c>
      <c r="I393" s="4">
        <v>45203</v>
      </c>
      <c r="J393" s="4">
        <f>(Table_1[[#This Row],[DATA FATTURA 2]]+60)</f>
        <v>45263</v>
      </c>
      <c r="K393" s="10">
        <f t="shared" si="20"/>
        <v>0.4</v>
      </c>
      <c r="L393" t="str">
        <f ca="1">IF((NOW()-Table_1[[#This Row],[DATA FATTURA 2]])&lt;60,"PAGATO","DA PAGARE")</f>
        <v>DA PAGARE</v>
      </c>
    </row>
    <row r="394" spans="1:12" ht="14.4" x14ac:dyDescent="0.3">
      <c r="A394" s="1">
        <v>6</v>
      </c>
      <c r="B394" s="2">
        <v>44930</v>
      </c>
      <c r="C394" s="1">
        <v>200</v>
      </c>
      <c r="D394" s="3" t="s">
        <v>11</v>
      </c>
      <c r="E394" s="3" t="s">
        <v>7</v>
      </c>
      <c r="F394" s="4">
        <f>(Table_1[[#This Row],[DATA FATTURA]]+60)</f>
        <v>44990</v>
      </c>
      <c r="G394">
        <f t="shared" si="18"/>
        <v>40</v>
      </c>
      <c r="H394">
        <f t="shared" si="19"/>
        <v>240</v>
      </c>
      <c r="I394" s="4">
        <v>45203</v>
      </c>
      <c r="J394" s="4">
        <f>(Table_1[[#This Row],[DATA FATTURA 2]]+60)</f>
        <v>45263</v>
      </c>
      <c r="K394" s="10">
        <f t="shared" si="20"/>
        <v>0.2</v>
      </c>
      <c r="L394" t="str">
        <f ca="1">IF((NOW()-Table_1[[#This Row],[DATA FATTURA 2]])&lt;60,"PAGATO","DA PAGARE")</f>
        <v>DA PAGARE</v>
      </c>
    </row>
    <row r="395" spans="1:12" ht="14.4" x14ac:dyDescent="0.3">
      <c r="A395" s="1">
        <v>434</v>
      </c>
      <c r="B395" s="2">
        <v>44930</v>
      </c>
      <c r="C395" s="1">
        <v>6450</v>
      </c>
      <c r="D395" s="3" t="s">
        <v>6</v>
      </c>
      <c r="E395" s="3" t="s">
        <v>7</v>
      </c>
      <c r="F395" s="4">
        <f>(Table_1[[#This Row],[DATA FATTURA]]+60)</f>
        <v>44990</v>
      </c>
      <c r="G395">
        <f t="shared" si="18"/>
        <v>1290</v>
      </c>
      <c r="H395">
        <f t="shared" si="19"/>
        <v>7740</v>
      </c>
      <c r="I395" s="4">
        <v>45203</v>
      </c>
      <c r="J395" s="4">
        <f>(Table_1[[#This Row],[DATA FATTURA 2]]+60)</f>
        <v>45263</v>
      </c>
      <c r="K395" s="10">
        <f t="shared" si="20"/>
        <v>0.2</v>
      </c>
      <c r="L395" t="str">
        <f ca="1">IF((NOW()-Table_1[[#This Row],[DATA FATTURA 2]])&lt;60,"PAGATO","DA PAGARE")</f>
        <v>DA PAGARE</v>
      </c>
    </row>
    <row r="396" spans="1:12" ht="14.4" x14ac:dyDescent="0.3">
      <c r="A396" s="1">
        <v>475</v>
      </c>
      <c r="B396" s="2">
        <v>44930</v>
      </c>
      <c r="C396" s="1">
        <v>6500</v>
      </c>
      <c r="D396" s="3" t="s">
        <v>28</v>
      </c>
      <c r="E396" s="3" t="s">
        <v>7</v>
      </c>
      <c r="F396" s="4">
        <f>(Table_1[[#This Row],[DATA FATTURA]]+60)</f>
        <v>44990</v>
      </c>
      <c r="G396">
        <f t="shared" si="18"/>
        <v>1300</v>
      </c>
      <c r="H396">
        <f t="shared" si="19"/>
        <v>7800</v>
      </c>
      <c r="I396" s="4">
        <v>45203</v>
      </c>
      <c r="J396" s="4">
        <f>(Table_1[[#This Row],[DATA FATTURA 2]]+60)</f>
        <v>45263</v>
      </c>
      <c r="K396" s="10">
        <f t="shared" si="20"/>
        <v>0.2</v>
      </c>
      <c r="L396" t="str">
        <f ca="1">IF((NOW()-Table_1[[#This Row],[DATA FATTURA 2]])&lt;60,"PAGATO","DA PAGARE")</f>
        <v>DA PAGARE</v>
      </c>
    </row>
    <row r="397" spans="1:12" ht="14.4" x14ac:dyDescent="0.3">
      <c r="A397" s="1">
        <v>66</v>
      </c>
      <c r="B397" s="2">
        <v>44930</v>
      </c>
      <c r="C397" s="1">
        <v>1400</v>
      </c>
      <c r="D397" s="3" t="s">
        <v>6</v>
      </c>
      <c r="E397" s="3" t="s">
        <v>5</v>
      </c>
      <c r="F397" s="4">
        <f>(Table_1[[#This Row],[DATA FATTURA]]+60)</f>
        <v>44990</v>
      </c>
      <c r="G397">
        <f t="shared" si="18"/>
        <v>560</v>
      </c>
      <c r="H397">
        <f t="shared" si="19"/>
        <v>1960</v>
      </c>
      <c r="I397" s="4">
        <v>45203</v>
      </c>
      <c r="J397" s="4">
        <f>(Table_1[[#This Row],[DATA FATTURA 2]]+60)</f>
        <v>45263</v>
      </c>
      <c r="K397" s="10">
        <f t="shared" si="20"/>
        <v>0.4</v>
      </c>
      <c r="L397" t="str">
        <f ca="1">IF((NOW()-Table_1[[#This Row],[DATA FATTURA 2]])&lt;60,"PAGATO","DA PAGARE")</f>
        <v>DA PAGARE</v>
      </c>
    </row>
    <row r="398" spans="1:12" ht="14.4" x14ac:dyDescent="0.3">
      <c r="A398" s="1">
        <v>296</v>
      </c>
      <c r="B398" s="2">
        <v>44930</v>
      </c>
      <c r="C398" s="1">
        <v>500</v>
      </c>
      <c r="D398" s="3" t="s">
        <v>4</v>
      </c>
      <c r="E398" s="3" t="s">
        <v>7</v>
      </c>
      <c r="F398" s="4">
        <f>(Table_1[[#This Row],[DATA FATTURA]]+60)</f>
        <v>44990</v>
      </c>
      <c r="G398">
        <f t="shared" si="18"/>
        <v>100</v>
      </c>
      <c r="H398">
        <f t="shared" si="19"/>
        <v>600</v>
      </c>
      <c r="I398" s="4">
        <v>45203</v>
      </c>
      <c r="J398" s="4">
        <f>(Table_1[[#This Row],[DATA FATTURA 2]]+60)</f>
        <v>45263</v>
      </c>
      <c r="K398" s="10">
        <f t="shared" si="20"/>
        <v>0.2</v>
      </c>
      <c r="L398" t="str">
        <f ca="1">IF((NOW()-Table_1[[#This Row],[DATA FATTURA 2]])&lt;60,"PAGATO","DA PAGARE")</f>
        <v>DA PAGARE</v>
      </c>
    </row>
    <row r="399" spans="1:12" ht="14.4" x14ac:dyDescent="0.3">
      <c r="A399" s="1">
        <v>282</v>
      </c>
      <c r="B399" s="2">
        <v>44930</v>
      </c>
      <c r="C399" s="1">
        <v>5720</v>
      </c>
      <c r="D399" s="3" t="s">
        <v>28</v>
      </c>
      <c r="E399" s="3" t="s">
        <v>7</v>
      </c>
      <c r="F399" s="4">
        <f>(Table_1[[#This Row],[DATA FATTURA]]+60)</f>
        <v>44990</v>
      </c>
      <c r="G399">
        <f t="shared" si="18"/>
        <v>1144</v>
      </c>
      <c r="H399">
        <f t="shared" si="19"/>
        <v>6864</v>
      </c>
      <c r="I399" s="4">
        <v>45203</v>
      </c>
      <c r="J399" s="4">
        <f>(Table_1[[#This Row],[DATA FATTURA 2]]+60)</f>
        <v>45263</v>
      </c>
      <c r="K399" s="10">
        <f t="shared" si="20"/>
        <v>0.2</v>
      </c>
      <c r="L399" t="str">
        <f ca="1">IF((NOW()-Table_1[[#This Row],[DATA FATTURA 2]])&lt;60,"PAGATO","DA PAGARE")</f>
        <v>DA PAGARE</v>
      </c>
    </row>
    <row r="400" spans="1:12" ht="14.4" x14ac:dyDescent="0.3">
      <c r="A400" s="1">
        <v>300</v>
      </c>
      <c r="B400" s="2">
        <v>44930</v>
      </c>
      <c r="C400" s="1">
        <v>1300</v>
      </c>
      <c r="D400" s="3" t="s">
        <v>28</v>
      </c>
      <c r="E400" s="3" t="s">
        <v>7</v>
      </c>
      <c r="F400" s="4">
        <f>(Table_1[[#This Row],[DATA FATTURA]]+60)</f>
        <v>44990</v>
      </c>
      <c r="G400">
        <f t="shared" si="18"/>
        <v>260</v>
      </c>
      <c r="H400">
        <f t="shared" si="19"/>
        <v>1560</v>
      </c>
      <c r="I400" s="4">
        <v>45203</v>
      </c>
      <c r="J400" s="4">
        <f>(Table_1[[#This Row],[DATA FATTURA 2]]+60)</f>
        <v>45263</v>
      </c>
      <c r="K400" s="10">
        <f t="shared" si="20"/>
        <v>0.2</v>
      </c>
      <c r="L400" t="str">
        <f ca="1">IF((NOW()-Table_1[[#This Row],[DATA FATTURA 2]])&lt;60,"PAGATO","DA PAGARE")</f>
        <v>DA PAGARE</v>
      </c>
    </row>
    <row r="401" spans="1:12" ht="14.4" x14ac:dyDescent="0.3">
      <c r="A401" s="1">
        <v>176</v>
      </c>
      <c r="B401" s="2">
        <v>44930</v>
      </c>
      <c r="C401" s="1">
        <v>3600</v>
      </c>
      <c r="D401" s="3" t="s">
        <v>11</v>
      </c>
      <c r="E401" s="3" t="s">
        <v>14</v>
      </c>
      <c r="F401" s="4">
        <f>(Table_1[[#This Row],[DATA FATTURA]]+60)</f>
        <v>44990</v>
      </c>
      <c r="G401">
        <f t="shared" si="18"/>
        <v>540</v>
      </c>
      <c r="H401">
        <f t="shared" si="19"/>
        <v>4140</v>
      </c>
      <c r="I401" s="4">
        <v>45203</v>
      </c>
      <c r="J401" s="4">
        <f>(Table_1[[#This Row],[DATA FATTURA 2]]+60)</f>
        <v>45263</v>
      </c>
      <c r="K401" s="10">
        <f t="shared" si="20"/>
        <v>0.15</v>
      </c>
      <c r="L401" t="str">
        <f ca="1">IF((NOW()-Table_1[[#This Row],[DATA FATTURA 2]])&lt;60,"PAGATO","DA PAGARE")</f>
        <v>DA PAGARE</v>
      </c>
    </row>
    <row r="402" spans="1:12" ht="14.4" x14ac:dyDescent="0.3">
      <c r="A402" s="1">
        <v>413</v>
      </c>
      <c r="B402" s="2">
        <v>44930</v>
      </c>
      <c r="C402" s="1">
        <v>5400</v>
      </c>
      <c r="D402" s="3" t="s">
        <v>4</v>
      </c>
      <c r="E402" s="3" t="s">
        <v>10</v>
      </c>
      <c r="F402" s="4">
        <f>(Table_1[[#This Row],[DATA FATTURA]]+60)</f>
        <v>44990</v>
      </c>
      <c r="G402">
        <f t="shared" si="18"/>
        <v>1620</v>
      </c>
      <c r="H402">
        <f t="shared" si="19"/>
        <v>7020</v>
      </c>
      <c r="I402" s="4">
        <v>45203</v>
      </c>
      <c r="J402" s="4">
        <f>(Table_1[[#This Row],[DATA FATTURA 2]]+60)</f>
        <v>45263</v>
      </c>
      <c r="K402" s="10">
        <f t="shared" si="20"/>
        <v>0.3</v>
      </c>
      <c r="L402" t="str">
        <f ca="1">IF((NOW()-Table_1[[#This Row],[DATA FATTURA 2]])&lt;60,"PAGATO","DA PAGARE")</f>
        <v>DA PAGARE</v>
      </c>
    </row>
    <row r="403" spans="1:12" ht="14.4" x14ac:dyDescent="0.3">
      <c r="A403" s="1">
        <v>477</v>
      </c>
      <c r="B403" s="2">
        <v>44930</v>
      </c>
      <c r="C403" s="1">
        <v>6300</v>
      </c>
      <c r="D403" s="3" t="s">
        <v>4</v>
      </c>
      <c r="E403" s="3" t="s">
        <v>14</v>
      </c>
      <c r="F403" s="4">
        <f>(Table_1[[#This Row],[DATA FATTURA]]+60)</f>
        <v>44990</v>
      </c>
      <c r="G403">
        <f t="shared" si="18"/>
        <v>945</v>
      </c>
      <c r="H403">
        <f t="shared" si="19"/>
        <v>7245</v>
      </c>
      <c r="I403" s="4">
        <v>45203</v>
      </c>
      <c r="J403" s="4">
        <f>(Table_1[[#This Row],[DATA FATTURA 2]]+60)</f>
        <v>45263</v>
      </c>
      <c r="K403" s="10">
        <f t="shared" si="20"/>
        <v>0.15</v>
      </c>
      <c r="L403" t="str">
        <f ca="1">IF((NOW()-Table_1[[#This Row],[DATA FATTURA 2]])&lt;60,"PAGATO","DA PAGARE")</f>
        <v>DA PAGARE</v>
      </c>
    </row>
    <row r="404" spans="1:12" ht="14.4" x14ac:dyDescent="0.3">
      <c r="A404" s="1">
        <v>150</v>
      </c>
      <c r="B404" s="2">
        <v>44930</v>
      </c>
      <c r="C404" s="1">
        <v>3080</v>
      </c>
      <c r="D404" s="3" t="s">
        <v>15</v>
      </c>
      <c r="E404" s="3" t="s">
        <v>5</v>
      </c>
      <c r="F404" s="4">
        <f>(Table_1[[#This Row],[DATA FATTURA]]+60)</f>
        <v>44990</v>
      </c>
      <c r="G404">
        <f t="shared" si="18"/>
        <v>1232</v>
      </c>
      <c r="H404">
        <f t="shared" si="19"/>
        <v>4312</v>
      </c>
      <c r="I404" s="4">
        <v>45203</v>
      </c>
      <c r="J404" s="4">
        <f>(Table_1[[#This Row],[DATA FATTURA 2]]+60)</f>
        <v>45263</v>
      </c>
      <c r="K404" s="10">
        <f t="shared" si="20"/>
        <v>0.4</v>
      </c>
      <c r="L404" t="str">
        <f ca="1">IF((NOW()-Table_1[[#This Row],[DATA FATTURA 2]])&lt;60,"PAGATO","DA PAGARE")</f>
        <v>DA PAGARE</v>
      </c>
    </row>
    <row r="405" spans="1:12" ht="14.4" x14ac:dyDescent="0.3">
      <c r="A405" s="1">
        <v>49</v>
      </c>
      <c r="B405" s="2">
        <v>44930</v>
      </c>
      <c r="C405" s="1">
        <v>1060</v>
      </c>
      <c r="D405" s="3" t="s">
        <v>6</v>
      </c>
      <c r="E405" s="3" t="s">
        <v>10</v>
      </c>
      <c r="F405" s="4">
        <f>(Table_1[[#This Row],[DATA FATTURA]]+60)</f>
        <v>44990</v>
      </c>
      <c r="G405">
        <f t="shared" si="18"/>
        <v>318</v>
      </c>
      <c r="H405">
        <f t="shared" si="19"/>
        <v>1378</v>
      </c>
      <c r="I405" s="4">
        <v>45203</v>
      </c>
      <c r="J405" s="4">
        <f>(Table_1[[#This Row],[DATA FATTURA 2]]+60)</f>
        <v>45263</v>
      </c>
      <c r="K405" s="10">
        <f t="shared" si="20"/>
        <v>0.3</v>
      </c>
      <c r="L405" t="str">
        <f ca="1">IF((NOW()-Table_1[[#This Row],[DATA FATTURA 2]])&lt;60,"PAGATO","DA PAGARE")</f>
        <v>DA PAGARE</v>
      </c>
    </row>
    <row r="406" spans="1:12" ht="14.4" x14ac:dyDescent="0.3">
      <c r="A406" s="1">
        <v>356</v>
      </c>
      <c r="B406" s="2">
        <v>44930</v>
      </c>
      <c r="C406" s="1">
        <v>2550</v>
      </c>
      <c r="D406" s="3" t="s">
        <v>28</v>
      </c>
      <c r="E406" s="3" t="s">
        <v>7</v>
      </c>
      <c r="F406" s="4">
        <f>(Table_1[[#This Row],[DATA FATTURA]]+60)</f>
        <v>44990</v>
      </c>
      <c r="G406">
        <f t="shared" si="18"/>
        <v>510</v>
      </c>
      <c r="H406">
        <f t="shared" si="19"/>
        <v>3060</v>
      </c>
      <c r="I406" s="4">
        <v>45203</v>
      </c>
      <c r="J406" s="4">
        <f>(Table_1[[#This Row],[DATA FATTURA 2]]+60)</f>
        <v>45263</v>
      </c>
      <c r="K406" s="10">
        <f t="shared" si="20"/>
        <v>0.2</v>
      </c>
      <c r="L406" t="str">
        <f ca="1">IF((NOW()-Table_1[[#This Row],[DATA FATTURA 2]])&lt;60,"PAGATO","DA PAGARE")</f>
        <v>DA PAGARE</v>
      </c>
    </row>
    <row r="407" spans="1:12" ht="14.4" x14ac:dyDescent="0.3">
      <c r="A407" s="1">
        <v>259</v>
      </c>
      <c r="B407" s="2">
        <v>44930</v>
      </c>
      <c r="C407" s="1">
        <v>5260</v>
      </c>
      <c r="D407" s="3" t="s">
        <v>8</v>
      </c>
      <c r="E407" s="3" t="s">
        <v>10</v>
      </c>
      <c r="F407" s="4">
        <f>(Table_1[[#This Row],[DATA FATTURA]]+60)</f>
        <v>44990</v>
      </c>
      <c r="G407">
        <f t="shared" si="18"/>
        <v>1578</v>
      </c>
      <c r="H407">
        <f t="shared" si="19"/>
        <v>6838</v>
      </c>
      <c r="I407" s="4">
        <v>45203</v>
      </c>
      <c r="J407" s="4">
        <f>(Table_1[[#This Row],[DATA FATTURA 2]]+60)</f>
        <v>45263</v>
      </c>
      <c r="K407" s="10">
        <f t="shared" si="20"/>
        <v>0.3</v>
      </c>
      <c r="L407" t="str">
        <f ca="1">IF((NOW()-Table_1[[#This Row],[DATA FATTURA 2]])&lt;60,"PAGATO","DA PAGARE")</f>
        <v>DA PAGARE</v>
      </c>
    </row>
    <row r="408" spans="1:12" ht="14.4" x14ac:dyDescent="0.3">
      <c r="A408" s="1">
        <v>85</v>
      </c>
      <c r="B408" s="2">
        <v>44930</v>
      </c>
      <c r="C408" s="1">
        <v>1780</v>
      </c>
      <c r="D408" s="3" t="s">
        <v>12</v>
      </c>
      <c r="E408" s="3" t="s">
        <v>14</v>
      </c>
      <c r="F408" s="4">
        <f>(Table_1[[#This Row],[DATA FATTURA]]+60)</f>
        <v>44990</v>
      </c>
      <c r="G408">
        <f t="shared" si="18"/>
        <v>267</v>
      </c>
      <c r="H408">
        <f t="shared" si="19"/>
        <v>2047</v>
      </c>
      <c r="I408" s="4">
        <v>45203</v>
      </c>
      <c r="J408" s="4">
        <f>(Table_1[[#This Row],[DATA FATTURA 2]]+60)</f>
        <v>45263</v>
      </c>
      <c r="K408" s="10">
        <f t="shared" si="20"/>
        <v>0.15</v>
      </c>
      <c r="L408" t="str">
        <f ca="1">IF((NOW()-Table_1[[#This Row],[DATA FATTURA 2]])&lt;60,"PAGATO","DA PAGARE")</f>
        <v>DA PAGARE</v>
      </c>
    </row>
    <row r="409" spans="1:12" ht="14.4" x14ac:dyDescent="0.3">
      <c r="A409" s="1">
        <v>104</v>
      </c>
      <c r="B409" s="2">
        <v>44930</v>
      </c>
      <c r="C409" s="1">
        <v>2160</v>
      </c>
      <c r="D409" s="3" t="s">
        <v>9</v>
      </c>
      <c r="E409" s="3" t="s">
        <v>7</v>
      </c>
      <c r="F409" s="4">
        <f>(Table_1[[#This Row],[DATA FATTURA]]+60)</f>
        <v>44990</v>
      </c>
      <c r="G409">
        <f t="shared" si="18"/>
        <v>432</v>
      </c>
      <c r="H409">
        <f t="shared" si="19"/>
        <v>2592</v>
      </c>
      <c r="I409" s="4">
        <v>45203</v>
      </c>
      <c r="J409" s="4">
        <f>(Table_1[[#This Row],[DATA FATTURA 2]]+60)</f>
        <v>45263</v>
      </c>
      <c r="K409" s="10">
        <f t="shared" si="20"/>
        <v>0.2</v>
      </c>
      <c r="L409" t="str">
        <f ca="1">IF((NOW()-Table_1[[#This Row],[DATA FATTURA 2]])&lt;60,"PAGATO","DA PAGARE")</f>
        <v>DA PAGARE</v>
      </c>
    </row>
    <row r="410" spans="1:12" ht="14.4" x14ac:dyDescent="0.3">
      <c r="A410" s="1">
        <v>92</v>
      </c>
      <c r="B410" s="2">
        <v>44930</v>
      </c>
      <c r="C410" s="1">
        <v>1920</v>
      </c>
      <c r="D410" s="3" t="s">
        <v>4</v>
      </c>
      <c r="E410" s="3" t="s">
        <v>14</v>
      </c>
      <c r="F410" s="4">
        <f>(Table_1[[#This Row],[DATA FATTURA]]+60)</f>
        <v>44990</v>
      </c>
      <c r="G410">
        <f t="shared" si="18"/>
        <v>288</v>
      </c>
      <c r="H410">
        <f t="shared" si="19"/>
        <v>2208</v>
      </c>
      <c r="I410" s="4">
        <v>45203</v>
      </c>
      <c r="J410" s="4">
        <f>(Table_1[[#This Row],[DATA FATTURA 2]]+60)</f>
        <v>45263</v>
      </c>
      <c r="K410" s="10">
        <f t="shared" si="20"/>
        <v>0.15</v>
      </c>
      <c r="L410" t="str">
        <f ca="1">IF((NOW()-Table_1[[#This Row],[DATA FATTURA 2]])&lt;60,"PAGATO","DA PAGARE")</f>
        <v>DA PAGARE</v>
      </c>
    </row>
    <row r="411" spans="1:12" ht="14.4" x14ac:dyDescent="0.3">
      <c r="A411" s="1">
        <v>156</v>
      </c>
      <c r="B411" s="2">
        <v>44930</v>
      </c>
      <c r="C411" s="1">
        <v>3200</v>
      </c>
      <c r="D411" s="3" t="s">
        <v>15</v>
      </c>
      <c r="E411" s="3" t="s">
        <v>7</v>
      </c>
      <c r="F411" s="4">
        <f>(Table_1[[#This Row],[DATA FATTURA]]+60)</f>
        <v>44990</v>
      </c>
      <c r="G411">
        <f t="shared" si="18"/>
        <v>640</v>
      </c>
      <c r="H411">
        <f t="shared" si="19"/>
        <v>3840</v>
      </c>
      <c r="I411" s="4">
        <v>45203</v>
      </c>
      <c r="J411" s="4">
        <f>(Table_1[[#This Row],[DATA FATTURA 2]]+60)</f>
        <v>45263</v>
      </c>
      <c r="K411" s="10">
        <f t="shared" si="20"/>
        <v>0.2</v>
      </c>
      <c r="L411" t="str">
        <f ca="1">IF((NOW()-Table_1[[#This Row],[DATA FATTURA 2]])&lt;60,"PAGATO","DA PAGARE")</f>
        <v>DA PAGARE</v>
      </c>
    </row>
    <row r="412" spans="1:12" ht="14.4" x14ac:dyDescent="0.3">
      <c r="A412" s="1">
        <v>22</v>
      </c>
      <c r="B412" s="2">
        <v>44930</v>
      </c>
      <c r="C412" s="1">
        <v>520</v>
      </c>
      <c r="D412" s="3" t="s">
        <v>4</v>
      </c>
      <c r="E412" s="3" t="s">
        <v>14</v>
      </c>
      <c r="F412" s="4">
        <f>(Table_1[[#This Row],[DATA FATTURA]]+60)</f>
        <v>44990</v>
      </c>
      <c r="G412">
        <f t="shared" si="18"/>
        <v>78</v>
      </c>
      <c r="H412">
        <f t="shared" si="19"/>
        <v>598</v>
      </c>
      <c r="I412" s="4">
        <v>45203</v>
      </c>
      <c r="J412" s="4">
        <f>(Table_1[[#This Row],[DATA FATTURA 2]]+60)</f>
        <v>45263</v>
      </c>
      <c r="K412" s="10">
        <f t="shared" si="20"/>
        <v>0.15</v>
      </c>
      <c r="L412" t="str">
        <f ca="1">IF((NOW()-Table_1[[#This Row],[DATA FATTURA 2]])&lt;60,"PAGATO","DA PAGARE")</f>
        <v>DA PAGARE</v>
      </c>
    </row>
    <row r="413" spans="1:12" ht="14.4" x14ac:dyDescent="0.3">
      <c r="A413" s="1">
        <v>202</v>
      </c>
      <c r="B413" s="2">
        <v>44930</v>
      </c>
      <c r="C413" s="1">
        <v>4120</v>
      </c>
      <c r="D413" s="3" t="s">
        <v>6</v>
      </c>
      <c r="E413" s="3" t="s">
        <v>7</v>
      </c>
      <c r="F413" s="4">
        <f>(Table_1[[#This Row],[DATA FATTURA]]+60)</f>
        <v>44990</v>
      </c>
      <c r="G413">
        <f t="shared" si="18"/>
        <v>824</v>
      </c>
      <c r="H413">
        <f t="shared" si="19"/>
        <v>4944</v>
      </c>
      <c r="I413" s="4">
        <v>45203</v>
      </c>
      <c r="J413" s="4">
        <f>(Table_1[[#This Row],[DATA FATTURA 2]]+60)</f>
        <v>45263</v>
      </c>
      <c r="K413" s="10">
        <f t="shared" si="20"/>
        <v>0.2</v>
      </c>
      <c r="L413" t="str">
        <f ca="1">IF((NOW()-Table_1[[#This Row],[DATA FATTURA 2]])&lt;60,"PAGATO","DA PAGARE")</f>
        <v>DA PAGARE</v>
      </c>
    </row>
    <row r="414" spans="1:12" ht="14.4" x14ac:dyDescent="0.3">
      <c r="A414" s="1">
        <v>227</v>
      </c>
      <c r="B414" s="2">
        <v>44930</v>
      </c>
      <c r="C414" s="1">
        <v>4620</v>
      </c>
      <c r="D414" s="3" t="s">
        <v>11</v>
      </c>
      <c r="E414" s="3" t="s">
        <v>5</v>
      </c>
      <c r="F414" s="4">
        <f>(Table_1[[#This Row],[DATA FATTURA]]+60)</f>
        <v>44990</v>
      </c>
      <c r="G414">
        <f t="shared" si="18"/>
        <v>1848</v>
      </c>
      <c r="H414">
        <f t="shared" si="19"/>
        <v>6468</v>
      </c>
      <c r="I414" s="4">
        <v>45203</v>
      </c>
      <c r="J414" s="4">
        <f>(Table_1[[#This Row],[DATA FATTURA 2]]+60)</f>
        <v>45263</v>
      </c>
      <c r="K414" s="10">
        <f t="shared" si="20"/>
        <v>0.4</v>
      </c>
      <c r="L414" t="str">
        <f ca="1">IF((NOW()-Table_1[[#This Row],[DATA FATTURA 2]])&lt;60,"PAGATO","DA PAGARE")</f>
        <v>DA PAGARE</v>
      </c>
    </row>
    <row r="415" spans="1:12" ht="14.4" x14ac:dyDescent="0.3">
      <c r="A415" s="1">
        <v>284</v>
      </c>
      <c r="B415" s="2">
        <v>44930</v>
      </c>
      <c r="C415" s="1">
        <v>5760</v>
      </c>
      <c r="D415" s="3" t="s">
        <v>6</v>
      </c>
      <c r="E415" s="3" t="s">
        <v>10</v>
      </c>
      <c r="F415" s="4">
        <f>(Table_1[[#This Row],[DATA FATTURA]]+60)</f>
        <v>44990</v>
      </c>
      <c r="G415">
        <f t="shared" si="18"/>
        <v>1728</v>
      </c>
      <c r="H415">
        <f t="shared" si="19"/>
        <v>7488</v>
      </c>
      <c r="I415" s="4">
        <v>45203</v>
      </c>
      <c r="J415" s="4">
        <f>(Table_1[[#This Row],[DATA FATTURA 2]]+60)</f>
        <v>45263</v>
      </c>
      <c r="K415" s="10">
        <f t="shared" si="20"/>
        <v>0.3</v>
      </c>
      <c r="L415" t="str">
        <f ca="1">IF((NOW()-Table_1[[#This Row],[DATA FATTURA 2]])&lt;60,"PAGATO","DA PAGARE")</f>
        <v>DA PAGARE</v>
      </c>
    </row>
    <row r="416" spans="1:12" ht="14.4" x14ac:dyDescent="0.3">
      <c r="A416" s="1">
        <v>487</v>
      </c>
      <c r="B416" s="2">
        <v>44930</v>
      </c>
      <c r="C416" s="1">
        <v>5300</v>
      </c>
      <c r="D416" s="3" t="s">
        <v>28</v>
      </c>
      <c r="E416" s="3" t="s">
        <v>5</v>
      </c>
      <c r="F416" s="4">
        <f>(Table_1[[#This Row],[DATA FATTURA]]+60)</f>
        <v>44990</v>
      </c>
      <c r="G416">
        <f t="shared" si="18"/>
        <v>2120</v>
      </c>
      <c r="H416">
        <f t="shared" si="19"/>
        <v>7420</v>
      </c>
      <c r="I416" s="4">
        <v>45203</v>
      </c>
      <c r="J416" s="4">
        <f>(Table_1[[#This Row],[DATA FATTURA 2]]+60)</f>
        <v>45263</v>
      </c>
      <c r="K416" s="10">
        <f t="shared" si="20"/>
        <v>0.4</v>
      </c>
      <c r="L416" t="str">
        <f ca="1">IF((NOW()-Table_1[[#This Row],[DATA FATTURA 2]])&lt;60,"PAGATO","DA PAGARE")</f>
        <v>DA PAGARE</v>
      </c>
    </row>
    <row r="417" spans="1:12" ht="14.4" x14ac:dyDescent="0.3">
      <c r="A417" s="1">
        <v>148</v>
      </c>
      <c r="B417" s="2">
        <v>44930</v>
      </c>
      <c r="C417" s="1">
        <v>3040</v>
      </c>
      <c r="D417" s="3" t="s">
        <v>6</v>
      </c>
      <c r="E417" s="3" t="s">
        <v>14</v>
      </c>
      <c r="F417" s="4">
        <f>(Table_1[[#This Row],[DATA FATTURA]]+60)</f>
        <v>44990</v>
      </c>
      <c r="G417">
        <f t="shared" si="18"/>
        <v>456</v>
      </c>
      <c r="H417">
        <f t="shared" si="19"/>
        <v>3496</v>
      </c>
      <c r="I417" s="4">
        <v>45203</v>
      </c>
      <c r="J417" s="4">
        <f>(Table_1[[#This Row],[DATA FATTURA 2]]+60)</f>
        <v>45263</v>
      </c>
      <c r="K417" s="10">
        <f t="shared" si="20"/>
        <v>0.15</v>
      </c>
      <c r="L417" t="str">
        <f ca="1">IF((NOW()-Table_1[[#This Row],[DATA FATTURA 2]])&lt;60,"PAGATO","DA PAGARE")</f>
        <v>DA PAGARE</v>
      </c>
    </row>
    <row r="418" spans="1:12" ht="14.4" x14ac:dyDescent="0.3">
      <c r="A418" s="1">
        <v>478</v>
      </c>
      <c r="B418" s="2">
        <v>44930</v>
      </c>
      <c r="C418" s="1">
        <v>6200</v>
      </c>
      <c r="D418" s="3" t="s">
        <v>9</v>
      </c>
      <c r="E418" s="3" t="s">
        <v>7</v>
      </c>
      <c r="F418" s="4">
        <f>(Table_1[[#This Row],[DATA FATTURA]]+60)</f>
        <v>44990</v>
      </c>
      <c r="G418">
        <f t="shared" si="18"/>
        <v>1240</v>
      </c>
      <c r="H418">
        <f t="shared" si="19"/>
        <v>7440</v>
      </c>
      <c r="I418" s="4">
        <v>45203</v>
      </c>
      <c r="J418" s="4">
        <f>(Table_1[[#This Row],[DATA FATTURA 2]]+60)</f>
        <v>45263</v>
      </c>
      <c r="K418" s="10">
        <f t="shared" si="20"/>
        <v>0.2</v>
      </c>
      <c r="L418" t="str">
        <f ca="1">IF((NOW()-Table_1[[#This Row],[DATA FATTURA 2]])&lt;60,"PAGATO","DA PAGARE")</f>
        <v>DA PAGARE</v>
      </c>
    </row>
    <row r="419" spans="1:12" ht="14.4" x14ac:dyDescent="0.3">
      <c r="A419" s="1">
        <v>354</v>
      </c>
      <c r="B419" s="2">
        <v>44930</v>
      </c>
      <c r="C419" s="1">
        <v>2450</v>
      </c>
      <c r="D419" s="3" t="s">
        <v>15</v>
      </c>
      <c r="E419" s="3" t="s">
        <v>10</v>
      </c>
      <c r="F419" s="4">
        <f>(Table_1[[#This Row],[DATA FATTURA]]+60)</f>
        <v>44990</v>
      </c>
      <c r="G419">
        <f t="shared" si="18"/>
        <v>735</v>
      </c>
      <c r="H419">
        <f t="shared" si="19"/>
        <v>3185</v>
      </c>
      <c r="I419" s="4">
        <v>45203</v>
      </c>
      <c r="J419" s="4">
        <f>(Table_1[[#This Row],[DATA FATTURA 2]]+60)</f>
        <v>45263</v>
      </c>
      <c r="K419" s="10">
        <f t="shared" si="20"/>
        <v>0.3</v>
      </c>
      <c r="L419" t="str">
        <f ca="1">IF((NOW()-Table_1[[#This Row],[DATA FATTURA 2]])&lt;60,"PAGATO","DA PAGARE")</f>
        <v>DA PAGARE</v>
      </c>
    </row>
    <row r="420" spans="1:12" ht="14.4" x14ac:dyDescent="0.3">
      <c r="A420" s="1">
        <v>355</v>
      </c>
      <c r="B420" s="2">
        <v>44930</v>
      </c>
      <c r="C420" s="1">
        <v>2500</v>
      </c>
      <c r="D420" s="3" t="s">
        <v>6</v>
      </c>
      <c r="E420" s="3" t="s">
        <v>7</v>
      </c>
      <c r="F420" s="4">
        <f>(Table_1[[#This Row],[DATA FATTURA]]+60)</f>
        <v>44990</v>
      </c>
      <c r="G420">
        <f t="shared" si="18"/>
        <v>500</v>
      </c>
      <c r="H420">
        <f t="shared" si="19"/>
        <v>3000</v>
      </c>
      <c r="I420" s="4">
        <v>45203</v>
      </c>
      <c r="J420" s="4">
        <f>(Table_1[[#This Row],[DATA FATTURA 2]]+60)</f>
        <v>45263</v>
      </c>
      <c r="K420" s="10">
        <f t="shared" si="20"/>
        <v>0.2</v>
      </c>
      <c r="L420" t="str">
        <f ca="1">IF((NOW()-Table_1[[#This Row],[DATA FATTURA 2]])&lt;60,"PAGATO","DA PAGARE")</f>
        <v>DA PAGARE</v>
      </c>
    </row>
    <row r="421" spans="1:12" ht="14.4" x14ac:dyDescent="0.3">
      <c r="A421" s="1">
        <v>396</v>
      </c>
      <c r="B421" s="2">
        <v>44930</v>
      </c>
      <c r="C421" s="1">
        <v>4550</v>
      </c>
      <c r="D421" s="3" t="s">
        <v>4</v>
      </c>
      <c r="E421" s="3" t="s">
        <v>10</v>
      </c>
      <c r="F421" s="4">
        <f>(Table_1[[#This Row],[DATA FATTURA]]+60)</f>
        <v>44990</v>
      </c>
      <c r="G421">
        <f t="shared" si="18"/>
        <v>1365</v>
      </c>
      <c r="H421">
        <f t="shared" si="19"/>
        <v>5915</v>
      </c>
      <c r="I421" s="4">
        <v>45203</v>
      </c>
      <c r="J421" s="4">
        <f>(Table_1[[#This Row],[DATA FATTURA 2]]+60)</f>
        <v>45263</v>
      </c>
      <c r="K421" s="10">
        <f t="shared" si="20"/>
        <v>0.3</v>
      </c>
      <c r="L421" t="str">
        <f ca="1">IF((NOW()-Table_1[[#This Row],[DATA FATTURA 2]])&lt;60,"PAGATO","DA PAGARE")</f>
        <v>DA PAGARE</v>
      </c>
    </row>
    <row r="422" spans="1:12" ht="14.4" x14ac:dyDescent="0.3">
      <c r="A422" s="1">
        <v>235</v>
      </c>
      <c r="B422" s="2">
        <v>44929</v>
      </c>
      <c r="C422" s="1">
        <v>4780</v>
      </c>
      <c r="D422" s="3" t="s">
        <v>15</v>
      </c>
      <c r="E422" s="3" t="s">
        <v>5</v>
      </c>
      <c r="F422" s="4">
        <f>(Table_1[[#This Row],[DATA FATTURA]]+60)</f>
        <v>44989</v>
      </c>
      <c r="G422">
        <f t="shared" si="18"/>
        <v>1912</v>
      </c>
      <c r="H422">
        <f t="shared" si="19"/>
        <v>6692</v>
      </c>
      <c r="I422" s="4">
        <v>45202</v>
      </c>
      <c r="J422" s="4">
        <f>(Table_1[[#This Row],[DATA FATTURA 2]]+60)</f>
        <v>45262</v>
      </c>
      <c r="K422" s="10">
        <f t="shared" si="20"/>
        <v>0.4</v>
      </c>
      <c r="L422" t="str">
        <f ca="1">IF((NOW()-Table_1[[#This Row],[DATA FATTURA 2]])&lt;60,"PAGATO","DA PAGARE")</f>
        <v>DA PAGARE</v>
      </c>
    </row>
    <row r="423" spans="1:12" ht="14.4" x14ac:dyDescent="0.3">
      <c r="A423" s="1">
        <v>225</v>
      </c>
      <c r="B423" s="2">
        <v>44929</v>
      </c>
      <c r="C423" s="1">
        <v>4580</v>
      </c>
      <c r="D423" s="3" t="s">
        <v>8</v>
      </c>
      <c r="E423" s="3" t="s">
        <v>14</v>
      </c>
      <c r="F423" s="4">
        <f>(Table_1[[#This Row],[DATA FATTURA]]+60)</f>
        <v>44989</v>
      </c>
      <c r="G423">
        <f t="shared" si="18"/>
        <v>687</v>
      </c>
      <c r="H423">
        <f t="shared" si="19"/>
        <v>5267</v>
      </c>
      <c r="I423" s="4">
        <v>45202</v>
      </c>
      <c r="J423" s="4">
        <f>(Table_1[[#This Row],[DATA FATTURA 2]]+60)</f>
        <v>45262</v>
      </c>
      <c r="K423" s="10">
        <f t="shared" si="20"/>
        <v>0.15</v>
      </c>
      <c r="L423" t="str">
        <f ca="1">IF((NOW()-Table_1[[#This Row],[DATA FATTURA 2]])&lt;60,"PAGATO","DA PAGARE")</f>
        <v>DA PAGARE</v>
      </c>
    </row>
    <row r="424" spans="1:12" ht="14.4" x14ac:dyDescent="0.3">
      <c r="A424" s="1">
        <v>294</v>
      </c>
      <c r="B424" s="2">
        <v>44929</v>
      </c>
      <c r="C424" s="1">
        <v>5960</v>
      </c>
      <c r="D424" s="3" t="s">
        <v>4</v>
      </c>
      <c r="E424" s="3" t="s">
        <v>7</v>
      </c>
      <c r="F424" s="4">
        <f>(Table_1[[#This Row],[DATA FATTURA]]+60)</f>
        <v>44989</v>
      </c>
      <c r="G424">
        <f t="shared" si="18"/>
        <v>1192</v>
      </c>
      <c r="H424">
        <f t="shared" si="19"/>
        <v>7152</v>
      </c>
      <c r="I424" s="4">
        <v>45202</v>
      </c>
      <c r="J424" s="4">
        <f>(Table_1[[#This Row],[DATA FATTURA 2]]+60)</f>
        <v>45262</v>
      </c>
      <c r="K424" s="10">
        <f t="shared" si="20"/>
        <v>0.2</v>
      </c>
      <c r="L424" t="str">
        <f ca="1">IF((NOW()-Table_1[[#This Row],[DATA FATTURA 2]])&lt;60,"PAGATO","DA PAGARE")</f>
        <v>DA PAGARE</v>
      </c>
    </row>
    <row r="425" spans="1:12" ht="14.4" x14ac:dyDescent="0.3">
      <c r="A425" s="1">
        <v>454</v>
      </c>
      <c r="B425" s="2">
        <v>44929</v>
      </c>
      <c r="C425" s="1">
        <v>7450</v>
      </c>
      <c r="D425" s="3" t="s">
        <v>6</v>
      </c>
      <c r="E425" s="3" t="s">
        <v>7</v>
      </c>
      <c r="F425" s="4">
        <f>(Table_1[[#This Row],[DATA FATTURA]]+60)</f>
        <v>44989</v>
      </c>
      <c r="G425">
        <f t="shared" si="18"/>
        <v>1490</v>
      </c>
      <c r="H425">
        <f t="shared" si="19"/>
        <v>8940</v>
      </c>
      <c r="I425" s="4">
        <v>45202</v>
      </c>
      <c r="J425" s="4">
        <f>(Table_1[[#This Row],[DATA FATTURA 2]]+60)</f>
        <v>45262</v>
      </c>
      <c r="K425" s="10">
        <f t="shared" si="20"/>
        <v>0.2</v>
      </c>
      <c r="L425" t="str">
        <f ca="1">IF((NOW()-Table_1[[#This Row],[DATA FATTURA 2]])&lt;60,"PAGATO","DA PAGARE")</f>
        <v>DA PAGARE</v>
      </c>
    </row>
    <row r="426" spans="1:12" ht="14.4" x14ac:dyDescent="0.3">
      <c r="A426" s="1">
        <v>226</v>
      </c>
      <c r="B426" s="2">
        <v>44929</v>
      </c>
      <c r="C426" s="1">
        <v>4600</v>
      </c>
      <c r="D426" s="3" t="s">
        <v>4</v>
      </c>
      <c r="E426" s="3" t="s">
        <v>7</v>
      </c>
      <c r="F426" s="4">
        <f>(Table_1[[#This Row],[DATA FATTURA]]+60)</f>
        <v>44989</v>
      </c>
      <c r="G426">
        <f t="shared" si="18"/>
        <v>920</v>
      </c>
      <c r="H426">
        <f t="shared" si="19"/>
        <v>5520</v>
      </c>
      <c r="I426" s="4">
        <v>45202</v>
      </c>
      <c r="J426" s="4">
        <f>(Table_1[[#This Row],[DATA FATTURA 2]]+60)</f>
        <v>45262</v>
      </c>
      <c r="K426" s="10">
        <f t="shared" si="20"/>
        <v>0.2</v>
      </c>
      <c r="L426" t="str">
        <f ca="1">IF((NOW()-Table_1[[#This Row],[DATA FATTURA 2]])&lt;60,"PAGATO","DA PAGARE")</f>
        <v>DA PAGARE</v>
      </c>
    </row>
    <row r="427" spans="1:12" ht="14.4" x14ac:dyDescent="0.3">
      <c r="A427" s="1">
        <v>265</v>
      </c>
      <c r="B427" s="2">
        <v>44929</v>
      </c>
      <c r="C427" s="1">
        <v>5380</v>
      </c>
      <c r="D427" s="3" t="s">
        <v>28</v>
      </c>
      <c r="E427" s="3" t="s">
        <v>7</v>
      </c>
      <c r="F427" s="4">
        <f>(Table_1[[#This Row],[DATA FATTURA]]+60)</f>
        <v>44989</v>
      </c>
      <c r="G427">
        <f t="shared" si="18"/>
        <v>1076</v>
      </c>
      <c r="H427">
        <f t="shared" si="19"/>
        <v>6456</v>
      </c>
      <c r="I427" s="4">
        <v>45202</v>
      </c>
      <c r="J427" s="4">
        <f>(Table_1[[#This Row],[DATA FATTURA 2]]+60)</f>
        <v>45262</v>
      </c>
      <c r="K427" s="10">
        <f t="shared" si="20"/>
        <v>0.2</v>
      </c>
      <c r="L427" t="str">
        <f ca="1">IF((NOW()-Table_1[[#This Row],[DATA FATTURA 2]])&lt;60,"PAGATO","DA PAGARE")</f>
        <v>DA PAGARE</v>
      </c>
    </row>
    <row r="428" spans="1:12" ht="14.4" x14ac:dyDescent="0.3">
      <c r="A428" s="1">
        <v>120</v>
      </c>
      <c r="B428" s="2">
        <v>44929</v>
      </c>
      <c r="C428" s="1">
        <v>2480</v>
      </c>
      <c r="D428" s="3" t="s">
        <v>4</v>
      </c>
      <c r="E428" s="3" t="s">
        <v>14</v>
      </c>
      <c r="F428" s="4">
        <f>(Table_1[[#This Row],[DATA FATTURA]]+60)</f>
        <v>44989</v>
      </c>
      <c r="G428">
        <f t="shared" si="18"/>
        <v>372</v>
      </c>
      <c r="H428">
        <f t="shared" si="19"/>
        <v>2852</v>
      </c>
      <c r="I428" s="4">
        <v>45202</v>
      </c>
      <c r="J428" s="4">
        <f>(Table_1[[#This Row],[DATA FATTURA 2]]+60)</f>
        <v>45262</v>
      </c>
      <c r="K428" s="10">
        <f t="shared" si="20"/>
        <v>0.15</v>
      </c>
      <c r="L428" t="str">
        <f ca="1">IF((NOW()-Table_1[[#This Row],[DATA FATTURA 2]])&lt;60,"PAGATO","DA PAGARE")</f>
        <v>DA PAGARE</v>
      </c>
    </row>
    <row r="429" spans="1:12" ht="14.4" x14ac:dyDescent="0.3">
      <c r="A429" s="1">
        <v>491</v>
      </c>
      <c r="B429" s="2">
        <v>44929</v>
      </c>
      <c r="C429" s="1">
        <v>4900</v>
      </c>
      <c r="D429" s="3" t="s">
        <v>6</v>
      </c>
      <c r="E429" s="3" t="s">
        <v>14</v>
      </c>
      <c r="F429" s="4">
        <f>(Table_1[[#This Row],[DATA FATTURA]]+60)</f>
        <v>44989</v>
      </c>
      <c r="G429">
        <f t="shared" si="18"/>
        <v>735</v>
      </c>
      <c r="H429">
        <f t="shared" si="19"/>
        <v>5635</v>
      </c>
      <c r="I429" s="4">
        <v>45202</v>
      </c>
      <c r="J429" s="4">
        <f>(Table_1[[#This Row],[DATA FATTURA 2]]+60)</f>
        <v>45262</v>
      </c>
      <c r="K429" s="10">
        <f t="shared" si="20"/>
        <v>0.15</v>
      </c>
      <c r="L429" t="str">
        <f ca="1">IF((NOW()-Table_1[[#This Row],[DATA FATTURA 2]])&lt;60,"PAGATO","DA PAGARE")</f>
        <v>DA PAGARE</v>
      </c>
    </row>
    <row r="430" spans="1:12" ht="14.4" x14ac:dyDescent="0.3">
      <c r="A430" s="1">
        <v>381</v>
      </c>
      <c r="B430" s="2">
        <v>44929</v>
      </c>
      <c r="C430" s="1">
        <v>3800</v>
      </c>
      <c r="D430" s="3" t="s">
        <v>4</v>
      </c>
      <c r="E430" s="3" t="s">
        <v>5</v>
      </c>
      <c r="F430" s="4">
        <f>(Table_1[[#This Row],[DATA FATTURA]]+60)</f>
        <v>44989</v>
      </c>
      <c r="G430">
        <f t="shared" si="18"/>
        <v>1520</v>
      </c>
      <c r="H430">
        <f t="shared" si="19"/>
        <v>5320</v>
      </c>
      <c r="I430" s="4">
        <v>45202</v>
      </c>
      <c r="J430" s="4">
        <f>(Table_1[[#This Row],[DATA FATTURA 2]]+60)</f>
        <v>45262</v>
      </c>
      <c r="K430" s="10">
        <f t="shared" si="20"/>
        <v>0.4</v>
      </c>
      <c r="L430" t="str">
        <f ca="1">IF((NOW()-Table_1[[#This Row],[DATA FATTURA 2]])&lt;60,"PAGATO","DA PAGARE")</f>
        <v>DA PAGARE</v>
      </c>
    </row>
    <row r="431" spans="1:12" ht="14.4" x14ac:dyDescent="0.3">
      <c r="A431" s="1">
        <v>98</v>
      </c>
      <c r="B431" s="2">
        <v>44929</v>
      </c>
      <c r="C431" s="1">
        <v>2040</v>
      </c>
      <c r="D431" s="3" t="s">
        <v>9</v>
      </c>
      <c r="E431" s="3" t="s">
        <v>7</v>
      </c>
      <c r="F431" s="4">
        <f>(Table_1[[#This Row],[DATA FATTURA]]+60)</f>
        <v>44989</v>
      </c>
      <c r="G431">
        <f t="shared" si="18"/>
        <v>408</v>
      </c>
      <c r="H431">
        <f t="shared" si="19"/>
        <v>2448</v>
      </c>
      <c r="I431" s="4">
        <v>45202</v>
      </c>
      <c r="J431" s="4">
        <f>(Table_1[[#This Row],[DATA FATTURA 2]]+60)</f>
        <v>45262</v>
      </c>
      <c r="K431" s="10">
        <f t="shared" si="20"/>
        <v>0.2</v>
      </c>
      <c r="L431" t="str">
        <f ca="1">IF((NOW()-Table_1[[#This Row],[DATA FATTURA 2]])&lt;60,"PAGATO","DA PAGARE")</f>
        <v>DA PAGARE</v>
      </c>
    </row>
    <row r="432" spans="1:12" ht="14.4" x14ac:dyDescent="0.3">
      <c r="A432" s="1">
        <v>488</v>
      </c>
      <c r="B432" s="2">
        <v>44929</v>
      </c>
      <c r="C432" s="1">
        <v>5200</v>
      </c>
      <c r="D432" s="3" t="s">
        <v>6</v>
      </c>
      <c r="E432" s="3" t="s">
        <v>14</v>
      </c>
      <c r="F432" s="4">
        <f>(Table_1[[#This Row],[DATA FATTURA]]+60)</f>
        <v>44989</v>
      </c>
      <c r="G432">
        <f t="shared" si="18"/>
        <v>780</v>
      </c>
      <c r="H432">
        <f t="shared" si="19"/>
        <v>5980</v>
      </c>
      <c r="I432" s="4">
        <v>45202</v>
      </c>
      <c r="J432" s="4">
        <f>(Table_1[[#This Row],[DATA FATTURA 2]]+60)</f>
        <v>45262</v>
      </c>
      <c r="K432" s="10">
        <f t="shared" si="20"/>
        <v>0.15</v>
      </c>
      <c r="L432" t="str">
        <f ca="1">IF((NOW()-Table_1[[#This Row],[DATA FATTURA 2]])&lt;60,"PAGATO","DA PAGARE")</f>
        <v>DA PAGARE</v>
      </c>
    </row>
    <row r="433" spans="1:12" ht="14.4" x14ac:dyDescent="0.3">
      <c r="A433" s="1">
        <v>313</v>
      </c>
      <c r="B433" s="2">
        <v>44929</v>
      </c>
      <c r="C433" s="1">
        <v>400</v>
      </c>
      <c r="D433" s="3" t="s">
        <v>4</v>
      </c>
      <c r="E433" s="3" t="s">
        <v>7</v>
      </c>
      <c r="F433" s="4">
        <f>(Table_1[[#This Row],[DATA FATTURA]]+60)</f>
        <v>44989</v>
      </c>
      <c r="G433">
        <f t="shared" si="18"/>
        <v>80</v>
      </c>
      <c r="H433">
        <f t="shared" si="19"/>
        <v>480</v>
      </c>
      <c r="I433" s="4">
        <v>45202</v>
      </c>
      <c r="J433" s="4">
        <f>(Table_1[[#This Row],[DATA FATTURA 2]]+60)</f>
        <v>45262</v>
      </c>
      <c r="K433" s="10">
        <f t="shared" si="20"/>
        <v>0.2</v>
      </c>
      <c r="L433" t="str">
        <f ca="1">IF((NOW()-Table_1[[#This Row],[DATA FATTURA 2]])&lt;60,"PAGATO","DA PAGARE")</f>
        <v>DA PAGARE</v>
      </c>
    </row>
    <row r="434" spans="1:12" ht="14.4" x14ac:dyDescent="0.3">
      <c r="A434" s="1">
        <v>302</v>
      </c>
      <c r="B434" s="2">
        <v>44929</v>
      </c>
      <c r="C434" s="1">
        <v>1700</v>
      </c>
      <c r="D434" s="3" t="s">
        <v>9</v>
      </c>
      <c r="E434" s="3" t="s">
        <v>14</v>
      </c>
      <c r="F434" s="4">
        <f>(Table_1[[#This Row],[DATA FATTURA]]+60)</f>
        <v>44989</v>
      </c>
      <c r="G434">
        <f t="shared" si="18"/>
        <v>255</v>
      </c>
      <c r="H434">
        <f t="shared" si="19"/>
        <v>1955</v>
      </c>
      <c r="I434" s="4">
        <v>45202</v>
      </c>
      <c r="J434" s="4">
        <f>(Table_1[[#This Row],[DATA FATTURA 2]]+60)</f>
        <v>45262</v>
      </c>
      <c r="K434" s="10">
        <f t="shared" si="20"/>
        <v>0.15</v>
      </c>
      <c r="L434" t="str">
        <f ca="1">IF((NOW()-Table_1[[#This Row],[DATA FATTURA 2]])&lt;60,"PAGATO","DA PAGARE")</f>
        <v>DA PAGARE</v>
      </c>
    </row>
    <row r="435" spans="1:12" ht="14.4" x14ac:dyDescent="0.3">
      <c r="A435" s="1">
        <v>326</v>
      </c>
      <c r="B435" s="2">
        <v>44929</v>
      </c>
      <c r="C435" s="1">
        <v>1050</v>
      </c>
      <c r="D435" s="3" t="s">
        <v>15</v>
      </c>
      <c r="E435" s="3" t="s">
        <v>10</v>
      </c>
      <c r="F435" s="4">
        <f>(Table_1[[#This Row],[DATA FATTURA]]+60)</f>
        <v>44989</v>
      </c>
      <c r="G435">
        <f t="shared" si="18"/>
        <v>315</v>
      </c>
      <c r="H435">
        <f t="shared" si="19"/>
        <v>1365</v>
      </c>
      <c r="I435" s="4">
        <v>45202</v>
      </c>
      <c r="J435" s="4">
        <f>(Table_1[[#This Row],[DATA FATTURA 2]]+60)</f>
        <v>45262</v>
      </c>
      <c r="K435" s="10">
        <f t="shared" si="20"/>
        <v>0.3</v>
      </c>
      <c r="L435" t="str">
        <f ca="1">IF((NOW()-Table_1[[#This Row],[DATA FATTURA 2]])&lt;60,"PAGATO","DA PAGARE")</f>
        <v>DA PAGARE</v>
      </c>
    </row>
    <row r="436" spans="1:12" ht="14.4" x14ac:dyDescent="0.3">
      <c r="A436" s="1">
        <v>335</v>
      </c>
      <c r="B436" s="2">
        <v>44929</v>
      </c>
      <c r="C436" s="1">
        <v>1500</v>
      </c>
      <c r="D436" s="3" t="s">
        <v>6</v>
      </c>
      <c r="E436" s="3" t="s">
        <v>7</v>
      </c>
      <c r="F436" s="4">
        <f>(Table_1[[#This Row],[DATA FATTURA]]+60)</f>
        <v>44989</v>
      </c>
      <c r="G436">
        <f t="shared" si="18"/>
        <v>300</v>
      </c>
      <c r="H436">
        <f t="shared" si="19"/>
        <v>1800</v>
      </c>
      <c r="I436" s="4">
        <v>45202</v>
      </c>
      <c r="J436" s="4">
        <f>(Table_1[[#This Row],[DATA FATTURA 2]]+60)</f>
        <v>45262</v>
      </c>
      <c r="K436" s="10">
        <f t="shared" si="20"/>
        <v>0.2</v>
      </c>
      <c r="L436" t="str">
        <f ca="1">IF((NOW()-Table_1[[#This Row],[DATA FATTURA 2]])&lt;60,"PAGATO","DA PAGARE")</f>
        <v>DA PAGARE</v>
      </c>
    </row>
    <row r="437" spans="1:12" ht="14.4" x14ac:dyDescent="0.3">
      <c r="A437" s="1">
        <v>328</v>
      </c>
      <c r="B437" s="2">
        <v>44929</v>
      </c>
      <c r="C437" s="1">
        <v>1150</v>
      </c>
      <c r="D437" s="3" t="s">
        <v>4</v>
      </c>
      <c r="E437" s="3" t="s">
        <v>7</v>
      </c>
      <c r="F437" s="4">
        <f>(Table_1[[#This Row],[DATA FATTURA]]+60)</f>
        <v>44989</v>
      </c>
      <c r="G437">
        <f t="shared" si="18"/>
        <v>230</v>
      </c>
      <c r="H437">
        <f t="shared" si="19"/>
        <v>1380</v>
      </c>
      <c r="I437" s="4">
        <v>45202</v>
      </c>
      <c r="J437" s="4">
        <f>(Table_1[[#This Row],[DATA FATTURA 2]]+60)</f>
        <v>45262</v>
      </c>
      <c r="K437" s="10">
        <f t="shared" si="20"/>
        <v>0.2</v>
      </c>
      <c r="L437" t="str">
        <f ca="1">IF((NOW()-Table_1[[#This Row],[DATA FATTURA 2]])&lt;60,"PAGATO","DA PAGARE")</f>
        <v>DA PAGARE</v>
      </c>
    </row>
    <row r="438" spans="1:12" ht="14.4" x14ac:dyDescent="0.3">
      <c r="A438" s="1">
        <v>496</v>
      </c>
      <c r="B438" s="2">
        <v>44929</v>
      </c>
      <c r="C438" s="1">
        <v>4400</v>
      </c>
      <c r="D438" s="3" t="s">
        <v>15</v>
      </c>
      <c r="E438" s="3" t="s">
        <v>7</v>
      </c>
      <c r="F438" s="4">
        <f>(Table_1[[#This Row],[DATA FATTURA]]+60)</f>
        <v>44989</v>
      </c>
      <c r="G438">
        <f t="shared" si="18"/>
        <v>880</v>
      </c>
      <c r="H438">
        <f t="shared" si="19"/>
        <v>5280</v>
      </c>
      <c r="I438" s="4">
        <v>45202</v>
      </c>
      <c r="J438" s="4">
        <f>(Table_1[[#This Row],[DATA FATTURA 2]]+60)</f>
        <v>45262</v>
      </c>
      <c r="K438" s="10">
        <f t="shared" si="20"/>
        <v>0.2</v>
      </c>
      <c r="L438" t="str">
        <f ca="1">IF((NOW()-Table_1[[#This Row],[DATA FATTURA 2]])&lt;60,"PAGATO","DA PAGARE")</f>
        <v>DA PAGARE</v>
      </c>
    </row>
    <row r="439" spans="1:12" ht="14.4" x14ac:dyDescent="0.3">
      <c r="A439" s="1">
        <v>247</v>
      </c>
      <c r="B439" s="2">
        <v>44929</v>
      </c>
      <c r="C439" s="1">
        <v>5020</v>
      </c>
      <c r="D439" s="3" t="s">
        <v>6</v>
      </c>
      <c r="E439" s="3" t="s">
        <v>5</v>
      </c>
      <c r="F439" s="4">
        <f>(Table_1[[#This Row],[DATA FATTURA]]+60)</f>
        <v>44989</v>
      </c>
      <c r="G439">
        <f t="shared" si="18"/>
        <v>2008</v>
      </c>
      <c r="H439">
        <f t="shared" si="19"/>
        <v>7028</v>
      </c>
      <c r="I439" s="4">
        <v>45202</v>
      </c>
      <c r="J439" s="4">
        <f>(Table_1[[#This Row],[DATA FATTURA 2]]+60)</f>
        <v>45262</v>
      </c>
      <c r="K439" s="10">
        <f t="shared" si="20"/>
        <v>0.4</v>
      </c>
      <c r="L439" t="str">
        <f ca="1">IF((NOW()-Table_1[[#This Row],[DATA FATTURA 2]])&lt;60,"PAGATO","DA PAGARE")</f>
        <v>DA PAGARE</v>
      </c>
    </row>
    <row r="440" spans="1:12" ht="14.4" x14ac:dyDescent="0.3">
      <c r="A440" s="1">
        <v>61</v>
      </c>
      <c r="B440" s="2">
        <v>44929</v>
      </c>
      <c r="C440" s="1">
        <v>1300</v>
      </c>
      <c r="D440" s="3" t="s">
        <v>28</v>
      </c>
      <c r="E440" s="3" t="s">
        <v>7</v>
      </c>
      <c r="F440" s="4">
        <f>(Table_1[[#This Row],[DATA FATTURA]]+60)</f>
        <v>44989</v>
      </c>
      <c r="G440">
        <f t="shared" si="18"/>
        <v>260</v>
      </c>
      <c r="H440">
        <f t="shared" si="19"/>
        <v>1560</v>
      </c>
      <c r="I440" s="4">
        <v>45202</v>
      </c>
      <c r="J440" s="4">
        <f>(Table_1[[#This Row],[DATA FATTURA 2]]+60)</f>
        <v>45262</v>
      </c>
      <c r="K440" s="10">
        <f t="shared" si="20"/>
        <v>0.2</v>
      </c>
      <c r="L440" t="str">
        <f ca="1">IF((NOW()-Table_1[[#This Row],[DATA FATTURA 2]])&lt;60,"PAGATO","DA PAGARE")</f>
        <v>DA PAGARE</v>
      </c>
    </row>
    <row r="441" spans="1:12" ht="14.4" x14ac:dyDescent="0.3">
      <c r="A441" s="1">
        <v>239</v>
      </c>
      <c r="B441" s="2">
        <v>44929</v>
      </c>
      <c r="C441" s="1">
        <v>4860</v>
      </c>
      <c r="D441" s="3" t="s">
        <v>4</v>
      </c>
      <c r="E441" s="3" t="s">
        <v>14</v>
      </c>
      <c r="F441" s="4">
        <f>(Table_1[[#This Row],[DATA FATTURA]]+60)</f>
        <v>44989</v>
      </c>
      <c r="G441">
        <f t="shared" si="18"/>
        <v>729</v>
      </c>
      <c r="H441">
        <f t="shared" si="19"/>
        <v>5589</v>
      </c>
      <c r="I441" s="4">
        <v>45202</v>
      </c>
      <c r="J441" s="4">
        <f>(Table_1[[#This Row],[DATA FATTURA 2]]+60)</f>
        <v>45262</v>
      </c>
      <c r="K441" s="10">
        <f t="shared" si="20"/>
        <v>0.15</v>
      </c>
      <c r="L441" t="str">
        <f ca="1">IF((NOW()-Table_1[[#This Row],[DATA FATTURA 2]])&lt;60,"PAGATO","DA PAGARE")</f>
        <v>DA PAGARE</v>
      </c>
    </row>
    <row r="442" spans="1:12" ht="14.4" x14ac:dyDescent="0.3">
      <c r="A442" s="1">
        <v>422</v>
      </c>
      <c r="B442" s="2">
        <v>44929</v>
      </c>
      <c r="C442" s="1">
        <v>5850</v>
      </c>
      <c r="D442" s="3" t="s">
        <v>15</v>
      </c>
      <c r="E442" s="3" t="s">
        <v>7</v>
      </c>
      <c r="F442" s="4">
        <f>(Table_1[[#This Row],[DATA FATTURA]]+60)</f>
        <v>44989</v>
      </c>
      <c r="G442">
        <f t="shared" si="18"/>
        <v>1170</v>
      </c>
      <c r="H442">
        <f t="shared" si="19"/>
        <v>7020</v>
      </c>
      <c r="I442" s="4">
        <v>45202</v>
      </c>
      <c r="J442" s="4">
        <f>(Table_1[[#This Row],[DATA FATTURA 2]]+60)</f>
        <v>45262</v>
      </c>
      <c r="K442" s="10">
        <f t="shared" si="20"/>
        <v>0.2</v>
      </c>
      <c r="L442" t="str">
        <f ca="1">IF((NOW()-Table_1[[#This Row],[DATA FATTURA 2]])&lt;60,"PAGATO","DA PAGARE")</f>
        <v>DA PAGARE</v>
      </c>
    </row>
    <row r="443" spans="1:12" ht="14.4" x14ac:dyDescent="0.3">
      <c r="A443" s="1">
        <v>87</v>
      </c>
      <c r="B443" s="2">
        <v>44929</v>
      </c>
      <c r="C443" s="1">
        <v>1820</v>
      </c>
      <c r="D443" s="3" t="s">
        <v>9</v>
      </c>
      <c r="E443" s="3" t="s">
        <v>5</v>
      </c>
      <c r="F443" s="4">
        <f>(Table_1[[#This Row],[DATA FATTURA]]+60)</f>
        <v>44989</v>
      </c>
      <c r="G443">
        <f t="shared" si="18"/>
        <v>728</v>
      </c>
      <c r="H443">
        <f t="shared" si="19"/>
        <v>2548</v>
      </c>
      <c r="I443" s="4">
        <v>45202</v>
      </c>
      <c r="J443" s="4">
        <f>(Table_1[[#This Row],[DATA FATTURA 2]]+60)</f>
        <v>45262</v>
      </c>
      <c r="K443" s="10">
        <f t="shared" si="20"/>
        <v>0.4</v>
      </c>
      <c r="L443" t="str">
        <f ca="1">IF((NOW()-Table_1[[#This Row],[DATA FATTURA 2]])&lt;60,"PAGATO","DA PAGARE")</f>
        <v>DA PAGARE</v>
      </c>
    </row>
    <row r="444" spans="1:12" ht="14.4" x14ac:dyDescent="0.3">
      <c r="A444" s="1">
        <v>407</v>
      </c>
      <c r="B444" s="2">
        <v>44929</v>
      </c>
      <c r="C444" s="1">
        <v>5100</v>
      </c>
      <c r="D444" s="3" t="s">
        <v>28</v>
      </c>
      <c r="E444" s="3" t="s">
        <v>14</v>
      </c>
      <c r="F444" s="4">
        <f>(Table_1[[#This Row],[DATA FATTURA]]+60)</f>
        <v>44989</v>
      </c>
      <c r="G444">
        <f t="shared" si="18"/>
        <v>765</v>
      </c>
      <c r="H444">
        <f t="shared" si="19"/>
        <v>5865</v>
      </c>
      <c r="I444" s="4">
        <v>45202</v>
      </c>
      <c r="J444" s="4">
        <f>(Table_1[[#This Row],[DATA FATTURA 2]]+60)</f>
        <v>45262</v>
      </c>
      <c r="K444" s="10">
        <f t="shared" si="20"/>
        <v>0.15</v>
      </c>
      <c r="L444" t="str">
        <f ca="1">IF((NOW()-Table_1[[#This Row],[DATA FATTURA 2]])&lt;60,"PAGATO","DA PAGARE")</f>
        <v>DA PAGARE</v>
      </c>
    </row>
    <row r="445" spans="1:12" ht="14.4" x14ac:dyDescent="0.3">
      <c r="A445" s="1">
        <v>397</v>
      </c>
      <c r="B445" s="2">
        <v>44929</v>
      </c>
      <c r="C445" s="1">
        <v>4600</v>
      </c>
      <c r="D445" s="3" t="s">
        <v>11</v>
      </c>
      <c r="E445" s="3" t="s">
        <v>7</v>
      </c>
      <c r="F445" s="4">
        <f>(Table_1[[#This Row],[DATA FATTURA]]+60)</f>
        <v>44989</v>
      </c>
      <c r="G445">
        <f t="shared" si="18"/>
        <v>920</v>
      </c>
      <c r="H445">
        <f t="shared" si="19"/>
        <v>5520</v>
      </c>
      <c r="I445" s="4">
        <v>45202</v>
      </c>
      <c r="J445" s="4">
        <f>(Table_1[[#This Row],[DATA FATTURA 2]]+60)</f>
        <v>45262</v>
      </c>
      <c r="K445" s="10">
        <f t="shared" si="20"/>
        <v>0.2</v>
      </c>
      <c r="L445" t="str">
        <f ca="1">IF((NOW()-Table_1[[#This Row],[DATA FATTURA 2]])&lt;60,"PAGATO","DA PAGARE")</f>
        <v>DA PAGARE</v>
      </c>
    </row>
    <row r="446" spans="1:12" ht="14.4" x14ac:dyDescent="0.3">
      <c r="A446" s="1">
        <v>67</v>
      </c>
      <c r="B446" s="2">
        <v>44929</v>
      </c>
      <c r="C446" s="1">
        <v>1420</v>
      </c>
      <c r="D446" s="3" t="s">
        <v>28</v>
      </c>
      <c r="E446" s="3" t="s">
        <v>5</v>
      </c>
      <c r="F446" s="4">
        <f>(Table_1[[#This Row],[DATA FATTURA]]+60)</f>
        <v>44989</v>
      </c>
      <c r="G446">
        <f t="shared" si="18"/>
        <v>568</v>
      </c>
      <c r="H446">
        <f t="shared" si="19"/>
        <v>1988</v>
      </c>
      <c r="I446" s="4">
        <v>45202</v>
      </c>
      <c r="J446" s="4">
        <f>(Table_1[[#This Row],[DATA FATTURA 2]]+60)</f>
        <v>45262</v>
      </c>
      <c r="K446" s="10">
        <f t="shared" si="20"/>
        <v>0.4</v>
      </c>
      <c r="L446" t="str">
        <f ca="1">IF((NOW()-Table_1[[#This Row],[DATA FATTURA 2]])&lt;60,"PAGATO","DA PAGARE")</f>
        <v>DA PAGARE</v>
      </c>
    </row>
    <row r="447" spans="1:12" ht="14.4" x14ac:dyDescent="0.3">
      <c r="A447" s="1">
        <v>408</v>
      </c>
      <c r="B447" s="2">
        <v>44929</v>
      </c>
      <c r="C447" s="1">
        <v>5150</v>
      </c>
      <c r="D447" s="3" t="s">
        <v>12</v>
      </c>
      <c r="E447" s="3" t="s">
        <v>7</v>
      </c>
      <c r="F447" s="4">
        <f>(Table_1[[#This Row],[DATA FATTURA]]+60)</f>
        <v>44989</v>
      </c>
      <c r="G447">
        <f t="shared" si="18"/>
        <v>1030</v>
      </c>
      <c r="H447">
        <f t="shared" si="19"/>
        <v>6180</v>
      </c>
      <c r="I447" s="4">
        <v>45202</v>
      </c>
      <c r="J447" s="4">
        <f>(Table_1[[#This Row],[DATA FATTURA 2]]+60)</f>
        <v>45262</v>
      </c>
      <c r="K447" s="10">
        <f t="shared" si="20"/>
        <v>0.2</v>
      </c>
      <c r="L447" t="str">
        <f ca="1">IF((NOW()-Table_1[[#This Row],[DATA FATTURA 2]])&lt;60,"PAGATO","DA PAGARE")</f>
        <v>DA PAGARE</v>
      </c>
    </row>
    <row r="448" spans="1:12" ht="14.4" x14ac:dyDescent="0.3">
      <c r="A448" s="1">
        <v>472</v>
      </c>
      <c r="B448" s="2">
        <v>44928</v>
      </c>
      <c r="C448" s="1">
        <v>6800</v>
      </c>
      <c r="D448" s="3" t="s">
        <v>9</v>
      </c>
      <c r="E448" s="3" t="s">
        <v>5</v>
      </c>
      <c r="F448" s="4">
        <f>(Table_1[[#This Row],[DATA FATTURA]]+60)</f>
        <v>44988</v>
      </c>
      <c r="G448">
        <f t="shared" si="18"/>
        <v>2720</v>
      </c>
      <c r="H448">
        <f t="shared" si="19"/>
        <v>9520</v>
      </c>
      <c r="I448" s="4">
        <v>45201</v>
      </c>
      <c r="J448" s="4">
        <f>(Table_1[[#This Row],[DATA FATTURA 2]]+60)</f>
        <v>45261</v>
      </c>
      <c r="K448" s="10">
        <f t="shared" si="20"/>
        <v>0.4</v>
      </c>
      <c r="L448" t="str">
        <f ca="1">IF((NOW()-Table_1[[#This Row],[DATA FATTURA 2]])&lt;60,"PAGATO","DA PAGARE")</f>
        <v>DA PAGARE</v>
      </c>
    </row>
    <row r="449" spans="1:12" ht="14.4" x14ac:dyDescent="0.3">
      <c r="A449" s="1">
        <v>497</v>
      </c>
      <c r="B449" s="2">
        <v>44928</v>
      </c>
      <c r="C449" s="1">
        <v>4300</v>
      </c>
      <c r="D449" s="3" t="s">
        <v>8</v>
      </c>
      <c r="E449" s="3" t="s">
        <v>10</v>
      </c>
      <c r="F449" s="4">
        <f>(Table_1[[#This Row],[DATA FATTURA]]+60)</f>
        <v>44988</v>
      </c>
      <c r="G449">
        <f t="shared" si="18"/>
        <v>1290</v>
      </c>
      <c r="H449">
        <f t="shared" si="19"/>
        <v>5590</v>
      </c>
      <c r="I449" s="4">
        <v>45201</v>
      </c>
      <c r="J449" s="4">
        <f>(Table_1[[#This Row],[DATA FATTURA 2]]+60)</f>
        <v>45261</v>
      </c>
      <c r="K449" s="10">
        <f t="shared" si="20"/>
        <v>0.3</v>
      </c>
      <c r="L449" t="str">
        <f ca="1">IF((NOW()-Table_1[[#This Row],[DATA FATTURA 2]])&lt;60,"PAGATO","DA PAGARE")</f>
        <v>DA PAGARE</v>
      </c>
    </row>
    <row r="450" spans="1:12" ht="14.4" x14ac:dyDescent="0.3">
      <c r="A450" s="1">
        <v>473</v>
      </c>
      <c r="B450" s="2">
        <v>44928</v>
      </c>
      <c r="C450" s="1">
        <v>6700</v>
      </c>
      <c r="D450" s="3" t="s">
        <v>15</v>
      </c>
      <c r="E450" s="3" t="s">
        <v>5</v>
      </c>
      <c r="F450" s="4">
        <f>(Table_1[[#This Row],[DATA FATTURA]]+60)</f>
        <v>44988</v>
      </c>
      <c r="G450">
        <f t="shared" ref="G450:G500" si="21">IF(E450="INTERVENTO",C450*40%,IF(E450="CONSULENZA",C450*20%,IF(E450="FORMAZIONE",C450*15%,IF(E450="VENDITA",C450*30%))))</f>
        <v>2680</v>
      </c>
      <c r="H450">
        <f t="shared" ref="H450:H500" si="22">C450+G450</f>
        <v>9380</v>
      </c>
      <c r="I450" s="4">
        <v>45201</v>
      </c>
      <c r="J450" s="4">
        <f>(Table_1[[#This Row],[DATA FATTURA 2]]+60)</f>
        <v>45261</v>
      </c>
      <c r="K450" s="10">
        <f t="shared" ref="K450:K500" si="23">IF(E450="INTERVENTO",0.4,IF(E450="CONSULENZA",0.2,IF(E450="FORMAZIONE",0.15,IF(E450="VENDITA",0.3))))</f>
        <v>0.4</v>
      </c>
      <c r="L450" t="str">
        <f ca="1">IF((NOW()-Table_1[[#This Row],[DATA FATTURA 2]])&lt;60,"PAGATO","DA PAGARE")</f>
        <v>DA PAGARE</v>
      </c>
    </row>
    <row r="451" spans="1:12" ht="14.4" x14ac:dyDescent="0.3">
      <c r="A451" s="1">
        <v>142</v>
      </c>
      <c r="B451" s="2">
        <v>44928</v>
      </c>
      <c r="C451" s="1">
        <v>2920</v>
      </c>
      <c r="D451" s="3" t="s">
        <v>11</v>
      </c>
      <c r="E451" s="3" t="s">
        <v>7</v>
      </c>
      <c r="F451" s="4">
        <f>(Table_1[[#This Row],[DATA FATTURA]]+60)</f>
        <v>44988</v>
      </c>
      <c r="G451">
        <f t="shared" si="21"/>
        <v>584</v>
      </c>
      <c r="H451">
        <f t="shared" si="22"/>
        <v>3504</v>
      </c>
      <c r="I451" s="4">
        <v>45201</v>
      </c>
      <c r="J451" s="4">
        <f>(Table_1[[#This Row],[DATA FATTURA 2]]+60)</f>
        <v>45261</v>
      </c>
      <c r="K451" s="10">
        <f t="shared" si="23"/>
        <v>0.2</v>
      </c>
      <c r="L451" t="str">
        <f ca="1">IF((NOW()-Table_1[[#This Row],[DATA FATTURA 2]])&lt;60,"PAGATO","DA PAGARE")</f>
        <v>DA PAGARE</v>
      </c>
    </row>
    <row r="452" spans="1:12" ht="14.4" x14ac:dyDescent="0.3">
      <c r="A452" s="1">
        <v>334</v>
      </c>
      <c r="B452" s="2">
        <v>44928</v>
      </c>
      <c r="C452" s="1">
        <v>1450</v>
      </c>
      <c r="D452" s="3" t="s">
        <v>28</v>
      </c>
      <c r="E452" s="3" t="s">
        <v>14</v>
      </c>
      <c r="F452" s="4">
        <f>(Table_1[[#This Row],[DATA FATTURA]]+60)</f>
        <v>44988</v>
      </c>
      <c r="G452">
        <f t="shared" si="21"/>
        <v>217.5</v>
      </c>
      <c r="H452">
        <f t="shared" si="22"/>
        <v>1667.5</v>
      </c>
      <c r="I452" s="4">
        <v>45201</v>
      </c>
      <c r="J452" s="4">
        <f>(Table_1[[#This Row],[DATA FATTURA 2]]+60)</f>
        <v>45261</v>
      </c>
      <c r="K452" s="10">
        <f t="shared" si="23"/>
        <v>0.15</v>
      </c>
      <c r="L452" t="str">
        <f ca="1">IF((NOW()-Table_1[[#This Row],[DATA FATTURA 2]])&lt;60,"PAGATO","DA PAGARE")</f>
        <v>DA PAGARE</v>
      </c>
    </row>
    <row r="453" spans="1:12" ht="14.4" x14ac:dyDescent="0.3">
      <c r="A453" s="1">
        <v>163</v>
      </c>
      <c r="B453" s="2">
        <v>44928</v>
      </c>
      <c r="C453" s="1">
        <v>3340</v>
      </c>
      <c r="D453" s="3" t="s">
        <v>28</v>
      </c>
      <c r="E453" s="3" t="s">
        <v>5</v>
      </c>
      <c r="F453" s="4">
        <f>(Table_1[[#This Row],[DATA FATTURA]]+60)</f>
        <v>44988</v>
      </c>
      <c r="G453">
        <f t="shared" si="21"/>
        <v>1336</v>
      </c>
      <c r="H453">
        <f t="shared" si="22"/>
        <v>4676</v>
      </c>
      <c r="I453" s="4">
        <v>45201</v>
      </c>
      <c r="J453" s="4">
        <f>(Table_1[[#This Row],[DATA FATTURA 2]]+60)</f>
        <v>45261</v>
      </c>
      <c r="K453" s="10">
        <f t="shared" si="23"/>
        <v>0.4</v>
      </c>
      <c r="L453" t="str">
        <f ca="1">IF((NOW()-Table_1[[#This Row],[DATA FATTURA 2]])&lt;60,"PAGATO","DA PAGARE")</f>
        <v>DA PAGARE</v>
      </c>
    </row>
    <row r="454" spans="1:12" ht="14.4" x14ac:dyDescent="0.3">
      <c r="A454" s="1">
        <v>146</v>
      </c>
      <c r="B454" s="2">
        <v>44928</v>
      </c>
      <c r="C454" s="1">
        <v>3000</v>
      </c>
      <c r="D454" s="3" t="s">
        <v>28</v>
      </c>
      <c r="E454" s="3" t="s">
        <v>7</v>
      </c>
      <c r="F454" s="4">
        <f>(Table_1[[#This Row],[DATA FATTURA]]+60)</f>
        <v>44988</v>
      </c>
      <c r="G454">
        <f t="shared" si="21"/>
        <v>600</v>
      </c>
      <c r="H454">
        <f t="shared" si="22"/>
        <v>3600</v>
      </c>
      <c r="I454" s="4">
        <v>45201</v>
      </c>
      <c r="J454" s="4">
        <f>(Table_1[[#This Row],[DATA FATTURA 2]]+60)</f>
        <v>45261</v>
      </c>
      <c r="K454" s="10">
        <f t="shared" si="23"/>
        <v>0.2</v>
      </c>
      <c r="L454" t="str">
        <f ca="1">IF((NOW()-Table_1[[#This Row],[DATA FATTURA 2]])&lt;60,"PAGATO","DA PAGARE")</f>
        <v>DA PAGARE</v>
      </c>
    </row>
    <row r="455" spans="1:12" ht="14.4" x14ac:dyDescent="0.3">
      <c r="A455" s="1">
        <v>114</v>
      </c>
      <c r="B455" s="2">
        <v>44928</v>
      </c>
      <c r="C455" s="1">
        <v>2360</v>
      </c>
      <c r="D455" s="3" t="s">
        <v>6</v>
      </c>
      <c r="E455" s="3" t="s">
        <v>7</v>
      </c>
      <c r="F455" s="4">
        <f>(Table_1[[#This Row],[DATA FATTURA]]+60)</f>
        <v>44988</v>
      </c>
      <c r="G455">
        <f t="shared" si="21"/>
        <v>472</v>
      </c>
      <c r="H455">
        <f t="shared" si="22"/>
        <v>2832</v>
      </c>
      <c r="I455" s="4">
        <v>45201</v>
      </c>
      <c r="J455" s="4">
        <f>(Table_1[[#This Row],[DATA FATTURA 2]]+60)</f>
        <v>45261</v>
      </c>
      <c r="K455" s="10">
        <f t="shared" si="23"/>
        <v>0.2</v>
      </c>
      <c r="L455" t="str">
        <f ca="1">IF((NOW()-Table_1[[#This Row],[DATA FATTURA 2]])&lt;60,"PAGATO","DA PAGARE")</f>
        <v>DA PAGARE</v>
      </c>
    </row>
    <row r="456" spans="1:12" ht="14.4" x14ac:dyDescent="0.3">
      <c r="A456" s="1">
        <v>113</v>
      </c>
      <c r="B456" s="2">
        <v>44928</v>
      </c>
      <c r="C456" s="1">
        <v>2340</v>
      </c>
      <c r="D456" s="3" t="s">
        <v>28</v>
      </c>
      <c r="E456" s="3" t="s">
        <v>14</v>
      </c>
      <c r="F456" s="4">
        <f>(Table_1[[#This Row],[DATA FATTURA]]+60)</f>
        <v>44988</v>
      </c>
      <c r="G456">
        <f t="shared" si="21"/>
        <v>351</v>
      </c>
      <c r="H456">
        <f t="shared" si="22"/>
        <v>2691</v>
      </c>
      <c r="I456" s="4">
        <v>45201</v>
      </c>
      <c r="J456" s="4">
        <f>(Table_1[[#This Row],[DATA FATTURA 2]]+60)</f>
        <v>45261</v>
      </c>
      <c r="K456" s="10">
        <f t="shared" si="23"/>
        <v>0.15</v>
      </c>
      <c r="L456" t="str">
        <f ca="1">IF((NOW()-Table_1[[#This Row],[DATA FATTURA 2]])&lt;60,"PAGATO","DA PAGARE")</f>
        <v>DA PAGARE</v>
      </c>
    </row>
    <row r="457" spans="1:12" ht="14.4" x14ac:dyDescent="0.3">
      <c r="A457" s="1">
        <v>338</v>
      </c>
      <c r="B457" s="2">
        <v>44928</v>
      </c>
      <c r="C457" s="1">
        <v>1650</v>
      </c>
      <c r="D457" s="3" t="s">
        <v>6</v>
      </c>
      <c r="E457" s="3" t="s">
        <v>7</v>
      </c>
      <c r="F457" s="4">
        <f>(Table_1[[#This Row],[DATA FATTURA]]+60)</f>
        <v>44988</v>
      </c>
      <c r="G457">
        <f t="shared" si="21"/>
        <v>330</v>
      </c>
      <c r="H457">
        <f t="shared" si="22"/>
        <v>1980</v>
      </c>
      <c r="I457" s="4">
        <v>45201</v>
      </c>
      <c r="J457" s="4">
        <f>(Table_1[[#This Row],[DATA FATTURA 2]]+60)</f>
        <v>45261</v>
      </c>
      <c r="K457" s="10">
        <f t="shared" si="23"/>
        <v>0.2</v>
      </c>
      <c r="L457" t="str">
        <f ca="1">IF((NOW()-Table_1[[#This Row],[DATA FATTURA 2]])&lt;60,"PAGATO","DA PAGARE")</f>
        <v>DA PAGARE</v>
      </c>
    </row>
    <row r="458" spans="1:12" ht="14.4" x14ac:dyDescent="0.3">
      <c r="A458" s="1">
        <v>346</v>
      </c>
      <c r="B458" s="2">
        <v>44928</v>
      </c>
      <c r="C458" s="1">
        <v>2050</v>
      </c>
      <c r="D458" s="3" t="s">
        <v>11</v>
      </c>
      <c r="E458" s="3" t="s">
        <v>5</v>
      </c>
      <c r="F458" s="4">
        <f>(Table_1[[#This Row],[DATA FATTURA]]+60)</f>
        <v>44988</v>
      </c>
      <c r="G458">
        <f t="shared" si="21"/>
        <v>820</v>
      </c>
      <c r="H458">
        <f t="shared" si="22"/>
        <v>2870</v>
      </c>
      <c r="I458" s="4">
        <v>45201</v>
      </c>
      <c r="J458" s="4">
        <f>(Table_1[[#This Row],[DATA FATTURA 2]]+60)</f>
        <v>45261</v>
      </c>
      <c r="K458" s="10">
        <f t="shared" si="23"/>
        <v>0.4</v>
      </c>
      <c r="L458" t="str">
        <f ca="1">IF((NOW()-Table_1[[#This Row],[DATA FATTURA 2]])&lt;60,"PAGATO","DA PAGARE")</f>
        <v>DA PAGARE</v>
      </c>
    </row>
    <row r="459" spans="1:12" ht="14.4" x14ac:dyDescent="0.3">
      <c r="A459" s="1">
        <v>165</v>
      </c>
      <c r="B459" s="2">
        <v>44928</v>
      </c>
      <c r="C459" s="1">
        <v>3380</v>
      </c>
      <c r="D459" s="3" t="s">
        <v>6</v>
      </c>
      <c r="E459" s="3" t="s">
        <v>5</v>
      </c>
      <c r="F459" s="4">
        <f>(Table_1[[#This Row],[DATA FATTURA]]+60)</f>
        <v>44988</v>
      </c>
      <c r="G459">
        <f t="shared" si="21"/>
        <v>1352</v>
      </c>
      <c r="H459">
        <f t="shared" si="22"/>
        <v>4732</v>
      </c>
      <c r="I459" s="4">
        <v>45201</v>
      </c>
      <c r="J459" s="4">
        <f>(Table_1[[#This Row],[DATA FATTURA 2]]+60)</f>
        <v>45261</v>
      </c>
      <c r="K459" s="10">
        <f t="shared" si="23"/>
        <v>0.4</v>
      </c>
      <c r="L459" t="str">
        <f ca="1">IF((NOW()-Table_1[[#This Row],[DATA FATTURA 2]])&lt;60,"PAGATO","DA PAGARE")</f>
        <v>DA PAGARE</v>
      </c>
    </row>
    <row r="460" spans="1:12" ht="14.4" x14ac:dyDescent="0.3">
      <c r="A460" s="1">
        <v>189</v>
      </c>
      <c r="B460" s="2">
        <v>44928</v>
      </c>
      <c r="C460" s="1">
        <v>3860</v>
      </c>
      <c r="D460" s="3" t="s">
        <v>9</v>
      </c>
      <c r="E460" s="3" t="s">
        <v>10</v>
      </c>
      <c r="F460" s="4">
        <f>(Table_1[[#This Row],[DATA FATTURA]]+60)</f>
        <v>44988</v>
      </c>
      <c r="G460">
        <f t="shared" si="21"/>
        <v>1158</v>
      </c>
      <c r="H460">
        <f t="shared" si="22"/>
        <v>5018</v>
      </c>
      <c r="I460" s="4">
        <v>45201</v>
      </c>
      <c r="J460" s="4">
        <f>(Table_1[[#This Row],[DATA FATTURA 2]]+60)</f>
        <v>45261</v>
      </c>
      <c r="K460" s="10">
        <f t="shared" si="23"/>
        <v>0.3</v>
      </c>
      <c r="L460" t="str">
        <f ca="1">IF((NOW()-Table_1[[#This Row],[DATA FATTURA 2]])&lt;60,"PAGATO","DA PAGARE")</f>
        <v>DA PAGARE</v>
      </c>
    </row>
    <row r="461" spans="1:12" ht="14.4" x14ac:dyDescent="0.3">
      <c r="A461" s="1">
        <v>274</v>
      </c>
      <c r="B461" s="2">
        <v>44928</v>
      </c>
      <c r="C461" s="1">
        <v>5560</v>
      </c>
      <c r="D461" s="3" t="s">
        <v>9</v>
      </c>
      <c r="E461" s="3" t="s">
        <v>14</v>
      </c>
      <c r="F461" s="4">
        <f>(Table_1[[#This Row],[DATA FATTURA]]+60)</f>
        <v>44988</v>
      </c>
      <c r="G461">
        <f t="shared" si="21"/>
        <v>834</v>
      </c>
      <c r="H461">
        <f t="shared" si="22"/>
        <v>6394</v>
      </c>
      <c r="I461" s="4">
        <v>45201</v>
      </c>
      <c r="J461" s="4">
        <f>(Table_1[[#This Row],[DATA FATTURA 2]]+60)</f>
        <v>45261</v>
      </c>
      <c r="K461" s="10">
        <f t="shared" si="23"/>
        <v>0.15</v>
      </c>
      <c r="L461" t="str">
        <f ca="1">IF((NOW()-Table_1[[#This Row],[DATA FATTURA 2]])&lt;60,"PAGATO","DA PAGARE")</f>
        <v>DA PAGARE</v>
      </c>
    </row>
    <row r="462" spans="1:12" ht="14.4" x14ac:dyDescent="0.3">
      <c r="A462" s="1">
        <v>241</v>
      </c>
      <c r="B462" s="2">
        <v>44928</v>
      </c>
      <c r="C462" s="1">
        <v>4900</v>
      </c>
      <c r="D462" s="3" t="s">
        <v>15</v>
      </c>
      <c r="E462" s="3" t="s">
        <v>5</v>
      </c>
      <c r="F462" s="4">
        <f>(Table_1[[#This Row],[DATA FATTURA]]+60)</f>
        <v>44988</v>
      </c>
      <c r="G462">
        <f t="shared" si="21"/>
        <v>1960</v>
      </c>
      <c r="H462">
        <f t="shared" si="22"/>
        <v>6860</v>
      </c>
      <c r="I462" s="4">
        <v>45201</v>
      </c>
      <c r="J462" s="4">
        <f>(Table_1[[#This Row],[DATA FATTURA 2]]+60)</f>
        <v>45261</v>
      </c>
      <c r="K462" s="10">
        <f t="shared" si="23"/>
        <v>0.4</v>
      </c>
      <c r="L462" t="str">
        <f ca="1">IF((NOW()-Table_1[[#This Row],[DATA FATTURA 2]])&lt;60,"PAGATO","DA PAGARE")</f>
        <v>DA PAGARE</v>
      </c>
    </row>
    <row r="463" spans="1:12" ht="14.4" x14ac:dyDescent="0.3">
      <c r="A463" s="1">
        <v>213</v>
      </c>
      <c r="B463" s="2">
        <v>44928</v>
      </c>
      <c r="C463" s="1">
        <v>4340</v>
      </c>
      <c r="D463" s="3" t="s">
        <v>6</v>
      </c>
      <c r="E463" s="3" t="s">
        <v>5</v>
      </c>
      <c r="F463" s="4">
        <f>(Table_1[[#This Row],[DATA FATTURA]]+60)</f>
        <v>44988</v>
      </c>
      <c r="G463">
        <f t="shared" si="21"/>
        <v>1736</v>
      </c>
      <c r="H463">
        <f t="shared" si="22"/>
        <v>6076</v>
      </c>
      <c r="I463" s="4">
        <v>45201</v>
      </c>
      <c r="J463" s="4">
        <f>(Table_1[[#This Row],[DATA FATTURA 2]]+60)</f>
        <v>45261</v>
      </c>
      <c r="K463" s="10">
        <f t="shared" si="23"/>
        <v>0.4</v>
      </c>
      <c r="L463" t="str">
        <f ca="1">IF((NOW()-Table_1[[#This Row],[DATA FATTURA 2]])&lt;60,"PAGATO","DA PAGARE")</f>
        <v>DA PAGARE</v>
      </c>
    </row>
    <row r="464" spans="1:12" ht="14.4" x14ac:dyDescent="0.3">
      <c r="A464" s="1">
        <v>178</v>
      </c>
      <c r="B464" s="2">
        <v>44928</v>
      </c>
      <c r="C464" s="1">
        <v>3640</v>
      </c>
      <c r="D464" s="3" t="s">
        <v>8</v>
      </c>
      <c r="E464" s="3" t="s">
        <v>5</v>
      </c>
      <c r="F464" s="4">
        <f>(Table_1[[#This Row],[DATA FATTURA]]+60)</f>
        <v>44988</v>
      </c>
      <c r="G464">
        <f t="shared" si="21"/>
        <v>1456</v>
      </c>
      <c r="H464">
        <f t="shared" si="22"/>
        <v>5096</v>
      </c>
      <c r="I464" s="4">
        <v>45201</v>
      </c>
      <c r="J464" s="4">
        <f>(Table_1[[#This Row],[DATA FATTURA 2]]+60)</f>
        <v>45261</v>
      </c>
      <c r="K464" s="10">
        <f t="shared" si="23"/>
        <v>0.4</v>
      </c>
      <c r="L464" t="str">
        <f ca="1">IF((NOW()-Table_1[[#This Row],[DATA FATTURA 2]])&lt;60,"PAGATO","DA PAGARE")</f>
        <v>DA PAGARE</v>
      </c>
    </row>
    <row r="465" spans="1:12" ht="14.4" x14ac:dyDescent="0.3">
      <c r="A465" s="1">
        <v>175</v>
      </c>
      <c r="B465" s="2">
        <v>44928</v>
      </c>
      <c r="C465" s="1">
        <v>3580</v>
      </c>
      <c r="D465" s="3" t="s">
        <v>4</v>
      </c>
      <c r="E465" s="3" t="s">
        <v>10</v>
      </c>
      <c r="F465" s="4">
        <f>(Table_1[[#This Row],[DATA FATTURA]]+60)</f>
        <v>44988</v>
      </c>
      <c r="G465">
        <f t="shared" si="21"/>
        <v>1074</v>
      </c>
      <c r="H465">
        <f t="shared" si="22"/>
        <v>4654</v>
      </c>
      <c r="I465" s="4">
        <v>45201</v>
      </c>
      <c r="J465" s="4">
        <f>(Table_1[[#This Row],[DATA FATTURA 2]]+60)</f>
        <v>45261</v>
      </c>
      <c r="K465" s="10">
        <f t="shared" si="23"/>
        <v>0.3</v>
      </c>
      <c r="L465" t="str">
        <f ca="1">IF((NOW()-Table_1[[#This Row],[DATA FATTURA 2]])&lt;60,"PAGATO","DA PAGARE")</f>
        <v>DA PAGARE</v>
      </c>
    </row>
    <row r="466" spans="1:12" ht="14.4" x14ac:dyDescent="0.3">
      <c r="A466" s="1">
        <v>275</v>
      </c>
      <c r="B466" s="2">
        <v>44928</v>
      </c>
      <c r="C466" s="1">
        <v>5580</v>
      </c>
      <c r="D466" s="3" t="s">
        <v>15</v>
      </c>
      <c r="E466" s="3" t="s">
        <v>5</v>
      </c>
      <c r="F466" s="4">
        <f>(Table_1[[#This Row],[DATA FATTURA]]+60)</f>
        <v>44988</v>
      </c>
      <c r="G466">
        <f t="shared" si="21"/>
        <v>2232</v>
      </c>
      <c r="H466">
        <f t="shared" si="22"/>
        <v>7812</v>
      </c>
      <c r="I466" s="4">
        <v>45201</v>
      </c>
      <c r="J466" s="4">
        <f>(Table_1[[#This Row],[DATA FATTURA 2]]+60)</f>
        <v>45261</v>
      </c>
      <c r="K466" s="10">
        <f t="shared" si="23"/>
        <v>0.4</v>
      </c>
      <c r="L466" t="str">
        <f ca="1">IF((NOW()-Table_1[[#This Row],[DATA FATTURA 2]])&lt;60,"PAGATO","DA PAGARE")</f>
        <v>DA PAGARE</v>
      </c>
    </row>
    <row r="467" spans="1:12" ht="14.4" x14ac:dyDescent="0.3">
      <c r="A467" s="1">
        <v>186</v>
      </c>
      <c r="B467" s="2">
        <v>44928</v>
      </c>
      <c r="C467" s="1">
        <v>3800</v>
      </c>
      <c r="D467" s="3" t="s">
        <v>28</v>
      </c>
      <c r="E467" s="3" t="s">
        <v>10</v>
      </c>
      <c r="F467" s="4">
        <f>(Table_1[[#This Row],[DATA FATTURA]]+60)</f>
        <v>44988</v>
      </c>
      <c r="G467">
        <f t="shared" si="21"/>
        <v>1140</v>
      </c>
      <c r="H467">
        <f t="shared" si="22"/>
        <v>4940</v>
      </c>
      <c r="I467" s="4">
        <v>45201</v>
      </c>
      <c r="J467" s="4">
        <f>(Table_1[[#This Row],[DATA FATTURA 2]]+60)</f>
        <v>45261</v>
      </c>
      <c r="K467" s="10">
        <f t="shared" si="23"/>
        <v>0.3</v>
      </c>
      <c r="L467" t="str">
        <f ca="1">IF((NOW()-Table_1[[#This Row],[DATA FATTURA 2]])&lt;60,"PAGATO","DA PAGARE")</f>
        <v>DA PAGARE</v>
      </c>
    </row>
    <row r="468" spans="1:12" ht="14.4" x14ac:dyDescent="0.3">
      <c r="A468" s="1">
        <v>230</v>
      </c>
      <c r="B468" s="2">
        <v>44928</v>
      </c>
      <c r="C468" s="1">
        <v>4680</v>
      </c>
      <c r="D468" s="3" t="s">
        <v>6</v>
      </c>
      <c r="E468" s="3" t="s">
        <v>7</v>
      </c>
      <c r="F468" s="4">
        <f>(Table_1[[#This Row],[DATA FATTURA]]+60)</f>
        <v>44988</v>
      </c>
      <c r="G468">
        <f t="shared" si="21"/>
        <v>936</v>
      </c>
      <c r="H468">
        <f t="shared" si="22"/>
        <v>5616</v>
      </c>
      <c r="I468" s="4">
        <v>45201</v>
      </c>
      <c r="J468" s="4">
        <f>(Table_1[[#This Row],[DATA FATTURA 2]]+60)</f>
        <v>45261</v>
      </c>
      <c r="K468" s="10">
        <f t="shared" si="23"/>
        <v>0.2</v>
      </c>
      <c r="L468" t="str">
        <f ca="1">IF((NOW()-Table_1[[#This Row],[DATA FATTURA 2]])&lt;60,"PAGATO","DA PAGARE")</f>
        <v>DA PAGARE</v>
      </c>
    </row>
    <row r="469" spans="1:12" ht="14.4" x14ac:dyDescent="0.3">
      <c r="A469" s="1">
        <v>436</v>
      </c>
      <c r="B469" s="2">
        <v>44928</v>
      </c>
      <c r="C469" s="1">
        <v>6550</v>
      </c>
      <c r="D469" s="3" t="s">
        <v>28</v>
      </c>
      <c r="E469" s="3" t="s">
        <v>7</v>
      </c>
      <c r="F469" s="4">
        <f>(Table_1[[#This Row],[DATA FATTURA]]+60)</f>
        <v>44988</v>
      </c>
      <c r="G469">
        <f t="shared" si="21"/>
        <v>1310</v>
      </c>
      <c r="H469">
        <f t="shared" si="22"/>
        <v>7860</v>
      </c>
      <c r="I469" s="4">
        <v>45201</v>
      </c>
      <c r="J469" s="4">
        <f>(Table_1[[#This Row],[DATA FATTURA 2]]+60)</f>
        <v>45261</v>
      </c>
      <c r="K469" s="10">
        <f t="shared" si="23"/>
        <v>0.2</v>
      </c>
      <c r="L469" t="str">
        <f ca="1">IF((NOW()-Table_1[[#This Row],[DATA FATTURA 2]])&lt;60,"PAGATO","DA PAGARE")</f>
        <v>DA PAGARE</v>
      </c>
    </row>
    <row r="470" spans="1:12" ht="14.4" x14ac:dyDescent="0.3">
      <c r="A470" s="1">
        <v>442</v>
      </c>
      <c r="B470" s="2">
        <v>44928</v>
      </c>
      <c r="C470" s="1">
        <v>6850</v>
      </c>
      <c r="D470" s="3" t="s">
        <v>12</v>
      </c>
      <c r="E470" s="3" t="s">
        <v>14</v>
      </c>
      <c r="F470" s="4">
        <f>(Table_1[[#This Row],[DATA FATTURA]]+60)</f>
        <v>44988</v>
      </c>
      <c r="G470">
        <f t="shared" si="21"/>
        <v>1027.5</v>
      </c>
      <c r="H470">
        <f t="shared" si="22"/>
        <v>7877.5</v>
      </c>
      <c r="I470" s="4">
        <v>45201</v>
      </c>
      <c r="J470" s="4">
        <f>(Table_1[[#This Row],[DATA FATTURA 2]]+60)</f>
        <v>45261</v>
      </c>
      <c r="K470" s="10">
        <f t="shared" si="23"/>
        <v>0.15</v>
      </c>
      <c r="L470" t="str">
        <f ca="1">IF((NOW()-Table_1[[#This Row],[DATA FATTURA 2]])&lt;60,"PAGATO","DA PAGARE")</f>
        <v>DA PAGARE</v>
      </c>
    </row>
    <row r="471" spans="1:12" ht="14.4" x14ac:dyDescent="0.3">
      <c r="A471" s="1">
        <v>429</v>
      </c>
      <c r="B471" s="2">
        <v>44928</v>
      </c>
      <c r="C471" s="1">
        <v>6200</v>
      </c>
      <c r="D471" s="3" t="s">
        <v>8</v>
      </c>
      <c r="E471" s="3" t="s">
        <v>5</v>
      </c>
      <c r="F471" s="4">
        <f>(Table_1[[#This Row],[DATA FATTURA]]+60)</f>
        <v>44988</v>
      </c>
      <c r="G471">
        <f t="shared" si="21"/>
        <v>2480</v>
      </c>
      <c r="H471">
        <f t="shared" si="22"/>
        <v>8680</v>
      </c>
      <c r="I471" s="4">
        <v>45201</v>
      </c>
      <c r="J471" s="4">
        <f>(Table_1[[#This Row],[DATA FATTURA 2]]+60)</f>
        <v>45261</v>
      </c>
      <c r="K471" s="10">
        <f t="shared" si="23"/>
        <v>0.4</v>
      </c>
      <c r="L471" t="str">
        <f ca="1">IF((NOW()-Table_1[[#This Row],[DATA FATTURA 2]])&lt;60,"PAGATO","DA PAGARE")</f>
        <v>DA PAGARE</v>
      </c>
    </row>
    <row r="472" spans="1:12" ht="14.4" x14ac:dyDescent="0.3">
      <c r="A472" s="1">
        <v>417</v>
      </c>
      <c r="B472" s="2">
        <v>44928</v>
      </c>
      <c r="C472" s="1">
        <v>5600</v>
      </c>
      <c r="D472" s="3" t="s">
        <v>6</v>
      </c>
      <c r="E472" s="3" t="s">
        <v>5</v>
      </c>
      <c r="F472" s="4">
        <f>(Table_1[[#This Row],[DATA FATTURA]]+60)</f>
        <v>44988</v>
      </c>
      <c r="G472">
        <f t="shared" si="21"/>
        <v>2240</v>
      </c>
      <c r="H472">
        <f t="shared" si="22"/>
        <v>7840</v>
      </c>
      <c r="I472" s="4">
        <v>45201</v>
      </c>
      <c r="J472" s="4">
        <f>(Table_1[[#This Row],[DATA FATTURA 2]]+60)</f>
        <v>45261</v>
      </c>
      <c r="K472" s="10">
        <f t="shared" si="23"/>
        <v>0.4</v>
      </c>
      <c r="L472" t="str">
        <f ca="1">IF((NOW()-Table_1[[#This Row],[DATA FATTURA 2]])&lt;60,"PAGATO","DA PAGARE")</f>
        <v>DA PAGARE</v>
      </c>
    </row>
    <row r="473" spans="1:12" ht="14.4" x14ac:dyDescent="0.3">
      <c r="A473" s="1">
        <v>80</v>
      </c>
      <c r="B473" s="2">
        <v>44928</v>
      </c>
      <c r="C473" s="1">
        <v>1680</v>
      </c>
      <c r="D473" s="3" t="s">
        <v>6</v>
      </c>
      <c r="E473" s="3" t="s">
        <v>5</v>
      </c>
      <c r="F473" s="4">
        <f>(Table_1[[#This Row],[DATA FATTURA]]+60)</f>
        <v>44988</v>
      </c>
      <c r="G473">
        <f t="shared" si="21"/>
        <v>672</v>
      </c>
      <c r="H473">
        <f t="shared" si="22"/>
        <v>2352</v>
      </c>
      <c r="I473" s="4">
        <v>45201</v>
      </c>
      <c r="J473" s="4">
        <f>(Table_1[[#This Row],[DATA FATTURA 2]]+60)</f>
        <v>45261</v>
      </c>
      <c r="K473" s="10">
        <f t="shared" si="23"/>
        <v>0.4</v>
      </c>
      <c r="L473" t="str">
        <f ca="1">IF((NOW()-Table_1[[#This Row],[DATA FATTURA 2]])&lt;60,"PAGATO","DA PAGARE")</f>
        <v>DA PAGARE</v>
      </c>
    </row>
    <row r="474" spans="1:12" ht="14.4" x14ac:dyDescent="0.3">
      <c r="A474" s="1">
        <v>54</v>
      </c>
      <c r="B474" s="2">
        <v>44928</v>
      </c>
      <c r="C474" s="1">
        <v>1160</v>
      </c>
      <c r="D474" s="3" t="s">
        <v>15</v>
      </c>
      <c r="E474" s="3" t="s">
        <v>14</v>
      </c>
      <c r="F474" s="4">
        <f>(Table_1[[#This Row],[DATA FATTURA]]+60)</f>
        <v>44988</v>
      </c>
      <c r="G474">
        <f t="shared" si="21"/>
        <v>174</v>
      </c>
      <c r="H474">
        <f t="shared" si="22"/>
        <v>1334</v>
      </c>
      <c r="I474" s="4">
        <v>45201</v>
      </c>
      <c r="J474" s="4">
        <f>(Table_1[[#This Row],[DATA FATTURA 2]]+60)</f>
        <v>45261</v>
      </c>
      <c r="K474" s="10">
        <f t="shared" si="23"/>
        <v>0.15</v>
      </c>
      <c r="L474" t="str">
        <f ca="1">IF((NOW()-Table_1[[#This Row],[DATA FATTURA 2]])&lt;60,"PAGATO","DA PAGARE")</f>
        <v>DA PAGARE</v>
      </c>
    </row>
    <row r="475" spans="1:12" ht="14.4" x14ac:dyDescent="0.3">
      <c r="A475" s="1">
        <v>105</v>
      </c>
      <c r="B475" s="2">
        <v>44928</v>
      </c>
      <c r="C475" s="1">
        <v>2180</v>
      </c>
      <c r="D475" s="3" t="s">
        <v>15</v>
      </c>
      <c r="E475" s="3" t="s">
        <v>10</v>
      </c>
      <c r="F475" s="4">
        <f>(Table_1[[#This Row],[DATA FATTURA]]+60)</f>
        <v>44988</v>
      </c>
      <c r="G475">
        <f t="shared" si="21"/>
        <v>654</v>
      </c>
      <c r="H475">
        <f t="shared" si="22"/>
        <v>2834</v>
      </c>
      <c r="I475" s="4">
        <v>45201</v>
      </c>
      <c r="J475" s="4">
        <f>(Table_1[[#This Row],[DATA FATTURA 2]]+60)</f>
        <v>45261</v>
      </c>
      <c r="K475" s="10">
        <f t="shared" si="23"/>
        <v>0.3</v>
      </c>
      <c r="L475" t="str">
        <f ca="1">IF((NOW()-Table_1[[#This Row],[DATA FATTURA 2]])&lt;60,"PAGATO","DA PAGARE")</f>
        <v>DA PAGARE</v>
      </c>
    </row>
    <row r="476" spans="1:12" ht="14.4" x14ac:dyDescent="0.3">
      <c r="A476" s="1">
        <v>211</v>
      </c>
      <c r="B476" s="2">
        <v>44927</v>
      </c>
      <c r="C476" s="1">
        <v>4300</v>
      </c>
      <c r="D476" s="3" t="s">
        <v>4</v>
      </c>
      <c r="E476" s="3" t="s">
        <v>14</v>
      </c>
      <c r="F476" s="4">
        <f>(Table_1[[#This Row],[DATA FATTURA]]+60)</f>
        <v>44987</v>
      </c>
      <c r="G476">
        <f t="shared" si="21"/>
        <v>645</v>
      </c>
      <c r="H476">
        <f t="shared" si="22"/>
        <v>4945</v>
      </c>
      <c r="I476" s="4">
        <v>45200</v>
      </c>
      <c r="J476" s="4">
        <f>(Table_1[[#This Row],[DATA FATTURA 2]]+60)</f>
        <v>45260</v>
      </c>
      <c r="K476" s="10">
        <f t="shared" si="23"/>
        <v>0.15</v>
      </c>
      <c r="L476" t="str">
        <f ca="1">IF((NOW()-Table_1[[#This Row],[DATA FATTURA 2]])&lt;60,"PAGATO","DA PAGARE")</f>
        <v>DA PAGARE</v>
      </c>
    </row>
    <row r="477" spans="1:12" ht="14.4" x14ac:dyDescent="0.3">
      <c r="A477" s="1">
        <v>490</v>
      </c>
      <c r="B477" s="2">
        <v>44927</v>
      </c>
      <c r="C477" s="1">
        <v>5000</v>
      </c>
      <c r="D477" s="3" t="s">
        <v>15</v>
      </c>
      <c r="E477" s="3" t="s">
        <v>7</v>
      </c>
      <c r="F477" s="4">
        <f>(Table_1[[#This Row],[DATA FATTURA]]+60)</f>
        <v>44987</v>
      </c>
      <c r="G477">
        <f t="shared" si="21"/>
        <v>1000</v>
      </c>
      <c r="H477">
        <f t="shared" si="22"/>
        <v>6000</v>
      </c>
      <c r="I477" s="4">
        <v>45200</v>
      </c>
      <c r="J477" s="4">
        <f>(Table_1[[#This Row],[DATA FATTURA 2]]+60)</f>
        <v>45260</v>
      </c>
      <c r="K477" s="10">
        <f t="shared" si="23"/>
        <v>0.2</v>
      </c>
      <c r="L477" t="str">
        <f ca="1">IF((NOW()-Table_1[[#This Row],[DATA FATTURA 2]])&lt;60,"PAGATO","DA PAGARE")</f>
        <v>DA PAGARE</v>
      </c>
    </row>
    <row r="478" spans="1:12" ht="14.4" x14ac:dyDescent="0.3">
      <c r="A478" s="1">
        <v>38</v>
      </c>
      <c r="B478" s="2">
        <v>44927</v>
      </c>
      <c r="C478" s="1">
        <v>840</v>
      </c>
      <c r="D478" s="3" t="s">
        <v>8</v>
      </c>
      <c r="E478" s="3" t="s">
        <v>5</v>
      </c>
      <c r="F478" s="4">
        <f>(Table_1[[#This Row],[DATA FATTURA]]+60)</f>
        <v>44987</v>
      </c>
      <c r="G478">
        <f t="shared" si="21"/>
        <v>336</v>
      </c>
      <c r="H478">
        <f t="shared" si="22"/>
        <v>1176</v>
      </c>
      <c r="I478" s="4">
        <v>45200</v>
      </c>
      <c r="J478" s="4">
        <f>(Table_1[[#This Row],[DATA FATTURA 2]]+60)</f>
        <v>45260</v>
      </c>
      <c r="K478" s="10">
        <f t="shared" si="23"/>
        <v>0.4</v>
      </c>
      <c r="L478" t="str">
        <f ca="1">IF((NOW()-Table_1[[#This Row],[DATA FATTURA 2]])&lt;60,"PAGATO","DA PAGARE")</f>
        <v>DA PAGARE</v>
      </c>
    </row>
    <row r="479" spans="1:12" ht="14.4" x14ac:dyDescent="0.3">
      <c r="A479" s="1">
        <v>52</v>
      </c>
      <c r="B479" s="2">
        <v>44927</v>
      </c>
      <c r="C479" s="1">
        <v>1120</v>
      </c>
      <c r="D479" s="3" t="s">
        <v>4</v>
      </c>
      <c r="E479" s="3" t="s">
        <v>5</v>
      </c>
      <c r="F479" s="4">
        <f>(Table_1[[#This Row],[DATA FATTURA]]+60)</f>
        <v>44987</v>
      </c>
      <c r="G479">
        <f t="shared" si="21"/>
        <v>448</v>
      </c>
      <c r="H479">
        <f t="shared" si="22"/>
        <v>1568</v>
      </c>
      <c r="I479" s="4">
        <v>45200</v>
      </c>
      <c r="J479" s="4">
        <f>(Table_1[[#This Row],[DATA FATTURA 2]]+60)</f>
        <v>45260</v>
      </c>
      <c r="K479" s="10">
        <f t="shared" si="23"/>
        <v>0.4</v>
      </c>
      <c r="L479" t="str">
        <f ca="1">IF((NOW()-Table_1[[#This Row],[DATA FATTURA 2]])&lt;60,"PAGATO","DA PAGARE")</f>
        <v>DA PAGARE</v>
      </c>
    </row>
    <row r="480" spans="1:12" ht="14.4" x14ac:dyDescent="0.3">
      <c r="A480" s="1">
        <v>190</v>
      </c>
      <c r="B480" s="2">
        <v>44927</v>
      </c>
      <c r="C480" s="1">
        <v>3880</v>
      </c>
      <c r="D480" s="3" t="s">
        <v>15</v>
      </c>
      <c r="E480" s="3" t="s">
        <v>14</v>
      </c>
      <c r="F480" s="4">
        <f>(Table_1[[#This Row],[DATA FATTURA]]+60)</f>
        <v>44987</v>
      </c>
      <c r="G480">
        <f t="shared" si="21"/>
        <v>582</v>
      </c>
      <c r="H480">
        <f t="shared" si="22"/>
        <v>4462</v>
      </c>
      <c r="I480" s="4">
        <v>45200</v>
      </c>
      <c r="J480" s="4">
        <f>(Table_1[[#This Row],[DATA FATTURA 2]]+60)</f>
        <v>45260</v>
      </c>
      <c r="K480" s="10">
        <f t="shared" si="23"/>
        <v>0.15</v>
      </c>
      <c r="L480" t="str">
        <f ca="1">IF((NOW()-Table_1[[#This Row],[DATA FATTURA 2]])&lt;60,"PAGATO","DA PAGARE")</f>
        <v>DA PAGARE</v>
      </c>
    </row>
    <row r="481" spans="1:12" ht="14.4" x14ac:dyDescent="0.3">
      <c r="A481" s="1">
        <v>214</v>
      </c>
      <c r="B481" s="2">
        <v>44927</v>
      </c>
      <c r="C481" s="1">
        <v>4360</v>
      </c>
      <c r="D481" s="3" t="s">
        <v>28</v>
      </c>
      <c r="E481" s="3" t="s">
        <v>10</v>
      </c>
      <c r="F481" s="4">
        <f>(Table_1[[#This Row],[DATA FATTURA]]+60)</f>
        <v>44987</v>
      </c>
      <c r="G481">
        <f t="shared" si="21"/>
        <v>1308</v>
      </c>
      <c r="H481">
        <f t="shared" si="22"/>
        <v>5668</v>
      </c>
      <c r="I481" s="4">
        <v>45200</v>
      </c>
      <c r="J481" s="4">
        <f>(Table_1[[#This Row],[DATA FATTURA 2]]+60)</f>
        <v>45260</v>
      </c>
      <c r="K481" s="10">
        <f t="shared" si="23"/>
        <v>0.3</v>
      </c>
      <c r="L481" t="str">
        <f ca="1">IF((NOW()-Table_1[[#This Row],[DATA FATTURA 2]])&lt;60,"PAGATO","DA PAGARE")</f>
        <v>DA PAGARE</v>
      </c>
    </row>
    <row r="482" spans="1:12" ht="14.4" x14ac:dyDescent="0.3">
      <c r="A482" s="1">
        <v>215</v>
      </c>
      <c r="B482" s="2">
        <v>44927</v>
      </c>
      <c r="C482" s="1">
        <v>4380</v>
      </c>
      <c r="D482" s="3" t="s">
        <v>28</v>
      </c>
      <c r="E482" s="3" t="s">
        <v>7</v>
      </c>
      <c r="F482" s="4">
        <f>(Table_1[[#This Row],[DATA FATTURA]]+60)</f>
        <v>44987</v>
      </c>
      <c r="G482">
        <f t="shared" si="21"/>
        <v>876</v>
      </c>
      <c r="H482">
        <f t="shared" si="22"/>
        <v>5256</v>
      </c>
      <c r="I482" s="4">
        <v>45200</v>
      </c>
      <c r="J482" s="4">
        <f>(Table_1[[#This Row],[DATA FATTURA 2]]+60)</f>
        <v>45260</v>
      </c>
      <c r="K482" s="10">
        <f t="shared" si="23"/>
        <v>0.2</v>
      </c>
      <c r="L482" t="str">
        <f ca="1">IF((NOW()-Table_1[[#This Row],[DATA FATTURA 2]])&lt;60,"PAGATO","DA PAGARE")</f>
        <v>DA PAGARE</v>
      </c>
    </row>
    <row r="483" spans="1:12" ht="14.4" x14ac:dyDescent="0.3">
      <c r="A483" s="1">
        <v>236</v>
      </c>
      <c r="B483" s="2">
        <v>44927</v>
      </c>
      <c r="C483" s="1">
        <v>4800</v>
      </c>
      <c r="D483" s="3" t="s">
        <v>6</v>
      </c>
      <c r="E483" s="3" t="s">
        <v>14</v>
      </c>
      <c r="F483" s="4">
        <f>(Table_1[[#This Row],[DATA FATTURA]]+60)</f>
        <v>44987</v>
      </c>
      <c r="G483">
        <f t="shared" si="21"/>
        <v>720</v>
      </c>
      <c r="H483">
        <f t="shared" si="22"/>
        <v>5520</v>
      </c>
      <c r="I483" s="4">
        <v>45200</v>
      </c>
      <c r="J483" s="4">
        <f>(Table_1[[#This Row],[DATA FATTURA 2]]+60)</f>
        <v>45260</v>
      </c>
      <c r="K483" s="10">
        <f t="shared" si="23"/>
        <v>0.15</v>
      </c>
      <c r="L483" t="str">
        <f ca="1">IF((NOW()-Table_1[[#This Row],[DATA FATTURA 2]])&lt;60,"PAGATO","DA PAGARE")</f>
        <v>DA PAGARE</v>
      </c>
    </row>
    <row r="484" spans="1:12" ht="14.4" x14ac:dyDescent="0.3">
      <c r="A484" s="1">
        <v>440</v>
      </c>
      <c r="B484" s="2">
        <v>44927</v>
      </c>
      <c r="C484" s="1">
        <v>6750</v>
      </c>
      <c r="D484" s="3" t="s">
        <v>6</v>
      </c>
      <c r="E484" s="3" t="s">
        <v>7</v>
      </c>
      <c r="F484" s="4">
        <f>(Table_1[[#This Row],[DATA FATTURA]]+60)</f>
        <v>44987</v>
      </c>
      <c r="G484">
        <f t="shared" si="21"/>
        <v>1350</v>
      </c>
      <c r="H484">
        <f t="shared" si="22"/>
        <v>8100</v>
      </c>
      <c r="I484" s="4">
        <v>45200</v>
      </c>
      <c r="J484" s="4">
        <f>(Table_1[[#This Row],[DATA FATTURA 2]]+60)</f>
        <v>45260</v>
      </c>
      <c r="K484" s="10">
        <f t="shared" si="23"/>
        <v>0.2</v>
      </c>
      <c r="L484" t="str">
        <f ca="1">IF((NOW()-Table_1[[#This Row],[DATA FATTURA 2]])&lt;60,"PAGATO","DA PAGARE")</f>
        <v>DA PAGARE</v>
      </c>
    </row>
    <row r="485" spans="1:12" ht="14.4" x14ac:dyDescent="0.3">
      <c r="A485" s="1">
        <v>200</v>
      </c>
      <c r="B485" s="2">
        <v>44927</v>
      </c>
      <c r="C485" s="1">
        <v>4080</v>
      </c>
      <c r="D485" s="3" t="s">
        <v>9</v>
      </c>
      <c r="E485" s="3" t="s">
        <v>10</v>
      </c>
      <c r="F485" s="4">
        <f>(Table_1[[#This Row],[DATA FATTURA]]+60)</f>
        <v>44987</v>
      </c>
      <c r="G485">
        <f t="shared" si="21"/>
        <v>1224</v>
      </c>
      <c r="H485">
        <f t="shared" si="22"/>
        <v>5304</v>
      </c>
      <c r="I485" s="4">
        <v>45200</v>
      </c>
      <c r="J485" s="4">
        <f>(Table_1[[#This Row],[DATA FATTURA 2]]+60)</f>
        <v>45260</v>
      </c>
      <c r="K485" s="10">
        <f t="shared" si="23"/>
        <v>0.3</v>
      </c>
      <c r="L485" t="str">
        <f ca="1">IF((NOW()-Table_1[[#This Row],[DATA FATTURA 2]])&lt;60,"PAGATO","DA PAGARE")</f>
        <v>DA PAGARE</v>
      </c>
    </row>
    <row r="486" spans="1:12" ht="14.4" x14ac:dyDescent="0.3">
      <c r="A486" s="1">
        <v>492</v>
      </c>
      <c r="B486" s="2">
        <v>44927</v>
      </c>
      <c r="C486" s="1">
        <v>4800</v>
      </c>
      <c r="D486" s="3" t="s">
        <v>28</v>
      </c>
      <c r="E486" s="3" t="s">
        <v>7</v>
      </c>
      <c r="F486" s="4">
        <f>(Table_1[[#This Row],[DATA FATTURA]]+60)</f>
        <v>44987</v>
      </c>
      <c r="G486">
        <f t="shared" si="21"/>
        <v>960</v>
      </c>
      <c r="H486">
        <f t="shared" si="22"/>
        <v>5760</v>
      </c>
      <c r="I486" s="4">
        <v>45200</v>
      </c>
      <c r="J486" s="4">
        <f>(Table_1[[#This Row],[DATA FATTURA 2]]+60)</f>
        <v>45260</v>
      </c>
      <c r="K486" s="10">
        <f t="shared" si="23"/>
        <v>0.2</v>
      </c>
      <c r="L486" t="str">
        <f ca="1">IF((NOW()-Table_1[[#This Row],[DATA FATTURA 2]])&lt;60,"PAGATO","DA PAGARE")</f>
        <v>DA PAGARE</v>
      </c>
    </row>
    <row r="487" spans="1:12" ht="14.4" x14ac:dyDescent="0.3">
      <c r="A487" s="1">
        <v>1</v>
      </c>
      <c r="B487" s="2">
        <v>44927</v>
      </c>
      <c r="C487" s="1">
        <v>100</v>
      </c>
      <c r="D487" s="3" t="s">
        <v>4</v>
      </c>
      <c r="E487" s="3" t="s">
        <v>14</v>
      </c>
      <c r="F487" s="4">
        <f>(Table_1[[#This Row],[DATA FATTURA]]+60)</f>
        <v>44987</v>
      </c>
      <c r="G487">
        <f t="shared" si="21"/>
        <v>15</v>
      </c>
      <c r="H487">
        <f t="shared" si="22"/>
        <v>115</v>
      </c>
      <c r="I487" s="4">
        <v>45200</v>
      </c>
      <c r="J487" s="4">
        <f>(Table_1[[#This Row],[DATA FATTURA 2]]+60)</f>
        <v>45260</v>
      </c>
      <c r="K487" s="10">
        <f t="shared" si="23"/>
        <v>0.15</v>
      </c>
      <c r="L487" t="str">
        <f ca="1">IF((NOW()-Table_1[[#This Row],[DATA FATTURA 2]])&lt;60,"PAGATO","DA PAGARE")</f>
        <v>DA PAGARE</v>
      </c>
    </row>
    <row r="488" spans="1:12" ht="14.4" x14ac:dyDescent="0.3">
      <c r="A488" s="1">
        <v>71</v>
      </c>
      <c r="B488" s="2">
        <v>44927</v>
      </c>
      <c r="C488" s="1">
        <v>1500</v>
      </c>
      <c r="D488" s="3" t="s">
        <v>15</v>
      </c>
      <c r="E488" s="3" t="s">
        <v>14</v>
      </c>
      <c r="F488" s="4">
        <f>(Table_1[[#This Row],[DATA FATTURA]]+60)</f>
        <v>44987</v>
      </c>
      <c r="G488">
        <f t="shared" si="21"/>
        <v>225</v>
      </c>
      <c r="H488">
        <f t="shared" si="22"/>
        <v>1725</v>
      </c>
      <c r="I488" s="4">
        <v>45200</v>
      </c>
      <c r="J488" s="4">
        <f>(Table_1[[#This Row],[DATA FATTURA 2]]+60)</f>
        <v>45260</v>
      </c>
      <c r="K488" s="10">
        <f t="shared" si="23"/>
        <v>0.15</v>
      </c>
      <c r="L488" t="str">
        <f ca="1">IF((NOW()-Table_1[[#This Row],[DATA FATTURA 2]])&lt;60,"PAGATO","DA PAGARE")</f>
        <v>DA PAGARE</v>
      </c>
    </row>
    <row r="489" spans="1:12" ht="14.4" x14ac:dyDescent="0.3">
      <c r="A489" s="1">
        <v>462</v>
      </c>
      <c r="B489" s="2">
        <v>44927</v>
      </c>
      <c r="C489" s="1">
        <v>7800</v>
      </c>
      <c r="D489" s="3" t="s">
        <v>15</v>
      </c>
      <c r="E489" s="3" t="s">
        <v>7</v>
      </c>
      <c r="F489" s="4">
        <f>(Table_1[[#This Row],[DATA FATTURA]]+60)</f>
        <v>44987</v>
      </c>
      <c r="G489">
        <f t="shared" si="21"/>
        <v>1560</v>
      </c>
      <c r="H489">
        <f t="shared" si="22"/>
        <v>9360</v>
      </c>
      <c r="I489" s="4">
        <v>45200</v>
      </c>
      <c r="J489" s="4">
        <f>(Table_1[[#This Row],[DATA FATTURA 2]]+60)</f>
        <v>45260</v>
      </c>
      <c r="K489" s="10">
        <f t="shared" si="23"/>
        <v>0.2</v>
      </c>
      <c r="L489" t="str">
        <f ca="1">IF((NOW()-Table_1[[#This Row],[DATA FATTURA 2]])&lt;60,"PAGATO","DA PAGARE")</f>
        <v>DA PAGARE</v>
      </c>
    </row>
    <row r="490" spans="1:12" ht="14.4" x14ac:dyDescent="0.3">
      <c r="A490" s="1">
        <v>461</v>
      </c>
      <c r="B490" s="2">
        <v>44927</v>
      </c>
      <c r="C490" s="1">
        <v>7900</v>
      </c>
      <c r="D490" s="3" t="s">
        <v>9</v>
      </c>
      <c r="E490" s="3" t="s">
        <v>7</v>
      </c>
      <c r="F490" s="4">
        <f>(Table_1[[#This Row],[DATA FATTURA]]+60)</f>
        <v>44987</v>
      </c>
      <c r="G490">
        <f t="shared" si="21"/>
        <v>1580</v>
      </c>
      <c r="H490">
        <f t="shared" si="22"/>
        <v>9480</v>
      </c>
      <c r="I490" s="4">
        <v>45200</v>
      </c>
      <c r="J490" s="4">
        <f>(Table_1[[#This Row],[DATA FATTURA 2]]+60)</f>
        <v>45260</v>
      </c>
      <c r="K490" s="10">
        <f t="shared" si="23"/>
        <v>0.2</v>
      </c>
      <c r="L490" t="str">
        <f ca="1">IF((NOW()-Table_1[[#This Row],[DATA FATTURA 2]])&lt;60,"PAGATO","DA PAGARE")</f>
        <v>DA PAGARE</v>
      </c>
    </row>
    <row r="491" spans="1:12" ht="14.4" x14ac:dyDescent="0.3">
      <c r="A491" s="1">
        <v>359</v>
      </c>
      <c r="B491" s="2">
        <v>44927</v>
      </c>
      <c r="C491" s="1">
        <v>2700</v>
      </c>
      <c r="D491" s="3" t="s">
        <v>9</v>
      </c>
      <c r="E491" s="3" t="s">
        <v>5</v>
      </c>
      <c r="F491" s="4">
        <f>(Table_1[[#This Row],[DATA FATTURA]]+60)</f>
        <v>44987</v>
      </c>
      <c r="G491">
        <f t="shared" si="21"/>
        <v>1080</v>
      </c>
      <c r="H491">
        <f t="shared" si="22"/>
        <v>3780</v>
      </c>
      <c r="I491" s="4">
        <v>45200</v>
      </c>
      <c r="J491" s="4">
        <f>(Table_1[[#This Row],[DATA FATTURA 2]]+60)</f>
        <v>45260</v>
      </c>
      <c r="K491" s="10">
        <f t="shared" si="23"/>
        <v>0.4</v>
      </c>
      <c r="L491" t="str">
        <f ca="1">IF((NOW()-Table_1[[#This Row],[DATA FATTURA 2]])&lt;60,"PAGATO","DA PAGARE")</f>
        <v>DA PAGARE</v>
      </c>
    </row>
    <row r="492" spans="1:12" ht="14.4" x14ac:dyDescent="0.3">
      <c r="A492" s="1">
        <v>132</v>
      </c>
      <c r="B492" s="2">
        <v>44927</v>
      </c>
      <c r="C492" s="1">
        <v>2720</v>
      </c>
      <c r="D492" s="3" t="s">
        <v>9</v>
      </c>
      <c r="E492" s="3" t="s">
        <v>7</v>
      </c>
      <c r="F492" s="4">
        <f>(Table_1[[#This Row],[DATA FATTURA]]+60)</f>
        <v>44987</v>
      </c>
      <c r="G492">
        <f t="shared" si="21"/>
        <v>544</v>
      </c>
      <c r="H492">
        <f t="shared" si="22"/>
        <v>3264</v>
      </c>
      <c r="I492" s="4">
        <v>45200</v>
      </c>
      <c r="J492" s="4">
        <f>(Table_1[[#This Row],[DATA FATTURA 2]]+60)</f>
        <v>45260</v>
      </c>
      <c r="K492" s="10">
        <f t="shared" si="23"/>
        <v>0.2</v>
      </c>
      <c r="L492" t="str">
        <f ca="1">IF((NOW()-Table_1[[#This Row],[DATA FATTURA 2]])&lt;60,"PAGATO","DA PAGARE")</f>
        <v>DA PAGARE</v>
      </c>
    </row>
    <row r="493" spans="1:12" ht="14.4" x14ac:dyDescent="0.3">
      <c r="A493" s="1">
        <v>136</v>
      </c>
      <c r="B493" s="2">
        <v>44927</v>
      </c>
      <c r="C493" s="1">
        <v>2800</v>
      </c>
      <c r="D493" s="3" t="s">
        <v>12</v>
      </c>
      <c r="E493" s="3" t="s">
        <v>5</v>
      </c>
      <c r="F493" s="4">
        <f>(Table_1[[#This Row],[DATA FATTURA]]+60)</f>
        <v>44987</v>
      </c>
      <c r="G493">
        <f t="shared" si="21"/>
        <v>1120</v>
      </c>
      <c r="H493">
        <f t="shared" si="22"/>
        <v>3920</v>
      </c>
      <c r="I493" s="4">
        <v>45200</v>
      </c>
      <c r="J493" s="4">
        <f>(Table_1[[#This Row],[DATA FATTURA 2]]+60)</f>
        <v>45260</v>
      </c>
      <c r="K493" s="10">
        <f t="shared" si="23"/>
        <v>0.4</v>
      </c>
      <c r="L493" t="str">
        <f ca="1">IF((NOW()-Table_1[[#This Row],[DATA FATTURA 2]])&lt;60,"PAGATO","DA PAGARE")</f>
        <v>DA PAGARE</v>
      </c>
    </row>
    <row r="494" spans="1:12" ht="14.4" x14ac:dyDescent="0.3">
      <c r="A494" s="1">
        <v>70</v>
      </c>
      <c r="B494" s="2">
        <v>44927</v>
      </c>
      <c r="C494" s="1">
        <v>1480</v>
      </c>
      <c r="D494" s="3" t="s">
        <v>9</v>
      </c>
      <c r="E494" s="3" t="s">
        <v>7</v>
      </c>
      <c r="F494" s="4">
        <f>(Table_1[[#This Row],[DATA FATTURA]]+60)</f>
        <v>44987</v>
      </c>
      <c r="G494">
        <f t="shared" si="21"/>
        <v>296</v>
      </c>
      <c r="H494">
        <f t="shared" si="22"/>
        <v>1776</v>
      </c>
      <c r="I494" s="4">
        <v>45200</v>
      </c>
      <c r="J494" s="4">
        <f>(Table_1[[#This Row],[DATA FATTURA 2]]+60)</f>
        <v>45260</v>
      </c>
      <c r="K494" s="10">
        <f t="shared" si="23"/>
        <v>0.2</v>
      </c>
      <c r="L494" t="str">
        <f ca="1">IF((NOW()-Table_1[[#This Row],[DATA FATTURA 2]])&lt;60,"PAGATO","DA PAGARE")</f>
        <v>DA PAGARE</v>
      </c>
    </row>
    <row r="495" spans="1:12" ht="14.4" x14ac:dyDescent="0.3">
      <c r="A495" s="1">
        <v>366</v>
      </c>
      <c r="B495" s="2">
        <v>44927</v>
      </c>
      <c r="C495" s="1">
        <v>3050</v>
      </c>
      <c r="D495" s="3" t="s">
        <v>6</v>
      </c>
      <c r="E495" s="3" t="s">
        <v>7</v>
      </c>
      <c r="F495" s="4">
        <f>(Table_1[[#This Row],[DATA FATTURA]]+60)</f>
        <v>44987</v>
      </c>
      <c r="G495">
        <f t="shared" si="21"/>
        <v>610</v>
      </c>
      <c r="H495">
        <f t="shared" si="22"/>
        <v>3660</v>
      </c>
      <c r="I495" s="4">
        <v>45200</v>
      </c>
      <c r="J495" s="4">
        <f>(Table_1[[#This Row],[DATA FATTURA 2]]+60)</f>
        <v>45260</v>
      </c>
      <c r="K495" s="10">
        <f t="shared" si="23"/>
        <v>0.2</v>
      </c>
      <c r="L495" t="str">
        <f ca="1">IF((NOW()-Table_1[[#This Row],[DATA FATTURA 2]])&lt;60,"PAGATO","DA PAGARE")</f>
        <v>DA PAGARE</v>
      </c>
    </row>
    <row r="496" spans="1:12" ht="14.4" x14ac:dyDescent="0.3">
      <c r="A496" s="1">
        <v>281</v>
      </c>
      <c r="B496" s="2">
        <v>44927</v>
      </c>
      <c r="C496" s="1">
        <v>5700</v>
      </c>
      <c r="D496" s="3" t="s">
        <v>6</v>
      </c>
      <c r="E496" s="3" t="s">
        <v>14</v>
      </c>
      <c r="F496" s="4">
        <f>(Table_1[[#This Row],[DATA FATTURA]]+60)</f>
        <v>44987</v>
      </c>
      <c r="G496">
        <f t="shared" si="21"/>
        <v>855</v>
      </c>
      <c r="H496">
        <f t="shared" si="22"/>
        <v>6555</v>
      </c>
      <c r="I496" s="4">
        <v>45200</v>
      </c>
      <c r="J496" s="4">
        <f>(Table_1[[#This Row],[DATA FATTURA 2]]+60)</f>
        <v>45260</v>
      </c>
      <c r="K496" s="10">
        <f t="shared" si="23"/>
        <v>0.15</v>
      </c>
      <c r="L496" t="str">
        <f ca="1">IF((NOW()-Table_1[[#This Row],[DATA FATTURA 2]])&lt;60,"PAGATO","DA PAGARE")</f>
        <v>DA PAGARE</v>
      </c>
    </row>
    <row r="497" spans="1:12" ht="14.4" x14ac:dyDescent="0.3">
      <c r="A497" s="1">
        <v>435</v>
      </c>
      <c r="B497" s="2">
        <v>44927</v>
      </c>
      <c r="C497" s="1">
        <v>6500</v>
      </c>
      <c r="D497" s="3" t="s">
        <v>28</v>
      </c>
      <c r="E497" s="3" t="s">
        <v>14</v>
      </c>
      <c r="F497" s="4">
        <f>(Table_1[[#This Row],[DATA FATTURA]]+60)</f>
        <v>44987</v>
      </c>
      <c r="G497">
        <f t="shared" si="21"/>
        <v>975</v>
      </c>
      <c r="H497">
        <f t="shared" si="22"/>
        <v>7475</v>
      </c>
      <c r="I497" s="4">
        <v>45200</v>
      </c>
      <c r="J497" s="4">
        <f>(Table_1[[#This Row],[DATA FATTURA 2]]+60)</f>
        <v>45260</v>
      </c>
      <c r="K497" s="10">
        <f t="shared" si="23"/>
        <v>0.15</v>
      </c>
      <c r="L497" t="str">
        <f ca="1">IF((NOW()-Table_1[[#This Row],[DATA FATTURA 2]])&lt;60,"PAGATO","DA PAGARE")</f>
        <v>DA PAGARE</v>
      </c>
    </row>
    <row r="498" spans="1:12" ht="14.4" x14ac:dyDescent="0.3">
      <c r="A498" s="1">
        <v>316</v>
      </c>
      <c r="B498" s="2">
        <v>44927</v>
      </c>
      <c r="C498" s="1">
        <v>550</v>
      </c>
      <c r="D498" s="3" t="s">
        <v>28</v>
      </c>
      <c r="E498" s="3" t="s">
        <v>14</v>
      </c>
      <c r="F498" s="4">
        <f>(Table_1[[#This Row],[DATA FATTURA]]+60)</f>
        <v>44987</v>
      </c>
      <c r="G498">
        <f t="shared" si="21"/>
        <v>82.5</v>
      </c>
      <c r="H498">
        <f t="shared" si="22"/>
        <v>632.5</v>
      </c>
      <c r="I498" s="4">
        <v>45200</v>
      </c>
      <c r="J498" s="4">
        <f>(Table_1[[#This Row],[DATA FATTURA 2]]+60)</f>
        <v>45260</v>
      </c>
      <c r="K498" s="10">
        <f t="shared" si="23"/>
        <v>0.15</v>
      </c>
      <c r="L498" t="str">
        <f ca="1">IF((NOW()-Table_1[[#This Row],[DATA FATTURA 2]])&lt;60,"PAGATO","DA PAGARE")</f>
        <v>DA PAGARE</v>
      </c>
    </row>
    <row r="499" spans="1:12" ht="14.4" x14ac:dyDescent="0.3">
      <c r="A499" s="1">
        <v>315</v>
      </c>
      <c r="B499" s="2">
        <v>44927</v>
      </c>
      <c r="C499" s="1">
        <v>500</v>
      </c>
      <c r="D499" s="3" t="s">
        <v>6</v>
      </c>
      <c r="E499" s="3" t="s">
        <v>10</v>
      </c>
      <c r="F499" s="4">
        <f>(Table_1[[#This Row],[DATA FATTURA]]+60)</f>
        <v>44987</v>
      </c>
      <c r="G499">
        <f t="shared" si="21"/>
        <v>150</v>
      </c>
      <c r="H499">
        <f t="shared" si="22"/>
        <v>650</v>
      </c>
      <c r="I499" s="4">
        <v>45200</v>
      </c>
      <c r="J499" s="4">
        <f>(Table_1[[#This Row],[DATA FATTURA 2]]+60)</f>
        <v>45260</v>
      </c>
      <c r="K499" s="10">
        <f t="shared" si="23"/>
        <v>0.3</v>
      </c>
      <c r="L499" t="str">
        <f ca="1">IF((NOW()-Table_1[[#This Row],[DATA FATTURA 2]])&lt;60,"PAGATO","DA PAGARE")</f>
        <v>DA PAGARE</v>
      </c>
    </row>
    <row r="500" spans="1:12" ht="14.4" x14ac:dyDescent="0.3">
      <c r="A500" s="1">
        <v>59</v>
      </c>
      <c r="B500" s="2">
        <v>44927</v>
      </c>
      <c r="C500" s="1">
        <v>1260</v>
      </c>
      <c r="D500" s="3" t="s">
        <v>8</v>
      </c>
      <c r="E500" s="3" t="s">
        <v>5</v>
      </c>
      <c r="F500" s="4">
        <f>(Table_1[[#This Row],[DATA FATTURA]]+60)</f>
        <v>44987</v>
      </c>
      <c r="G500">
        <f t="shared" si="21"/>
        <v>504</v>
      </c>
      <c r="H500">
        <f t="shared" si="22"/>
        <v>1764</v>
      </c>
      <c r="I500" s="4">
        <v>45200</v>
      </c>
      <c r="J500" s="4">
        <f>(Table_1[[#This Row],[DATA FATTURA 2]]+60)</f>
        <v>45260</v>
      </c>
      <c r="K500" s="10">
        <f t="shared" si="23"/>
        <v>0.4</v>
      </c>
      <c r="L500" t="str">
        <f ca="1">IF((NOW()-Table_1[[#This Row],[DATA FATTURA 2]])&lt;60,"PAGATO","DA PAGARE")</f>
        <v>DA PAGARE</v>
      </c>
    </row>
  </sheetData>
  <conditionalFormatting sqref="H1:H1048576">
    <cfRule type="cellIs" dxfId="0" priority="1" operator="lessThan">
      <formula>500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workbookViewId="0">
      <selection activeCell="F14" sqref="F14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7.6640625" bestFit="1" customWidth="1"/>
    <col min="4" max="4" width="10.109375" bestFit="1" customWidth="1"/>
    <col min="5" max="5" width="12.21875" bestFit="1" customWidth="1"/>
    <col min="6" max="6" width="17.5546875" bestFit="1" customWidth="1"/>
    <col min="7" max="7" width="7" bestFit="1" customWidth="1"/>
    <col min="8" max="8" width="9.109375" bestFit="1" customWidth="1"/>
    <col min="9" max="9" width="17.6640625" bestFit="1" customWidth="1"/>
    <col min="10" max="10" width="19.44140625" bestFit="1" customWidth="1"/>
    <col min="11" max="11" width="11.88671875" bestFit="1" customWidth="1"/>
    <col min="12" max="12" width="13.109375" bestFit="1" customWidth="1"/>
    <col min="13" max="13" width="25" bestFit="1" customWidth="1"/>
  </cols>
  <sheetData>
    <row r="1" spans="1:13" x14ac:dyDescent="0.3">
      <c r="A1" s="6" t="s">
        <v>0</v>
      </c>
      <c r="B1" s="6" t="s">
        <v>1</v>
      </c>
      <c r="C1" s="6" t="s">
        <v>16</v>
      </c>
      <c r="D1" s="6" t="s">
        <v>2</v>
      </c>
      <c r="E1" s="6" t="s">
        <v>3</v>
      </c>
      <c r="F1" s="6" t="s">
        <v>17</v>
      </c>
      <c r="G1" s="6" t="s">
        <v>19</v>
      </c>
      <c r="H1" s="6" t="s">
        <v>18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</row>
    <row r="2" spans="1:13" x14ac:dyDescent="0.3">
      <c r="A2" s="6">
        <v>137</v>
      </c>
      <c r="B2" s="7">
        <v>44943</v>
      </c>
      <c r="C2" s="6">
        <v>2820</v>
      </c>
      <c r="D2" s="6" t="s">
        <v>4</v>
      </c>
      <c r="E2" s="6" t="s">
        <v>5</v>
      </c>
      <c r="F2" s="7">
        <v>45003</v>
      </c>
      <c r="G2" s="6">
        <v>1128</v>
      </c>
      <c r="H2" s="6">
        <v>3948</v>
      </c>
      <c r="I2" s="7">
        <v>45216</v>
      </c>
      <c r="J2" s="7">
        <v>45276</v>
      </c>
      <c r="K2" s="6">
        <v>0.4</v>
      </c>
      <c r="L2" s="6">
        <v>1128</v>
      </c>
      <c r="M2" s="6">
        <v>3948</v>
      </c>
    </row>
    <row r="3" spans="1:13" x14ac:dyDescent="0.3">
      <c r="A3" s="6">
        <v>83</v>
      </c>
      <c r="B3" s="7">
        <v>44943</v>
      </c>
      <c r="C3" s="6">
        <v>1740</v>
      </c>
      <c r="D3" s="6" t="s">
        <v>6</v>
      </c>
      <c r="E3" s="6" t="s">
        <v>7</v>
      </c>
      <c r="F3" s="7">
        <v>45003</v>
      </c>
      <c r="G3" s="6">
        <v>348</v>
      </c>
      <c r="H3" s="6">
        <v>2088</v>
      </c>
      <c r="I3" s="7">
        <v>45216</v>
      </c>
      <c r="J3" s="7">
        <v>45276</v>
      </c>
      <c r="K3" s="6">
        <v>0.2</v>
      </c>
      <c r="L3" s="6">
        <v>348</v>
      </c>
      <c r="M3" s="6">
        <v>2088</v>
      </c>
    </row>
    <row r="4" spans="1:13" x14ac:dyDescent="0.3">
      <c r="A4" s="6">
        <v>467</v>
      </c>
      <c r="B4" s="7">
        <v>44943</v>
      </c>
      <c r="C4" s="6">
        <v>7300</v>
      </c>
      <c r="D4" s="6" t="s">
        <v>8</v>
      </c>
      <c r="E4" s="6" t="s">
        <v>7</v>
      </c>
      <c r="F4" s="7">
        <v>45003</v>
      </c>
      <c r="G4" s="6">
        <v>1460</v>
      </c>
      <c r="H4" s="6">
        <v>8760</v>
      </c>
      <c r="I4" s="7">
        <v>45216</v>
      </c>
      <c r="J4" s="7">
        <v>45276</v>
      </c>
      <c r="K4" s="6">
        <v>0.2</v>
      </c>
      <c r="L4" s="6">
        <v>1460</v>
      </c>
      <c r="M4" s="6">
        <v>8760</v>
      </c>
    </row>
    <row r="5" spans="1:13" x14ac:dyDescent="0.3">
      <c r="A5" s="6">
        <v>131</v>
      </c>
      <c r="B5" s="7">
        <v>44943</v>
      </c>
      <c r="C5" s="6">
        <v>2700</v>
      </c>
      <c r="D5" s="6" t="s">
        <v>6</v>
      </c>
      <c r="E5" s="6" t="s">
        <v>7</v>
      </c>
      <c r="F5" s="7">
        <v>45003</v>
      </c>
      <c r="G5" s="6">
        <v>540</v>
      </c>
      <c r="H5" s="6">
        <v>3240</v>
      </c>
      <c r="I5" s="7">
        <v>45216</v>
      </c>
      <c r="J5" s="7">
        <v>45276</v>
      </c>
      <c r="K5" s="6">
        <v>0.2</v>
      </c>
      <c r="L5" s="6">
        <v>540</v>
      </c>
      <c r="M5" s="6">
        <v>3240</v>
      </c>
    </row>
    <row r="6" spans="1:13" x14ac:dyDescent="0.3">
      <c r="A6" s="6">
        <v>420</v>
      </c>
      <c r="B6" s="7">
        <v>44943</v>
      </c>
      <c r="C6" s="6">
        <v>5750</v>
      </c>
      <c r="D6" s="6" t="s">
        <v>6</v>
      </c>
      <c r="E6" s="6" t="s">
        <v>7</v>
      </c>
      <c r="F6" s="7">
        <v>45003</v>
      </c>
      <c r="G6" s="6">
        <v>1150</v>
      </c>
      <c r="H6" s="6">
        <v>6900</v>
      </c>
      <c r="I6" s="7">
        <v>45216</v>
      </c>
      <c r="J6" s="7">
        <v>45276</v>
      </c>
      <c r="K6" s="6">
        <v>0.2</v>
      </c>
      <c r="L6" s="6">
        <v>1150</v>
      </c>
      <c r="M6" s="6">
        <v>6900</v>
      </c>
    </row>
    <row r="7" spans="1:13" x14ac:dyDescent="0.3">
      <c r="A7" s="6">
        <v>172</v>
      </c>
      <c r="B7" s="7">
        <v>44943</v>
      </c>
      <c r="C7" s="6">
        <v>3520</v>
      </c>
      <c r="D7" s="6" t="s">
        <v>9</v>
      </c>
      <c r="E7" s="6" t="s">
        <v>10</v>
      </c>
      <c r="F7" s="7">
        <v>45003</v>
      </c>
      <c r="G7" s="6">
        <v>1056</v>
      </c>
      <c r="H7" s="6">
        <v>4576</v>
      </c>
      <c r="I7" s="7">
        <v>45216</v>
      </c>
      <c r="J7" s="7">
        <v>45276</v>
      </c>
      <c r="K7" s="6">
        <v>0.3</v>
      </c>
      <c r="L7" s="6">
        <v>1056</v>
      </c>
      <c r="M7" s="6">
        <v>4576</v>
      </c>
    </row>
    <row r="8" spans="1:13" x14ac:dyDescent="0.3">
      <c r="A8" s="6">
        <v>482</v>
      </c>
      <c r="B8" s="7">
        <v>44943</v>
      </c>
      <c r="C8" s="6">
        <v>5800</v>
      </c>
      <c r="D8" s="6" t="s">
        <v>11</v>
      </c>
      <c r="E8" s="6" t="s">
        <v>7</v>
      </c>
      <c r="F8" s="7">
        <v>45003</v>
      </c>
      <c r="G8" s="6">
        <v>1160</v>
      </c>
      <c r="H8" s="6">
        <v>6960</v>
      </c>
      <c r="I8" s="7">
        <v>45216</v>
      </c>
      <c r="J8" s="7">
        <v>45276</v>
      </c>
      <c r="K8" s="6">
        <v>0.2</v>
      </c>
      <c r="L8" s="6">
        <v>1160</v>
      </c>
      <c r="M8" s="6">
        <v>6960</v>
      </c>
    </row>
    <row r="9" spans="1:13" x14ac:dyDescent="0.3">
      <c r="A9" s="6">
        <v>170</v>
      </c>
      <c r="B9" s="7">
        <v>44943</v>
      </c>
      <c r="C9" s="6">
        <v>3480</v>
      </c>
      <c r="D9" s="6" t="s">
        <v>12</v>
      </c>
      <c r="E9" s="6" t="s">
        <v>7</v>
      </c>
      <c r="F9" s="7">
        <v>45003</v>
      </c>
      <c r="G9" s="6">
        <v>696</v>
      </c>
      <c r="H9" s="6">
        <v>4176</v>
      </c>
      <c r="I9" s="7">
        <v>45216</v>
      </c>
      <c r="J9" s="7">
        <v>45276</v>
      </c>
      <c r="K9" s="6">
        <v>0.2</v>
      </c>
      <c r="L9" s="6">
        <v>696</v>
      </c>
      <c r="M9" s="6">
        <v>4176</v>
      </c>
    </row>
    <row r="10" spans="1:13" x14ac:dyDescent="0.3">
      <c r="A10" s="6">
        <v>196</v>
      </c>
      <c r="B10" s="7">
        <v>44943</v>
      </c>
      <c r="C10" s="6">
        <v>4000</v>
      </c>
      <c r="D10" s="6" t="s">
        <v>6</v>
      </c>
      <c r="E10" s="6" t="s">
        <v>7</v>
      </c>
      <c r="F10" s="7">
        <v>45003</v>
      </c>
      <c r="G10" s="6">
        <v>800</v>
      </c>
      <c r="H10" s="6">
        <v>4800</v>
      </c>
      <c r="I10" s="7">
        <v>45216</v>
      </c>
      <c r="J10" s="7">
        <v>45276</v>
      </c>
      <c r="K10" s="6">
        <v>0.2</v>
      </c>
      <c r="L10" s="6">
        <v>800</v>
      </c>
      <c r="M10" s="6">
        <v>4800</v>
      </c>
    </row>
    <row r="11" spans="1:13" x14ac:dyDescent="0.3">
      <c r="A11" s="6">
        <v>305</v>
      </c>
      <c r="B11" s="7">
        <v>44943</v>
      </c>
      <c r="C11" s="6">
        <v>2300</v>
      </c>
      <c r="D11" s="6" t="s">
        <v>13</v>
      </c>
      <c r="E11" s="6" t="s">
        <v>5</v>
      </c>
      <c r="F11" s="7">
        <v>45003</v>
      </c>
      <c r="G11" s="6">
        <v>920</v>
      </c>
      <c r="H11" s="6">
        <v>3220</v>
      </c>
      <c r="I11" s="7">
        <v>45216</v>
      </c>
      <c r="J11" s="7">
        <v>45276</v>
      </c>
      <c r="K11" s="6">
        <v>0.4</v>
      </c>
      <c r="L11" s="6">
        <v>920</v>
      </c>
      <c r="M11" s="6">
        <v>3220</v>
      </c>
    </row>
    <row r="12" spans="1:13" x14ac:dyDescent="0.3">
      <c r="A12" s="6">
        <v>432</v>
      </c>
      <c r="B12" s="7">
        <v>44943</v>
      </c>
      <c r="C12" s="6">
        <v>6350</v>
      </c>
      <c r="D12" s="6" t="s">
        <v>4</v>
      </c>
      <c r="E12" s="6" t="s">
        <v>14</v>
      </c>
      <c r="F12" s="7">
        <v>45003</v>
      </c>
      <c r="G12" s="6">
        <v>952.5</v>
      </c>
      <c r="H12" s="6">
        <v>7302.5</v>
      </c>
      <c r="I12" s="7">
        <v>45216</v>
      </c>
      <c r="J12" s="7">
        <v>45276</v>
      </c>
      <c r="K12" s="6">
        <v>0.15</v>
      </c>
      <c r="L12" s="6">
        <v>952.5</v>
      </c>
      <c r="M12" s="6">
        <v>7302.5</v>
      </c>
    </row>
    <row r="13" spans="1:13" x14ac:dyDescent="0.3">
      <c r="A13" s="6">
        <v>154</v>
      </c>
      <c r="B13" s="7">
        <v>44943</v>
      </c>
      <c r="C13" s="6">
        <v>3160</v>
      </c>
      <c r="D13" s="6" t="s">
        <v>4</v>
      </c>
      <c r="E13" s="6" t="s">
        <v>7</v>
      </c>
      <c r="F13" s="7">
        <v>45003</v>
      </c>
      <c r="G13" s="6">
        <v>632</v>
      </c>
      <c r="H13" s="6">
        <v>3792</v>
      </c>
      <c r="I13" s="7">
        <v>45216</v>
      </c>
      <c r="J13" s="7">
        <v>45276</v>
      </c>
      <c r="K13" s="6">
        <v>0.2</v>
      </c>
      <c r="L13" s="6">
        <v>632</v>
      </c>
      <c r="M13" s="6">
        <v>3792</v>
      </c>
    </row>
    <row r="14" spans="1:13" x14ac:dyDescent="0.3">
      <c r="A14" s="6">
        <v>37</v>
      </c>
      <c r="B14" s="7">
        <v>44943</v>
      </c>
      <c r="C14" s="6">
        <v>820</v>
      </c>
      <c r="D14" s="6" t="s">
        <v>15</v>
      </c>
      <c r="E14" s="6" t="s">
        <v>5</v>
      </c>
      <c r="F14" s="7">
        <v>45003</v>
      </c>
      <c r="G14" s="6">
        <v>328</v>
      </c>
      <c r="H14" s="6">
        <v>1148</v>
      </c>
      <c r="I14" s="7">
        <v>45216</v>
      </c>
      <c r="J14" s="7">
        <v>45276</v>
      </c>
      <c r="K14" s="6">
        <v>0.4</v>
      </c>
      <c r="L14" s="6">
        <v>328</v>
      </c>
      <c r="M14" s="6">
        <v>1148</v>
      </c>
    </row>
    <row r="15" spans="1:13" x14ac:dyDescent="0.3">
      <c r="A15" s="6">
        <v>314</v>
      </c>
      <c r="B15" s="7">
        <v>44943</v>
      </c>
      <c r="C15" s="6">
        <v>450</v>
      </c>
      <c r="D15" s="6" t="s">
        <v>8</v>
      </c>
      <c r="E15" s="6" t="s">
        <v>7</v>
      </c>
      <c r="F15" s="7">
        <v>45003</v>
      </c>
      <c r="G15" s="6">
        <v>90</v>
      </c>
      <c r="H15" s="6">
        <v>540</v>
      </c>
      <c r="I15" s="7">
        <v>45216</v>
      </c>
      <c r="J15" s="7">
        <v>45276</v>
      </c>
      <c r="K15" s="6">
        <v>0.2</v>
      </c>
      <c r="L15" s="6">
        <v>90</v>
      </c>
      <c r="M15" s="6">
        <v>540</v>
      </c>
    </row>
    <row r="16" spans="1:13" x14ac:dyDescent="0.3">
      <c r="A16" s="6">
        <v>195</v>
      </c>
      <c r="B16" s="7">
        <v>44943</v>
      </c>
      <c r="C16" s="6">
        <v>3980</v>
      </c>
      <c r="D16" s="6" t="s">
        <v>8</v>
      </c>
      <c r="E16" s="6" t="s">
        <v>7</v>
      </c>
      <c r="F16" s="7">
        <v>45003</v>
      </c>
      <c r="G16" s="6">
        <v>796</v>
      </c>
      <c r="H16" s="6">
        <v>4776</v>
      </c>
      <c r="I16" s="7">
        <v>45216</v>
      </c>
      <c r="J16" s="7">
        <v>45276</v>
      </c>
      <c r="K16" s="6">
        <v>0.2</v>
      </c>
      <c r="L16" s="6">
        <v>796</v>
      </c>
      <c r="M16" s="6">
        <v>4776</v>
      </c>
    </row>
    <row r="17" spans="1:13" x14ac:dyDescent="0.3">
      <c r="A17" s="6">
        <v>111</v>
      </c>
      <c r="B17" s="7">
        <v>44943</v>
      </c>
      <c r="C17" s="6">
        <v>2300</v>
      </c>
      <c r="D17" s="6" t="s">
        <v>6</v>
      </c>
      <c r="E17" s="6" t="s">
        <v>7</v>
      </c>
      <c r="F17" s="7">
        <v>45003</v>
      </c>
      <c r="G17" s="6">
        <v>460</v>
      </c>
      <c r="H17" s="6">
        <v>2760</v>
      </c>
      <c r="I17" s="7">
        <v>45216</v>
      </c>
      <c r="J17" s="7">
        <v>45276</v>
      </c>
      <c r="K17" s="6">
        <v>0.2</v>
      </c>
      <c r="L17" s="6">
        <v>460</v>
      </c>
      <c r="M17" s="6">
        <v>2760</v>
      </c>
    </row>
    <row r="18" spans="1:13" x14ac:dyDescent="0.3">
      <c r="A18" s="6">
        <v>486</v>
      </c>
      <c r="B18" s="7">
        <v>44943</v>
      </c>
      <c r="C18" s="6">
        <v>5400</v>
      </c>
      <c r="D18" s="6" t="s">
        <v>13</v>
      </c>
      <c r="E18" s="6" t="s">
        <v>5</v>
      </c>
      <c r="F18" s="7">
        <v>45003</v>
      </c>
      <c r="G18" s="6">
        <v>2160</v>
      </c>
      <c r="H18" s="6">
        <v>7560</v>
      </c>
      <c r="I18" s="7">
        <v>45216</v>
      </c>
      <c r="J18" s="7">
        <v>45276</v>
      </c>
      <c r="K18" s="6">
        <v>0.4</v>
      </c>
      <c r="L18" s="6">
        <v>2160</v>
      </c>
      <c r="M18" s="6">
        <v>7560</v>
      </c>
    </row>
    <row r="19" spans="1:13" x14ac:dyDescent="0.3">
      <c r="A19" s="6">
        <v>16</v>
      </c>
      <c r="B19" s="7">
        <v>44943</v>
      </c>
      <c r="C19" s="6">
        <v>400</v>
      </c>
      <c r="D19" s="6" t="s">
        <v>13</v>
      </c>
      <c r="E19" s="6" t="s">
        <v>7</v>
      </c>
      <c r="F19" s="7">
        <v>45003</v>
      </c>
      <c r="G19" s="6">
        <v>80</v>
      </c>
      <c r="H19" s="6">
        <v>480</v>
      </c>
      <c r="I19" s="7">
        <v>45216</v>
      </c>
      <c r="J19" s="7">
        <v>45276</v>
      </c>
      <c r="K19" s="6">
        <v>0.2</v>
      </c>
      <c r="L19" s="6">
        <v>80</v>
      </c>
      <c r="M19" s="6">
        <v>480</v>
      </c>
    </row>
    <row r="20" spans="1:13" x14ac:dyDescent="0.3">
      <c r="A20" s="6">
        <v>184</v>
      </c>
      <c r="B20" s="7">
        <v>44943</v>
      </c>
      <c r="C20" s="6">
        <v>3760</v>
      </c>
      <c r="D20" s="6" t="s">
        <v>15</v>
      </c>
      <c r="E20" s="6" t="s">
        <v>7</v>
      </c>
      <c r="F20" s="7">
        <v>45003</v>
      </c>
      <c r="G20" s="6">
        <v>752</v>
      </c>
      <c r="H20" s="6">
        <v>4512</v>
      </c>
      <c r="I20" s="7">
        <v>45216</v>
      </c>
      <c r="J20" s="7">
        <v>45276</v>
      </c>
      <c r="K20" s="6">
        <v>0.2</v>
      </c>
      <c r="L20" s="6">
        <v>752</v>
      </c>
      <c r="M20" s="6">
        <v>4512</v>
      </c>
    </row>
    <row r="21" spans="1:13" x14ac:dyDescent="0.3">
      <c r="A21" s="6">
        <v>2</v>
      </c>
      <c r="B21" s="7">
        <v>44943</v>
      </c>
      <c r="C21" s="6">
        <v>120</v>
      </c>
      <c r="D21" s="6" t="s">
        <v>9</v>
      </c>
      <c r="E21" s="6" t="s">
        <v>7</v>
      </c>
      <c r="F21" s="7">
        <v>45003</v>
      </c>
      <c r="G21" s="6">
        <v>24</v>
      </c>
      <c r="H21" s="6">
        <v>144</v>
      </c>
      <c r="I21" s="7">
        <v>45216</v>
      </c>
      <c r="J21" s="7">
        <v>45276</v>
      </c>
      <c r="K21" s="6">
        <v>0.2</v>
      </c>
      <c r="L21" s="6">
        <v>24</v>
      </c>
      <c r="M21" s="6">
        <v>144</v>
      </c>
    </row>
    <row r="22" spans="1:13" x14ac:dyDescent="0.3">
      <c r="A22" s="6">
        <v>228</v>
      </c>
      <c r="B22" s="7">
        <v>44943</v>
      </c>
      <c r="C22" s="6">
        <v>4640</v>
      </c>
      <c r="D22" s="6" t="s">
        <v>4</v>
      </c>
      <c r="E22" s="6" t="s">
        <v>10</v>
      </c>
      <c r="F22" s="7">
        <v>45003</v>
      </c>
      <c r="G22" s="6">
        <v>1392</v>
      </c>
      <c r="H22" s="6">
        <v>6032</v>
      </c>
      <c r="I22" s="7">
        <v>45216</v>
      </c>
      <c r="J22" s="7">
        <v>45276</v>
      </c>
      <c r="K22" s="6">
        <v>0.3</v>
      </c>
      <c r="L22" s="6">
        <v>1392</v>
      </c>
      <c r="M22" s="6">
        <v>6032</v>
      </c>
    </row>
    <row r="23" spans="1:13" x14ac:dyDescent="0.3">
      <c r="A23" s="6">
        <v>109</v>
      </c>
      <c r="B23" s="7">
        <v>44943</v>
      </c>
      <c r="C23" s="6">
        <v>2260</v>
      </c>
      <c r="D23" s="6" t="s">
        <v>4</v>
      </c>
      <c r="E23" s="6" t="s">
        <v>5</v>
      </c>
      <c r="F23" s="7">
        <v>45003</v>
      </c>
      <c r="G23" s="6">
        <v>904</v>
      </c>
      <c r="H23" s="6">
        <v>3164</v>
      </c>
      <c r="I23" s="7">
        <v>45216</v>
      </c>
      <c r="J23" s="7">
        <v>45276</v>
      </c>
      <c r="K23" s="6">
        <v>0.4</v>
      </c>
      <c r="L23" s="6">
        <v>904</v>
      </c>
      <c r="M23" s="6">
        <v>3164</v>
      </c>
    </row>
    <row r="24" spans="1:13" x14ac:dyDescent="0.3">
      <c r="A24" s="6">
        <v>271</v>
      </c>
      <c r="B24" s="7">
        <v>44943</v>
      </c>
      <c r="C24" s="6">
        <v>5500</v>
      </c>
      <c r="D24" s="6" t="s">
        <v>13</v>
      </c>
      <c r="E24" s="6" t="s">
        <v>7</v>
      </c>
      <c r="F24" s="7">
        <v>45003</v>
      </c>
      <c r="G24" s="6">
        <v>1100</v>
      </c>
      <c r="H24" s="6">
        <v>6600</v>
      </c>
      <c r="I24" s="7">
        <v>45216</v>
      </c>
      <c r="J24" s="7">
        <v>45276</v>
      </c>
      <c r="K24" s="6">
        <v>0.2</v>
      </c>
      <c r="L24" s="6">
        <v>1100</v>
      </c>
      <c r="M24" s="6">
        <v>6600</v>
      </c>
    </row>
    <row r="25" spans="1:13" x14ac:dyDescent="0.3">
      <c r="A25" s="6">
        <v>447</v>
      </c>
      <c r="B25" s="7">
        <v>44943</v>
      </c>
      <c r="C25" s="6">
        <v>7100</v>
      </c>
      <c r="D25" s="6" t="s">
        <v>4</v>
      </c>
      <c r="E25" s="6" t="s">
        <v>7</v>
      </c>
      <c r="F25" s="7">
        <v>45003</v>
      </c>
      <c r="G25" s="6">
        <v>1420</v>
      </c>
      <c r="H25" s="6">
        <v>8520</v>
      </c>
      <c r="I25" s="7">
        <v>45216</v>
      </c>
      <c r="J25" s="7">
        <v>45276</v>
      </c>
      <c r="K25" s="6">
        <v>0.2</v>
      </c>
      <c r="L25" s="6">
        <v>1420</v>
      </c>
      <c r="M25" s="6">
        <v>8520</v>
      </c>
    </row>
    <row r="26" spans="1:13" x14ac:dyDescent="0.3">
      <c r="A26" s="6">
        <v>45</v>
      </c>
      <c r="B26" s="7">
        <v>44943</v>
      </c>
      <c r="C26" s="6">
        <v>980</v>
      </c>
      <c r="D26" s="6" t="s">
        <v>13</v>
      </c>
      <c r="E26" s="6" t="s">
        <v>5</v>
      </c>
      <c r="F26" s="7">
        <v>45003</v>
      </c>
      <c r="G26" s="6">
        <v>392</v>
      </c>
      <c r="H26" s="6">
        <v>1372</v>
      </c>
      <c r="I26" s="7">
        <v>45216</v>
      </c>
      <c r="J26" s="7">
        <v>45276</v>
      </c>
      <c r="K26" s="6">
        <v>0.4</v>
      </c>
      <c r="L26" s="6">
        <v>392</v>
      </c>
      <c r="M26" s="6">
        <v>1372</v>
      </c>
    </row>
    <row r="27" spans="1:13" x14ac:dyDescent="0.3">
      <c r="A27" s="6">
        <v>182</v>
      </c>
      <c r="B27" s="7">
        <v>44943</v>
      </c>
      <c r="C27" s="6">
        <v>3720</v>
      </c>
      <c r="D27" s="6" t="s">
        <v>6</v>
      </c>
      <c r="E27" s="6" t="s">
        <v>7</v>
      </c>
      <c r="F27" s="7">
        <v>45003</v>
      </c>
      <c r="G27" s="6">
        <v>744</v>
      </c>
      <c r="H27" s="6">
        <v>4464</v>
      </c>
      <c r="I27" s="7">
        <v>45216</v>
      </c>
      <c r="J27" s="7">
        <v>45276</v>
      </c>
      <c r="K27" s="6">
        <v>0.2</v>
      </c>
      <c r="L27" s="6">
        <v>744</v>
      </c>
      <c r="M27" s="6">
        <v>4464</v>
      </c>
    </row>
    <row r="28" spans="1:13" x14ac:dyDescent="0.3">
      <c r="A28" s="6">
        <v>96</v>
      </c>
      <c r="B28" s="7">
        <v>44943</v>
      </c>
      <c r="C28" s="6">
        <v>2000</v>
      </c>
      <c r="D28" s="6" t="s">
        <v>13</v>
      </c>
      <c r="E28" s="6" t="s">
        <v>14</v>
      </c>
      <c r="F28" s="7">
        <v>45003</v>
      </c>
      <c r="G28" s="6">
        <v>300</v>
      </c>
      <c r="H28" s="6">
        <v>2300</v>
      </c>
      <c r="I28" s="7">
        <v>45216</v>
      </c>
      <c r="J28" s="7">
        <v>45276</v>
      </c>
      <c r="K28" s="6">
        <v>0.15</v>
      </c>
      <c r="L28" s="6">
        <v>300</v>
      </c>
      <c r="M28" s="6">
        <v>2300</v>
      </c>
    </row>
    <row r="29" spans="1:13" x14ac:dyDescent="0.3">
      <c r="A29" s="6">
        <v>11</v>
      </c>
      <c r="B29" s="7">
        <v>44943</v>
      </c>
      <c r="C29" s="6">
        <v>300</v>
      </c>
      <c r="D29" s="6" t="s">
        <v>13</v>
      </c>
      <c r="E29" s="6" t="s">
        <v>5</v>
      </c>
      <c r="F29" s="7">
        <v>45003</v>
      </c>
      <c r="G29" s="6">
        <v>120</v>
      </c>
      <c r="H29" s="6">
        <v>420</v>
      </c>
      <c r="I29" s="7">
        <v>45216</v>
      </c>
      <c r="J29" s="7">
        <v>45276</v>
      </c>
      <c r="K29" s="6">
        <v>0.4</v>
      </c>
      <c r="L29" s="6">
        <v>120</v>
      </c>
      <c r="M29" s="6">
        <v>420</v>
      </c>
    </row>
    <row r="30" spans="1:13" x14ac:dyDescent="0.3">
      <c r="A30" s="6">
        <v>279</v>
      </c>
      <c r="B30" s="7">
        <v>44942</v>
      </c>
      <c r="C30" s="6">
        <v>5660</v>
      </c>
      <c r="D30" s="6" t="s">
        <v>4</v>
      </c>
      <c r="E30" s="6" t="s">
        <v>7</v>
      </c>
      <c r="F30" s="7">
        <v>45002</v>
      </c>
      <c r="G30" s="6">
        <v>1132</v>
      </c>
      <c r="H30" s="6">
        <v>6792</v>
      </c>
      <c r="I30" s="7">
        <v>45215</v>
      </c>
      <c r="J30" s="7">
        <v>45275</v>
      </c>
      <c r="K30" s="6">
        <v>0.2</v>
      </c>
      <c r="L30" s="6">
        <v>1132</v>
      </c>
      <c r="M30" s="6">
        <v>6792</v>
      </c>
    </row>
    <row r="31" spans="1:13" x14ac:dyDescent="0.3">
      <c r="A31" s="6">
        <v>438</v>
      </c>
      <c r="B31" s="7">
        <v>44942</v>
      </c>
      <c r="C31" s="6">
        <v>6650</v>
      </c>
      <c r="D31" s="6" t="s">
        <v>9</v>
      </c>
      <c r="E31" s="6" t="s">
        <v>10</v>
      </c>
      <c r="F31" s="7">
        <v>45002</v>
      </c>
      <c r="G31" s="6">
        <v>1995</v>
      </c>
      <c r="H31" s="6">
        <v>8645</v>
      </c>
      <c r="I31" s="7">
        <v>45215</v>
      </c>
      <c r="J31" s="7">
        <v>45275</v>
      </c>
      <c r="K31" s="6">
        <v>0.3</v>
      </c>
      <c r="L31" s="6">
        <v>1995</v>
      </c>
      <c r="M31" s="6">
        <v>8645</v>
      </c>
    </row>
    <row r="32" spans="1:13" x14ac:dyDescent="0.3">
      <c r="A32" s="6">
        <v>368</v>
      </c>
      <c r="B32" s="7">
        <v>44942</v>
      </c>
      <c r="C32" s="6">
        <v>3150</v>
      </c>
      <c r="D32" s="6" t="s">
        <v>13</v>
      </c>
      <c r="E32" s="6" t="s">
        <v>10</v>
      </c>
      <c r="F32" s="7">
        <v>45002</v>
      </c>
      <c r="G32" s="6">
        <v>945</v>
      </c>
      <c r="H32" s="6">
        <v>4095</v>
      </c>
      <c r="I32" s="7">
        <v>45215</v>
      </c>
      <c r="J32" s="7">
        <v>45275</v>
      </c>
      <c r="K32" s="6">
        <v>0.3</v>
      </c>
      <c r="L32" s="6">
        <v>945</v>
      </c>
      <c r="M32" s="6">
        <v>4095</v>
      </c>
    </row>
    <row r="33" spans="1:13" x14ac:dyDescent="0.3">
      <c r="A33" s="6">
        <v>297</v>
      </c>
      <c r="B33" s="7">
        <v>44942</v>
      </c>
      <c r="C33" s="6">
        <v>700</v>
      </c>
      <c r="D33" s="6" t="s">
        <v>8</v>
      </c>
      <c r="E33" s="6" t="s">
        <v>5</v>
      </c>
      <c r="F33" s="7">
        <v>45002</v>
      </c>
      <c r="G33" s="6">
        <v>280</v>
      </c>
      <c r="H33" s="6">
        <v>980</v>
      </c>
      <c r="I33" s="7">
        <v>45215</v>
      </c>
      <c r="J33" s="7">
        <v>45275</v>
      </c>
      <c r="K33" s="6">
        <v>0.4</v>
      </c>
      <c r="L33" s="6">
        <v>280</v>
      </c>
      <c r="M33" s="6">
        <v>980</v>
      </c>
    </row>
    <row r="34" spans="1:13" x14ac:dyDescent="0.3">
      <c r="A34" s="6">
        <v>93</v>
      </c>
      <c r="B34" s="7">
        <v>44942</v>
      </c>
      <c r="C34" s="6">
        <v>1940</v>
      </c>
      <c r="D34" s="6" t="s">
        <v>8</v>
      </c>
      <c r="E34" s="6" t="s">
        <v>5</v>
      </c>
      <c r="F34" s="7">
        <v>45002</v>
      </c>
      <c r="G34" s="6">
        <v>776</v>
      </c>
      <c r="H34" s="6">
        <v>2716</v>
      </c>
      <c r="I34" s="7">
        <v>45215</v>
      </c>
      <c r="J34" s="7">
        <v>45275</v>
      </c>
      <c r="K34" s="6">
        <v>0.4</v>
      </c>
      <c r="L34" s="6">
        <v>776</v>
      </c>
      <c r="M34" s="6">
        <v>2716</v>
      </c>
    </row>
    <row r="35" spans="1:13" x14ac:dyDescent="0.3">
      <c r="A35" s="6">
        <v>360</v>
      </c>
      <c r="B35" s="7">
        <v>44942</v>
      </c>
      <c r="C35" s="6">
        <v>2750</v>
      </c>
      <c r="D35" s="6" t="s">
        <v>15</v>
      </c>
      <c r="E35" s="6" t="s">
        <v>5</v>
      </c>
      <c r="F35" s="7">
        <v>45002</v>
      </c>
      <c r="G35" s="6">
        <v>1100</v>
      </c>
      <c r="H35" s="6">
        <v>3850</v>
      </c>
      <c r="I35" s="7">
        <v>45215</v>
      </c>
      <c r="J35" s="7">
        <v>45275</v>
      </c>
      <c r="K35" s="6">
        <v>0.4</v>
      </c>
      <c r="L35" s="6">
        <v>1100</v>
      </c>
      <c r="M35" s="6">
        <v>3850</v>
      </c>
    </row>
    <row r="36" spans="1:13" x14ac:dyDescent="0.3">
      <c r="A36" s="6">
        <v>89</v>
      </c>
      <c r="B36" s="7">
        <v>44942</v>
      </c>
      <c r="C36" s="6">
        <v>1860</v>
      </c>
      <c r="D36" s="6" t="s">
        <v>8</v>
      </c>
      <c r="E36" s="6" t="s">
        <v>7</v>
      </c>
      <c r="F36" s="7">
        <v>45002</v>
      </c>
      <c r="G36" s="6">
        <v>372</v>
      </c>
      <c r="H36" s="6">
        <v>2232</v>
      </c>
      <c r="I36" s="7">
        <v>45215</v>
      </c>
      <c r="J36" s="7">
        <v>45275</v>
      </c>
      <c r="K36" s="6">
        <v>0.2</v>
      </c>
      <c r="L36" s="6">
        <v>372</v>
      </c>
      <c r="M36" s="6">
        <v>2232</v>
      </c>
    </row>
    <row r="37" spans="1:13" x14ac:dyDescent="0.3">
      <c r="A37" s="6">
        <v>362</v>
      </c>
      <c r="B37" s="7">
        <v>44942</v>
      </c>
      <c r="C37" s="6">
        <v>2850</v>
      </c>
      <c r="D37" s="6" t="s">
        <v>4</v>
      </c>
      <c r="E37" s="6" t="s">
        <v>14</v>
      </c>
      <c r="F37" s="7">
        <v>45002</v>
      </c>
      <c r="G37" s="6">
        <v>427.5</v>
      </c>
      <c r="H37" s="6">
        <v>3277.5</v>
      </c>
      <c r="I37" s="7">
        <v>45215</v>
      </c>
      <c r="J37" s="7">
        <v>45275</v>
      </c>
      <c r="K37" s="6">
        <v>0.15</v>
      </c>
      <c r="L37" s="6">
        <v>427.5</v>
      </c>
      <c r="M37" s="6">
        <v>3277.5</v>
      </c>
    </row>
    <row r="38" spans="1:13" x14ac:dyDescent="0.3">
      <c r="A38" s="6">
        <v>108</v>
      </c>
      <c r="B38" s="7">
        <v>44942</v>
      </c>
      <c r="C38" s="6">
        <v>2240</v>
      </c>
      <c r="D38" s="6" t="s">
        <v>11</v>
      </c>
      <c r="E38" s="6" t="s">
        <v>5</v>
      </c>
      <c r="F38" s="7">
        <v>45002</v>
      </c>
      <c r="G38" s="6">
        <v>896</v>
      </c>
      <c r="H38" s="6">
        <v>3136</v>
      </c>
      <c r="I38" s="7">
        <v>45215</v>
      </c>
      <c r="J38" s="7">
        <v>45275</v>
      </c>
      <c r="K38" s="6">
        <v>0.4</v>
      </c>
      <c r="L38" s="6">
        <v>896</v>
      </c>
      <c r="M38" s="6">
        <v>3136</v>
      </c>
    </row>
    <row r="39" spans="1:13" x14ac:dyDescent="0.3">
      <c r="A39" s="6">
        <v>100</v>
      </c>
      <c r="B39" s="7">
        <v>44942</v>
      </c>
      <c r="C39" s="6">
        <v>2080</v>
      </c>
      <c r="D39" s="6" t="s">
        <v>6</v>
      </c>
      <c r="E39" s="6" t="s">
        <v>7</v>
      </c>
      <c r="F39" s="7">
        <v>45002</v>
      </c>
      <c r="G39" s="6">
        <v>416</v>
      </c>
      <c r="H39" s="6">
        <v>2496</v>
      </c>
      <c r="I39" s="7">
        <v>45215</v>
      </c>
      <c r="J39" s="7">
        <v>45275</v>
      </c>
      <c r="K39" s="6">
        <v>0.2</v>
      </c>
      <c r="L39" s="6">
        <v>416</v>
      </c>
      <c r="M39" s="6">
        <v>2496</v>
      </c>
    </row>
    <row r="40" spans="1:13" x14ac:dyDescent="0.3">
      <c r="A40" s="6">
        <v>377</v>
      </c>
      <c r="B40" s="7">
        <v>44942</v>
      </c>
      <c r="C40" s="6">
        <v>3600</v>
      </c>
      <c r="D40" s="6" t="s">
        <v>15</v>
      </c>
      <c r="E40" s="6" t="s">
        <v>7</v>
      </c>
      <c r="F40" s="7">
        <v>45002</v>
      </c>
      <c r="G40" s="6">
        <v>720</v>
      </c>
      <c r="H40" s="6">
        <v>4320</v>
      </c>
      <c r="I40" s="7">
        <v>45215</v>
      </c>
      <c r="J40" s="7">
        <v>45275</v>
      </c>
      <c r="K40" s="6">
        <v>0.2</v>
      </c>
      <c r="L40" s="6">
        <v>720</v>
      </c>
      <c r="M40" s="6">
        <v>4320</v>
      </c>
    </row>
    <row r="41" spans="1:13" x14ac:dyDescent="0.3">
      <c r="A41" s="6">
        <v>353</v>
      </c>
      <c r="B41" s="7">
        <v>44942</v>
      </c>
      <c r="C41" s="6">
        <v>2400</v>
      </c>
      <c r="D41" s="6" t="s">
        <v>9</v>
      </c>
      <c r="E41" s="6" t="s">
        <v>5</v>
      </c>
      <c r="F41" s="7">
        <v>45002</v>
      </c>
      <c r="G41" s="6">
        <v>960</v>
      </c>
      <c r="H41" s="6">
        <v>3360</v>
      </c>
      <c r="I41" s="7">
        <v>45215</v>
      </c>
      <c r="J41" s="7">
        <v>45275</v>
      </c>
      <c r="K41" s="6">
        <v>0.4</v>
      </c>
      <c r="L41" s="6">
        <v>960</v>
      </c>
      <c r="M41" s="6">
        <v>3360</v>
      </c>
    </row>
    <row r="42" spans="1:13" x14ac:dyDescent="0.3">
      <c r="A42" s="6">
        <v>310</v>
      </c>
      <c r="B42" s="7">
        <v>44942</v>
      </c>
      <c r="C42" s="6">
        <v>250</v>
      </c>
      <c r="D42" s="6" t="s">
        <v>8</v>
      </c>
      <c r="E42" s="6" t="s">
        <v>7</v>
      </c>
      <c r="F42" s="7">
        <v>45002</v>
      </c>
      <c r="G42" s="6">
        <v>50</v>
      </c>
      <c r="H42" s="6">
        <v>300</v>
      </c>
      <c r="I42" s="7">
        <v>45215</v>
      </c>
      <c r="J42" s="7">
        <v>45275</v>
      </c>
      <c r="K42" s="6">
        <v>0.2</v>
      </c>
      <c r="L42" s="6">
        <v>50</v>
      </c>
      <c r="M42" s="6">
        <v>300</v>
      </c>
    </row>
    <row r="43" spans="1:13" x14ac:dyDescent="0.3">
      <c r="A43" s="6">
        <v>414</v>
      </c>
      <c r="B43" s="7">
        <v>44942</v>
      </c>
      <c r="C43" s="6">
        <v>5450</v>
      </c>
      <c r="D43" s="6" t="s">
        <v>11</v>
      </c>
      <c r="E43" s="6" t="s">
        <v>14</v>
      </c>
      <c r="F43" s="7">
        <v>45002</v>
      </c>
      <c r="G43" s="6">
        <v>817.5</v>
      </c>
      <c r="H43" s="6">
        <v>6267.5</v>
      </c>
      <c r="I43" s="7">
        <v>45215</v>
      </c>
      <c r="J43" s="7">
        <v>45275</v>
      </c>
      <c r="K43" s="6">
        <v>0.15</v>
      </c>
      <c r="L43" s="6">
        <v>817.5</v>
      </c>
      <c r="M43" s="6">
        <v>6267.5</v>
      </c>
    </row>
    <row r="44" spans="1:13" x14ac:dyDescent="0.3">
      <c r="A44" s="6">
        <v>164</v>
      </c>
      <c r="B44" s="7">
        <v>44942</v>
      </c>
      <c r="C44" s="6">
        <v>3360</v>
      </c>
      <c r="D44" s="6" t="s">
        <v>13</v>
      </c>
      <c r="E44" s="6" t="s">
        <v>5</v>
      </c>
      <c r="F44" s="7">
        <v>45002</v>
      </c>
      <c r="G44" s="6">
        <v>1344</v>
      </c>
      <c r="H44" s="6">
        <v>4704</v>
      </c>
      <c r="I44" s="7">
        <v>45215</v>
      </c>
      <c r="J44" s="7">
        <v>45275</v>
      </c>
      <c r="K44" s="6">
        <v>0.4</v>
      </c>
      <c r="L44" s="6">
        <v>1344</v>
      </c>
      <c r="M44" s="6">
        <v>4704</v>
      </c>
    </row>
    <row r="45" spans="1:13" x14ac:dyDescent="0.3">
      <c r="A45" s="6">
        <v>153</v>
      </c>
      <c r="B45" s="7">
        <v>44942</v>
      </c>
      <c r="C45" s="6">
        <v>3140</v>
      </c>
      <c r="D45" s="6" t="s">
        <v>12</v>
      </c>
      <c r="E45" s="6" t="s">
        <v>7</v>
      </c>
      <c r="F45" s="7">
        <v>45002</v>
      </c>
      <c r="G45" s="6">
        <v>628</v>
      </c>
      <c r="H45" s="6">
        <v>3768</v>
      </c>
      <c r="I45" s="7">
        <v>45215</v>
      </c>
      <c r="J45" s="7">
        <v>45275</v>
      </c>
      <c r="K45" s="6">
        <v>0.2</v>
      </c>
      <c r="L45" s="6">
        <v>628</v>
      </c>
      <c r="M45" s="6">
        <v>3768</v>
      </c>
    </row>
    <row r="46" spans="1:13" x14ac:dyDescent="0.3">
      <c r="A46" s="6">
        <v>130</v>
      </c>
      <c r="B46" s="7">
        <v>44942</v>
      </c>
      <c r="C46" s="6">
        <v>2680</v>
      </c>
      <c r="D46" s="6" t="s">
        <v>13</v>
      </c>
      <c r="E46" s="6" t="s">
        <v>10</v>
      </c>
      <c r="F46" s="7">
        <v>45002</v>
      </c>
      <c r="G46" s="6">
        <v>804</v>
      </c>
      <c r="H46" s="6">
        <v>3484</v>
      </c>
      <c r="I46" s="7">
        <v>45215</v>
      </c>
      <c r="J46" s="7">
        <v>45275</v>
      </c>
      <c r="K46" s="6">
        <v>0.3</v>
      </c>
      <c r="L46" s="6">
        <v>804</v>
      </c>
      <c r="M46" s="6">
        <v>3484</v>
      </c>
    </row>
    <row r="47" spans="1:13" x14ac:dyDescent="0.3">
      <c r="A47" s="6">
        <v>388</v>
      </c>
      <c r="B47" s="7">
        <v>44942</v>
      </c>
      <c r="C47" s="6">
        <v>4150</v>
      </c>
      <c r="D47" s="6" t="s">
        <v>15</v>
      </c>
      <c r="E47" s="6" t="s">
        <v>5</v>
      </c>
      <c r="F47" s="7">
        <v>45002</v>
      </c>
      <c r="G47" s="6">
        <v>1660</v>
      </c>
      <c r="H47" s="6">
        <v>5810</v>
      </c>
      <c r="I47" s="7">
        <v>45215</v>
      </c>
      <c r="J47" s="7">
        <v>45275</v>
      </c>
      <c r="K47" s="6">
        <v>0.4</v>
      </c>
      <c r="L47" s="6">
        <v>1660</v>
      </c>
      <c r="M47" s="6">
        <v>5810</v>
      </c>
    </row>
    <row r="48" spans="1:13" x14ac:dyDescent="0.3">
      <c r="A48" s="6">
        <v>391</v>
      </c>
      <c r="B48" s="7">
        <v>44942</v>
      </c>
      <c r="C48" s="6">
        <v>4300</v>
      </c>
      <c r="D48" s="6" t="s">
        <v>12</v>
      </c>
      <c r="E48" s="6" t="s">
        <v>7</v>
      </c>
      <c r="F48" s="7">
        <v>45002</v>
      </c>
      <c r="G48" s="6">
        <v>860</v>
      </c>
      <c r="H48" s="6">
        <v>5160</v>
      </c>
      <c r="I48" s="7">
        <v>45215</v>
      </c>
      <c r="J48" s="7">
        <v>45275</v>
      </c>
      <c r="K48" s="6">
        <v>0.2</v>
      </c>
      <c r="L48" s="6">
        <v>860</v>
      </c>
      <c r="M48" s="6">
        <v>5160</v>
      </c>
    </row>
    <row r="49" spans="1:13" x14ac:dyDescent="0.3">
      <c r="A49" s="6">
        <v>48</v>
      </c>
      <c r="B49" s="7">
        <v>44942</v>
      </c>
      <c r="C49" s="6">
        <v>1040</v>
      </c>
      <c r="D49" s="6" t="s">
        <v>15</v>
      </c>
      <c r="E49" s="6" t="s">
        <v>7</v>
      </c>
      <c r="F49" s="7">
        <v>45002</v>
      </c>
      <c r="G49" s="6">
        <v>208</v>
      </c>
      <c r="H49" s="6">
        <v>1248</v>
      </c>
      <c r="I49" s="7">
        <v>45215</v>
      </c>
      <c r="J49" s="7">
        <v>45275</v>
      </c>
      <c r="K49" s="6">
        <v>0.2</v>
      </c>
      <c r="L49" s="6">
        <v>208</v>
      </c>
      <c r="M49" s="6">
        <v>1248</v>
      </c>
    </row>
    <row r="50" spans="1:13" x14ac:dyDescent="0.3">
      <c r="A50" s="6">
        <v>12</v>
      </c>
      <c r="B50" s="7">
        <v>44942</v>
      </c>
      <c r="C50" s="6">
        <v>320</v>
      </c>
      <c r="D50" s="6" t="s">
        <v>6</v>
      </c>
      <c r="E50" s="6" t="s">
        <v>14</v>
      </c>
      <c r="F50" s="7">
        <v>45002</v>
      </c>
      <c r="G50" s="6">
        <v>48</v>
      </c>
      <c r="H50" s="6">
        <v>368</v>
      </c>
      <c r="I50" s="7">
        <v>45215</v>
      </c>
      <c r="J50" s="7">
        <v>45275</v>
      </c>
      <c r="K50" s="6">
        <v>0.15</v>
      </c>
      <c r="L50" s="6">
        <v>48</v>
      </c>
      <c r="M50" s="6">
        <v>368</v>
      </c>
    </row>
    <row r="51" spans="1:13" x14ac:dyDescent="0.3">
      <c r="A51" s="6">
        <v>29</v>
      </c>
      <c r="B51" s="7">
        <v>44942</v>
      </c>
      <c r="C51" s="6">
        <v>660</v>
      </c>
      <c r="D51" s="6" t="s">
        <v>6</v>
      </c>
      <c r="E51" s="6" t="s">
        <v>14</v>
      </c>
      <c r="F51" s="7">
        <v>45002</v>
      </c>
      <c r="G51" s="6">
        <v>99</v>
      </c>
      <c r="H51" s="6">
        <v>759</v>
      </c>
      <c r="I51" s="7">
        <v>45215</v>
      </c>
      <c r="J51" s="7">
        <v>45275</v>
      </c>
      <c r="K51" s="6">
        <v>0.15</v>
      </c>
      <c r="L51" s="6">
        <v>99</v>
      </c>
      <c r="M51" s="6">
        <v>759</v>
      </c>
    </row>
    <row r="52" spans="1:13" x14ac:dyDescent="0.3">
      <c r="A52" s="6">
        <v>453</v>
      </c>
      <c r="B52" s="7">
        <v>44942</v>
      </c>
      <c r="C52" s="6">
        <v>7400</v>
      </c>
      <c r="D52" s="6" t="s">
        <v>13</v>
      </c>
      <c r="E52" s="6" t="s">
        <v>7</v>
      </c>
      <c r="F52" s="7">
        <v>45002</v>
      </c>
      <c r="G52" s="6">
        <v>1480</v>
      </c>
      <c r="H52" s="6">
        <v>8880</v>
      </c>
      <c r="I52" s="7">
        <v>45215</v>
      </c>
      <c r="J52" s="7">
        <v>45275</v>
      </c>
      <c r="K52" s="6">
        <v>0.2</v>
      </c>
      <c r="L52" s="6">
        <v>1480</v>
      </c>
      <c r="M52" s="6">
        <v>8880</v>
      </c>
    </row>
    <row r="53" spans="1:13" x14ac:dyDescent="0.3">
      <c r="A53" s="6">
        <v>224</v>
      </c>
      <c r="B53" s="7">
        <v>44942</v>
      </c>
      <c r="C53" s="6">
        <v>4560</v>
      </c>
      <c r="D53" s="6" t="s">
        <v>15</v>
      </c>
      <c r="E53" s="6" t="s">
        <v>7</v>
      </c>
      <c r="F53" s="7">
        <v>45002</v>
      </c>
      <c r="G53" s="6">
        <v>912</v>
      </c>
      <c r="H53" s="6">
        <v>5472</v>
      </c>
      <c r="I53" s="7">
        <v>45215</v>
      </c>
      <c r="J53" s="7">
        <v>45275</v>
      </c>
      <c r="K53" s="6">
        <v>0.2</v>
      </c>
      <c r="L53" s="6">
        <v>912</v>
      </c>
      <c r="M53" s="6">
        <v>5472</v>
      </c>
    </row>
    <row r="54" spans="1:13" x14ac:dyDescent="0.3">
      <c r="A54" s="6">
        <v>28</v>
      </c>
      <c r="B54" s="7">
        <v>44942</v>
      </c>
      <c r="C54" s="6">
        <v>640</v>
      </c>
      <c r="D54" s="6" t="s">
        <v>13</v>
      </c>
      <c r="E54" s="6" t="s">
        <v>7</v>
      </c>
      <c r="F54" s="7">
        <v>45002</v>
      </c>
      <c r="G54" s="6">
        <v>128</v>
      </c>
      <c r="H54" s="6">
        <v>768</v>
      </c>
      <c r="I54" s="7">
        <v>45215</v>
      </c>
      <c r="J54" s="7">
        <v>45275</v>
      </c>
      <c r="K54" s="6">
        <v>0.2</v>
      </c>
      <c r="L54" s="6">
        <v>128</v>
      </c>
      <c r="M54" s="6">
        <v>768</v>
      </c>
    </row>
    <row r="55" spans="1:13" x14ac:dyDescent="0.3">
      <c r="A55" s="6">
        <v>457</v>
      </c>
      <c r="B55" s="7">
        <v>44942</v>
      </c>
      <c r="C55" s="6">
        <v>2350</v>
      </c>
      <c r="D55" s="6" t="s">
        <v>6</v>
      </c>
      <c r="E55" s="6" t="s">
        <v>5</v>
      </c>
      <c r="F55" s="7">
        <v>45002</v>
      </c>
      <c r="G55" s="6">
        <v>940</v>
      </c>
      <c r="H55" s="6">
        <v>3290</v>
      </c>
      <c r="I55" s="7">
        <v>45215</v>
      </c>
      <c r="J55" s="7">
        <v>45275</v>
      </c>
      <c r="K55" s="6">
        <v>0.4</v>
      </c>
      <c r="L55" s="6">
        <v>940</v>
      </c>
      <c r="M55" s="6">
        <v>3290</v>
      </c>
    </row>
    <row r="56" spans="1:13" x14ac:dyDescent="0.3">
      <c r="A56" s="6">
        <v>499</v>
      </c>
      <c r="B56" s="7">
        <v>44942</v>
      </c>
      <c r="C56" s="6">
        <v>4100</v>
      </c>
      <c r="D56" s="6" t="s">
        <v>11</v>
      </c>
      <c r="E56" s="6" t="s">
        <v>5</v>
      </c>
      <c r="F56" s="7">
        <v>45002</v>
      </c>
      <c r="G56" s="6">
        <v>1640</v>
      </c>
      <c r="H56" s="6">
        <v>5740</v>
      </c>
      <c r="I56" s="7">
        <v>45215</v>
      </c>
      <c r="J56" s="7">
        <v>45275</v>
      </c>
      <c r="K56" s="6">
        <v>0.4</v>
      </c>
      <c r="L56" s="6">
        <v>1640</v>
      </c>
      <c r="M56" s="6">
        <v>5740</v>
      </c>
    </row>
    <row r="57" spans="1:13" x14ac:dyDescent="0.3">
      <c r="A57" s="6">
        <v>188</v>
      </c>
      <c r="B57" s="7">
        <v>44942</v>
      </c>
      <c r="C57" s="6">
        <v>3840</v>
      </c>
      <c r="D57" s="6" t="s">
        <v>4</v>
      </c>
      <c r="E57" s="6" t="s">
        <v>7</v>
      </c>
      <c r="F57" s="7">
        <v>45002</v>
      </c>
      <c r="G57" s="6">
        <v>768</v>
      </c>
      <c r="H57" s="6">
        <v>4608</v>
      </c>
      <c r="I57" s="7">
        <v>45215</v>
      </c>
      <c r="J57" s="7">
        <v>45275</v>
      </c>
      <c r="K57" s="6">
        <v>0.2</v>
      </c>
      <c r="L57" s="6">
        <v>768</v>
      </c>
      <c r="M57" s="6">
        <v>4608</v>
      </c>
    </row>
    <row r="58" spans="1:13" x14ac:dyDescent="0.3">
      <c r="A58" s="6">
        <v>209</v>
      </c>
      <c r="B58" s="7">
        <v>44942</v>
      </c>
      <c r="C58" s="6">
        <v>4260</v>
      </c>
      <c r="D58" s="6" t="s">
        <v>4</v>
      </c>
      <c r="E58" s="6" t="s">
        <v>7</v>
      </c>
      <c r="F58" s="7">
        <v>45002</v>
      </c>
      <c r="G58" s="6">
        <v>852</v>
      </c>
      <c r="H58" s="6">
        <v>5112</v>
      </c>
      <c r="I58" s="7">
        <v>45215</v>
      </c>
      <c r="J58" s="7">
        <v>45275</v>
      </c>
      <c r="K58" s="6">
        <v>0.2</v>
      </c>
      <c r="L58" s="6">
        <v>852</v>
      </c>
      <c r="M58" s="6">
        <v>5112</v>
      </c>
    </row>
    <row r="59" spans="1:13" x14ac:dyDescent="0.3">
      <c r="A59" s="6">
        <v>117</v>
      </c>
      <c r="B59" s="7">
        <v>44941</v>
      </c>
      <c r="C59" s="6">
        <v>2420</v>
      </c>
      <c r="D59" s="6" t="s">
        <v>6</v>
      </c>
      <c r="E59" s="6" t="s">
        <v>7</v>
      </c>
      <c r="F59" s="7">
        <v>45001</v>
      </c>
      <c r="G59" s="6">
        <v>484</v>
      </c>
      <c r="H59" s="6">
        <v>2904</v>
      </c>
      <c r="I59" s="7">
        <v>45214</v>
      </c>
      <c r="J59" s="7">
        <v>45274</v>
      </c>
      <c r="K59" s="6">
        <v>0.2</v>
      </c>
      <c r="L59" s="6">
        <v>484</v>
      </c>
      <c r="M59" s="6">
        <v>2904</v>
      </c>
    </row>
    <row r="60" spans="1:13" x14ac:dyDescent="0.3">
      <c r="A60" s="6">
        <v>411</v>
      </c>
      <c r="B60" s="7">
        <v>44941</v>
      </c>
      <c r="C60" s="6">
        <v>5300</v>
      </c>
      <c r="D60" s="6" t="s">
        <v>15</v>
      </c>
      <c r="E60" s="6" t="s">
        <v>7</v>
      </c>
      <c r="F60" s="7">
        <v>45001</v>
      </c>
      <c r="G60" s="6">
        <v>1060</v>
      </c>
      <c r="H60" s="6">
        <v>6360</v>
      </c>
      <c r="I60" s="7">
        <v>45214</v>
      </c>
      <c r="J60" s="7">
        <v>45274</v>
      </c>
      <c r="K60" s="6">
        <v>0.2</v>
      </c>
      <c r="L60" s="6">
        <v>1060</v>
      </c>
      <c r="M60" s="6">
        <v>6360</v>
      </c>
    </row>
    <row r="61" spans="1:13" x14ac:dyDescent="0.3">
      <c r="A61" s="6">
        <v>244</v>
      </c>
      <c r="B61" s="7">
        <v>44941</v>
      </c>
      <c r="C61" s="6">
        <v>4960</v>
      </c>
      <c r="D61" s="6" t="s">
        <v>11</v>
      </c>
      <c r="E61" s="6" t="s">
        <v>7</v>
      </c>
      <c r="F61" s="7">
        <v>45001</v>
      </c>
      <c r="G61" s="6">
        <v>992</v>
      </c>
      <c r="H61" s="6">
        <v>5952</v>
      </c>
      <c r="I61" s="7">
        <v>45214</v>
      </c>
      <c r="J61" s="7">
        <v>45274</v>
      </c>
      <c r="K61" s="6">
        <v>0.2</v>
      </c>
      <c r="L61" s="6">
        <v>992</v>
      </c>
      <c r="M61" s="6">
        <v>5952</v>
      </c>
    </row>
    <row r="62" spans="1:13" x14ac:dyDescent="0.3">
      <c r="A62" s="6">
        <v>483</v>
      </c>
      <c r="B62" s="7">
        <v>44941</v>
      </c>
      <c r="C62" s="6">
        <v>5700</v>
      </c>
      <c r="D62" s="6" t="s">
        <v>4</v>
      </c>
      <c r="E62" s="6" t="s">
        <v>10</v>
      </c>
      <c r="F62" s="7">
        <v>45001</v>
      </c>
      <c r="G62" s="6">
        <v>1710</v>
      </c>
      <c r="H62" s="6">
        <v>7410</v>
      </c>
      <c r="I62" s="7">
        <v>45214</v>
      </c>
      <c r="J62" s="7">
        <v>45274</v>
      </c>
      <c r="K62" s="6">
        <v>0.3</v>
      </c>
      <c r="L62" s="6">
        <v>1710</v>
      </c>
      <c r="M62" s="6">
        <v>7410</v>
      </c>
    </row>
    <row r="63" spans="1:13" x14ac:dyDescent="0.3">
      <c r="A63" s="6">
        <v>339</v>
      </c>
      <c r="B63" s="7">
        <v>44941</v>
      </c>
      <c r="C63" s="6">
        <v>1700</v>
      </c>
      <c r="D63" s="6" t="s">
        <v>13</v>
      </c>
      <c r="E63" s="6" t="s">
        <v>5</v>
      </c>
      <c r="F63" s="7">
        <v>45001</v>
      </c>
      <c r="G63" s="6">
        <v>680</v>
      </c>
      <c r="H63" s="6">
        <v>2380</v>
      </c>
      <c r="I63" s="7">
        <v>45214</v>
      </c>
      <c r="J63" s="7">
        <v>45274</v>
      </c>
      <c r="K63" s="6">
        <v>0.4</v>
      </c>
      <c r="L63" s="6">
        <v>680</v>
      </c>
      <c r="M63" s="6">
        <v>2380</v>
      </c>
    </row>
    <row r="64" spans="1:13" x14ac:dyDescent="0.3">
      <c r="A64" s="6">
        <v>251</v>
      </c>
      <c r="B64" s="7">
        <v>44941</v>
      </c>
      <c r="C64" s="6">
        <v>5100</v>
      </c>
      <c r="D64" s="6" t="s">
        <v>9</v>
      </c>
      <c r="E64" s="6" t="s">
        <v>7</v>
      </c>
      <c r="F64" s="7">
        <v>45001</v>
      </c>
      <c r="G64" s="6">
        <v>1020</v>
      </c>
      <c r="H64" s="6">
        <v>6120</v>
      </c>
      <c r="I64" s="7">
        <v>45214</v>
      </c>
      <c r="J64" s="7">
        <v>45274</v>
      </c>
      <c r="K64" s="6">
        <v>0.2</v>
      </c>
      <c r="L64" s="6">
        <v>1020</v>
      </c>
      <c r="M64" s="6">
        <v>6120</v>
      </c>
    </row>
    <row r="65" spans="1:13" x14ac:dyDescent="0.3">
      <c r="A65" s="6">
        <v>141</v>
      </c>
      <c r="B65" s="7">
        <v>44941</v>
      </c>
      <c r="C65" s="6">
        <v>2900</v>
      </c>
      <c r="D65" s="6" t="s">
        <v>4</v>
      </c>
      <c r="E65" s="6" t="s">
        <v>14</v>
      </c>
      <c r="F65" s="7">
        <v>45001</v>
      </c>
      <c r="G65" s="6">
        <v>435</v>
      </c>
      <c r="H65" s="6">
        <v>3335</v>
      </c>
      <c r="I65" s="7">
        <v>45214</v>
      </c>
      <c r="J65" s="7">
        <v>45274</v>
      </c>
      <c r="K65" s="6">
        <v>0.15</v>
      </c>
      <c r="L65" s="6">
        <v>435</v>
      </c>
      <c r="M65" s="6">
        <v>3335</v>
      </c>
    </row>
    <row r="66" spans="1:13" x14ac:dyDescent="0.3">
      <c r="A66" s="6">
        <v>242</v>
      </c>
      <c r="B66" s="7">
        <v>44941</v>
      </c>
      <c r="C66" s="6">
        <v>4920</v>
      </c>
      <c r="D66" s="6" t="s">
        <v>8</v>
      </c>
      <c r="E66" s="6" t="s">
        <v>10</v>
      </c>
      <c r="F66" s="7">
        <v>45001</v>
      </c>
      <c r="G66" s="6">
        <v>1476</v>
      </c>
      <c r="H66" s="6">
        <v>6396</v>
      </c>
      <c r="I66" s="7">
        <v>45214</v>
      </c>
      <c r="J66" s="7">
        <v>45274</v>
      </c>
      <c r="K66" s="6">
        <v>0.3</v>
      </c>
      <c r="L66" s="6">
        <v>1476</v>
      </c>
      <c r="M66" s="6">
        <v>6396</v>
      </c>
    </row>
    <row r="67" spans="1:13" x14ac:dyDescent="0.3">
      <c r="A67" s="6">
        <v>152</v>
      </c>
      <c r="B67" s="7">
        <v>44941</v>
      </c>
      <c r="C67" s="6">
        <v>3120</v>
      </c>
      <c r="D67" s="6" t="s">
        <v>13</v>
      </c>
      <c r="E67" s="6" t="s">
        <v>14</v>
      </c>
      <c r="F67" s="7">
        <v>45001</v>
      </c>
      <c r="G67" s="6">
        <v>468</v>
      </c>
      <c r="H67" s="6">
        <v>3588</v>
      </c>
      <c r="I67" s="7">
        <v>45214</v>
      </c>
      <c r="J67" s="7">
        <v>45274</v>
      </c>
      <c r="K67" s="6">
        <v>0.15</v>
      </c>
      <c r="L67" s="6">
        <v>468</v>
      </c>
      <c r="M67" s="6">
        <v>3588</v>
      </c>
    </row>
    <row r="68" spans="1:13" x14ac:dyDescent="0.3">
      <c r="A68" s="6">
        <v>223</v>
      </c>
      <c r="B68" s="7">
        <v>44941</v>
      </c>
      <c r="C68" s="6">
        <v>4540</v>
      </c>
      <c r="D68" s="6" t="s">
        <v>9</v>
      </c>
      <c r="E68" s="6" t="s">
        <v>7</v>
      </c>
      <c r="F68" s="7">
        <v>45001</v>
      </c>
      <c r="G68" s="6">
        <v>908</v>
      </c>
      <c r="H68" s="6">
        <v>5448</v>
      </c>
      <c r="I68" s="7">
        <v>45214</v>
      </c>
      <c r="J68" s="7">
        <v>45274</v>
      </c>
      <c r="K68" s="6">
        <v>0.2</v>
      </c>
      <c r="L68" s="6">
        <v>908</v>
      </c>
      <c r="M68" s="6">
        <v>5448</v>
      </c>
    </row>
    <row r="69" spans="1:13" x14ac:dyDescent="0.3">
      <c r="A69" s="6">
        <v>427</v>
      </c>
      <c r="B69" s="7">
        <v>44941</v>
      </c>
      <c r="C69" s="6">
        <v>6100</v>
      </c>
      <c r="D69" s="6" t="s">
        <v>9</v>
      </c>
      <c r="E69" s="6" t="s">
        <v>10</v>
      </c>
      <c r="F69" s="7">
        <v>45001</v>
      </c>
      <c r="G69" s="6">
        <v>1830</v>
      </c>
      <c r="H69" s="6">
        <v>7930</v>
      </c>
      <c r="I69" s="7">
        <v>45214</v>
      </c>
      <c r="J69" s="7">
        <v>45274</v>
      </c>
      <c r="K69" s="6">
        <v>0.3</v>
      </c>
      <c r="L69" s="6">
        <v>1830</v>
      </c>
      <c r="M69" s="6">
        <v>7930</v>
      </c>
    </row>
    <row r="70" spans="1:13" x14ac:dyDescent="0.3">
      <c r="A70" s="6">
        <v>187</v>
      </c>
      <c r="B70" s="7">
        <v>44941</v>
      </c>
      <c r="C70" s="6">
        <v>3820</v>
      </c>
      <c r="D70" s="6" t="s">
        <v>12</v>
      </c>
      <c r="E70" s="6" t="s">
        <v>7</v>
      </c>
      <c r="F70" s="7">
        <v>45001</v>
      </c>
      <c r="G70" s="6">
        <v>764</v>
      </c>
      <c r="H70" s="6">
        <v>4584</v>
      </c>
      <c r="I70" s="7">
        <v>45214</v>
      </c>
      <c r="J70" s="7">
        <v>45274</v>
      </c>
      <c r="K70" s="6">
        <v>0.2</v>
      </c>
      <c r="L70" s="6">
        <v>764</v>
      </c>
      <c r="M70" s="6">
        <v>4584</v>
      </c>
    </row>
    <row r="71" spans="1:13" x14ac:dyDescent="0.3">
      <c r="A71" s="6">
        <v>292</v>
      </c>
      <c r="B71" s="7">
        <v>44941</v>
      </c>
      <c r="C71" s="6">
        <v>5920</v>
      </c>
      <c r="D71" s="6" t="s">
        <v>15</v>
      </c>
      <c r="E71" s="6" t="s">
        <v>14</v>
      </c>
      <c r="F71" s="7">
        <v>45001</v>
      </c>
      <c r="G71" s="6">
        <v>888</v>
      </c>
      <c r="H71" s="6">
        <v>6808</v>
      </c>
      <c r="I71" s="7">
        <v>45214</v>
      </c>
      <c r="J71" s="7">
        <v>45274</v>
      </c>
      <c r="K71" s="6">
        <v>0.15</v>
      </c>
      <c r="L71" s="6">
        <v>888</v>
      </c>
      <c r="M71" s="6">
        <v>6808</v>
      </c>
    </row>
    <row r="72" spans="1:13" x14ac:dyDescent="0.3">
      <c r="A72" s="6">
        <v>445</v>
      </c>
      <c r="B72" s="7">
        <v>44941</v>
      </c>
      <c r="C72" s="6">
        <v>7000</v>
      </c>
      <c r="D72" s="6" t="s">
        <v>15</v>
      </c>
      <c r="E72" s="6" t="s">
        <v>5</v>
      </c>
      <c r="F72" s="7">
        <v>45001</v>
      </c>
      <c r="G72" s="6">
        <v>2800</v>
      </c>
      <c r="H72" s="6">
        <v>9800</v>
      </c>
      <c r="I72" s="7">
        <v>45214</v>
      </c>
      <c r="J72" s="7">
        <v>45274</v>
      </c>
      <c r="K72" s="6">
        <v>0.4</v>
      </c>
      <c r="L72" s="6">
        <v>2800</v>
      </c>
      <c r="M72" s="6">
        <v>9800</v>
      </c>
    </row>
    <row r="73" spans="1:13" x14ac:dyDescent="0.3">
      <c r="A73" s="6">
        <v>270</v>
      </c>
      <c r="B73" s="7">
        <v>44941</v>
      </c>
      <c r="C73" s="6">
        <v>5480</v>
      </c>
      <c r="D73" s="6" t="s">
        <v>6</v>
      </c>
      <c r="E73" s="6" t="s">
        <v>10</v>
      </c>
      <c r="F73" s="7">
        <v>45001</v>
      </c>
      <c r="G73" s="6">
        <v>1644</v>
      </c>
      <c r="H73" s="6">
        <v>7124</v>
      </c>
      <c r="I73" s="7">
        <v>45214</v>
      </c>
      <c r="J73" s="7">
        <v>45274</v>
      </c>
      <c r="K73" s="6">
        <v>0.3</v>
      </c>
      <c r="L73" s="6">
        <v>1644</v>
      </c>
      <c r="M73" s="6">
        <v>7124</v>
      </c>
    </row>
    <row r="74" spans="1:13" x14ac:dyDescent="0.3">
      <c r="A74" s="6">
        <v>448</v>
      </c>
      <c r="B74" s="7">
        <v>44941</v>
      </c>
      <c r="C74" s="6">
        <v>7150</v>
      </c>
      <c r="D74" s="6" t="s">
        <v>11</v>
      </c>
      <c r="E74" s="6" t="s">
        <v>7</v>
      </c>
      <c r="F74" s="7">
        <v>45001</v>
      </c>
      <c r="G74" s="6">
        <v>1430</v>
      </c>
      <c r="H74" s="6">
        <v>8580</v>
      </c>
      <c r="I74" s="7">
        <v>45214</v>
      </c>
      <c r="J74" s="7">
        <v>45274</v>
      </c>
      <c r="K74" s="6">
        <v>0.2</v>
      </c>
      <c r="L74" s="6">
        <v>1430</v>
      </c>
      <c r="M74" s="6">
        <v>8580</v>
      </c>
    </row>
    <row r="75" spans="1:13" x14ac:dyDescent="0.3">
      <c r="A75" s="6">
        <v>9</v>
      </c>
      <c r="B75" s="7">
        <v>44941</v>
      </c>
      <c r="C75" s="6">
        <v>260</v>
      </c>
      <c r="D75" s="6" t="s">
        <v>6</v>
      </c>
      <c r="E75" s="6" t="s">
        <v>5</v>
      </c>
      <c r="F75" s="7">
        <v>45001</v>
      </c>
      <c r="G75" s="6">
        <v>104</v>
      </c>
      <c r="H75" s="6">
        <v>364</v>
      </c>
      <c r="I75" s="7">
        <v>45214</v>
      </c>
      <c r="J75" s="7">
        <v>45274</v>
      </c>
      <c r="K75" s="6">
        <v>0.4</v>
      </c>
      <c r="L75" s="6">
        <v>104</v>
      </c>
      <c r="M75" s="6">
        <v>364</v>
      </c>
    </row>
    <row r="76" spans="1:13" x14ac:dyDescent="0.3">
      <c r="A76" s="6">
        <v>484</v>
      </c>
      <c r="B76" s="7">
        <v>44941</v>
      </c>
      <c r="C76" s="6">
        <v>5600</v>
      </c>
      <c r="D76" s="6" t="s">
        <v>8</v>
      </c>
      <c r="E76" s="6" t="s">
        <v>14</v>
      </c>
      <c r="F76" s="7">
        <v>45001</v>
      </c>
      <c r="G76" s="6">
        <v>840</v>
      </c>
      <c r="H76" s="6">
        <v>6440</v>
      </c>
      <c r="I76" s="7">
        <v>45214</v>
      </c>
      <c r="J76" s="7">
        <v>45274</v>
      </c>
      <c r="K76" s="6">
        <v>0.15</v>
      </c>
      <c r="L76" s="6">
        <v>840</v>
      </c>
      <c r="M76" s="6">
        <v>6440</v>
      </c>
    </row>
    <row r="77" spans="1:13" x14ac:dyDescent="0.3">
      <c r="A77" s="6">
        <v>374</v>
      </c>
      <c r="B77" s="7">
        <v>44941</v>
      </c>
      <c r="C77" s="6">
        <v>3450</v>
      </c>
      <c r="D77" s="6" t="s">
        <v>12</v>
      </c>
      <c r="E77" s="6" t="s">
        <v>5</v>
      </c>
      <c r="F77" s="7">
        <v>45001</v>
      </c>
      <c r="G77" s="6">
        <v>1380</v>
      </c>
      <c r="H77" s="6">
        <v>4830</v>
      </c>
      <c r="I77" s="7">
        <v>45214</v>
      </c>
      <c r="J77" s="7">
        <v>45274</v>
      </c>
      <c r="K77" s="6">
        <v>0.4</v>
      </c>
      <c r="L77" s="6">
        <v>1380</v>
      </c>
      <c r="M77" s="6">
        <v>4830</v>
      </c>
    </row>
    <row r="78" spans="1:13" x14ac:dyDescent="0.3">
      <c r="A78" s="6">
        <v>285</v>
      </c>
      <c r="B78" s="7">
        <v>44940</v>
      </c>
      <c r="C78" s="6">
        <v>5780</v>
      </c>
      <c r="D78" s="6" t="s">
        <v>9</v>
      </c>
      <c r="E78" s="6" t="s">
        <v>7</v>
      </c>
      <c r="F78" s="7">
        <v>45000</v>
      </c>
      <c r="G78" s="6">
        <v>1156</v>
      </c>
      <c r="H78" s="6">
        <v>6936</v>
      </c>
      <c r="I78" s="7">
        <v>45213</v>
      </c>
      <c r="J78" s="7">
        <v>45273</v>
      </c>
      <c r="K78" s="6">
        <v>0.2</v>
      </c>
      <c r="L78" s="6">
        <v>1156</v>
      </c>
      <c r="M78" s="6">
        <v>6936</v>
      </c>
    </row>
    <row r="79" spans="1:13" x14ac:dyDescent="0.3">
      <c r="A79" s="6">
        <v>231</v>
      </c>
      <c r="B79" s="7">
        <v>44940</v>
      </c>
      <c r="C79" s="6">
        <v>4700</v>
      </c>
      <c r="D79" s="6" t="s">
        <v>13</v>
      </c>
      <c r="E79" s="6" t="s">
        <v>10</v>
      </c>
      <c r="F79" s="7">
        <v>45000</v>
      </c>
      <c r="G79" s="6">
        <v>1410</v>
      </c>
      <c r="H79" s="6">
        <v>6110</v>
      </c>
      <c r="I79" s="7">
        <v>45213</v>
      </c>
      <c r="J79" s="7">
        <v>45273</v>
      </c>
      <c r="K79" s="6">
        <v>0.3</v>
      </c>
      <c r="L79" s="6">
        <v>1410</v>
      </c>
      <c r="M79" s="6">
        <v>6110</v>
      </c>
    </row>
    <row r="80" spans="1:13" x14ac:dyDescent="0.3">
      <c r="A80" s="6">
        <v>119</v>
      </c>
      <c r="B80" s="7">
        <v>44940</v>
      </c>
      <c r="C80" s="6">
        <v>2460</v>
      </c>
      <c r="D80" s="6" t="s">
        <v>12</v>
      </c>
      <c r="E80" s="6" t="s">
        <v>10</v>
      </c>
      <c r="F80" s="7">
        <v>45000</v>
      </c>
      <c r="G80" s="6">
        <v>738</v>
      </c>
      <c r="H80" s="6">
        <v>3198</v>
      </c>
      <c r="I80" s="7">
        <v>45213</v>
      </c>
      <c r="J80" s="7">
        <v>45273</v>
      </c>
      <c r="K80" s="6">
        <v>0.3</v>
      </c>
      <c r="L80" s="6">
        <v>738</v>
      </c>
      <c r="M80" s="6">
        <v>3198</v>
      </c>
    </row>
    <row r="81" spans="1:13" x14ac:dyDescent="0.3">
      <c r="A81" s="6">
        <v>233</v>
      </c>
      <c r="B81" s="7">
        <v>44940</v>
      </c>
      <c r="C81" s="6">
        <v>4740</v>
      </c>
      <c r="D81" s="6" t="s">
        <v>6</v>
      </c>
      <c r="E81" s="6" t="s">
        <v>5</v>
      </c>
      <c r="F81" s="7">
        <v>45000</v>
      </c>
      <c r="G81" s="6">
        <v>1896</v>
      </c>
      <c r="H81" s="6">
        <v>6636</v>
      </c>
      <c r="I81" s="7">
        <v>45213</v>
      </c>
      <c r="J81" s="7">
        <v>45273</v>
      </c>
      <c r="K81" s="6">
        <v>0.4</v>
      </c>
      <c r="L81" s="6">
        <v>1896</v>
      </c>
      <c r="M81" s="6">
        <v>6636</v>
      </c>
    </row>
    <row r="82" spans="1:13" x14ac:dyDescent="0.3">
      <c r="A82" s="6">
        <v>110</v>
      </c>
      <c r="B82" s="7">
        <v>44940</v>
      </c>
      <c r="C82" s="6">
        <v>2280</v>
      </c>
      <c r="D82" s="6" t="s">
        <v>8</v>
      </c>
      <c r="E82" s="6" t="s">
        <v>14</v>
      </c>
      <c r="F82" s="7">
        <v>45000</v>
      </c>
      <c r="G82" s="6">
        <v>342</v>
      </c>
      <c r="H82" s="6">
        <v>2622</v>
      </c>
      <c r="I82" s="7">
        <v>45213</v>
      </c>
      <c r="J82" s="7">
        <v>45273</v>
      </c>
      <c r="K82" s="6">
        <v>0.15</v>
      </c>
      <c r="L82" s="6">
        <v>342</v>
      </c>
      <c r="M82" s="6">
        <v>2622</v>
      </c>
    </row>
    <row r="83" spans="1:13" x14ac:dyDescent="0.3">
      <c r="A83" s="6">
        <v>361</v>
      </c>
      <c r="B83" s="7">
        <v>44940</v>
      </c>
      <c r="C83" s="6">
        <v>2800</v>
      </c>
      <c r="D83" s="6" t="s">
        <v>8</v>
      </c>
      <c r="E83" s="6" t="s">
        <v>5</v>
      </c>
      <c r="F83" s="7">
        <v>45000</v>
      </c>
      <c r="G83" s="6">
        <v>1120</v>
      </c>
      <c r="H83" s="6">
        <v>3920</v>
      </c>
      <c r="I83" s="7">
        <v>45213</v>
      </c>
      <c r="J83" s="7">
        <v>45273</v>
      </c>
      <c r="K83" s="6">
        <v>0.4</v>
      </c>
      <c r="L83" s="6">
        <v>1120</v>
      </c>
      <c r="M83" s="6">
        <v>3920</v>
      </c>
    </row>
    <row r="84" spans="1:13" x14ac:dyDescent="0.3">
      <c r="A84" s="6">
        <v>222</v>
      </c>
      <c r="B84" s="7">
        <v>44940</v>
      </c>
      <c r="C84" s="6">
        <v>4520</v>
      </c>
      <c r="D84" s="6" t="s">
        <v>4</v>
      </c>
      <c r="E84" s="6" t="s">
        <v>14</v>
      </c>
      <c r="F84" s="7">
        <v>45000</v>
      </c>
      <c r="G84" s="6">
        <v>678</v>
      </c>
      <c r="H84" s="6">
        <v>5198</v>
      </c>
      <c r="I84" s="7">
        <v>45213</v>
      </c>
      <c r="J84" s="7">
        <v>45273</v>
      </c>
      <c r="K84" s="6">
        <v>0.15</v>
      </c>
      <c r="L84" s="6">
        <v>678</v>
      </c>
      <c r="M84" s="6">
        <v>5198</v>
      </c>
    </row>
    <row r="85" spans="1:13" x14ac:dyDescent="0.3">
      <c r="A85" s="6">
        <v>240</v>
      </c>
      <c r="B85" s="7">
        <v>44940</v>
      </c>
      <c r="C85" s="6">
        <v>4880</v>
      </c>
      <c r="D85" s="6" t="s">
        <v>9</v>
      </c>
      <c r="E85" s="6" t="s">
        <v>7</v>
      </c>
      <c r="F85" s="7">
        <v>45000</v>
      </c>
      <c r="G85" s="6">
        <v>976</v>
      </c>
      <c r="H85" s="6">
        <v>5856</v>
      </c>
      <c r="I85" s="7">
        <v>45213</v>
      </c>
      <c r="J85" s="7">
        <v>45273</v>
      </c>
      <c r="K85" s="6">
        <v>0.2</v>
      </c>
      <c r="L85" s="6">
        <v>976</v>
      </c>
      <c r="M85" s="6">
        <v>5856</v>
      </c>
    </row>
    <row r="86" spans="1:13" x14ac:dyDescent="0.3">
      <c r="A86" s="6">
        <v>238</v>
      </c>
      <c r="B86" s="7">
        <v>44940</v>
      </c>
      <c r="C86" s="6">
        <v>4840</v>
      </c>
      <c r="D86" s="6" t="s">
        <v>12</v>
      </c>
      <c r="E86" s="6" t="s">
        <v>7</v>
      </c>
      <c r="F86" s="7">
        <v>45000</v>
      </c>
      <c r="G86" s="6">
        <v>968</v>
      </c>
      <c r="H86" s="6">
        <v>5808</v>
      </c>
      <c r="I86" s="7">
        <v>45213</v>
      </c>
      <c r="J86" s="7">
        <v>45273</v>
      </c>
      <c r="K86" s="6">
        <v>0.2</v>
      </c>
      <c r="L86" s="6">
        <v>968</v>
      </c>
      <c r="M86" s="6">
        <v>5808</v>
      </c>
    </row>
    <row r="87" spans="1:13" x14ac:dyDescent="0.3">
      <c r="A87" s="6">
        <v>162</v>
      </c>
      <c r="B87" s="7">
        <v>44940</v>
      </c>
      <c r="C87" s="6">
        <v>3320</v>
      </c>
      <c r="D87" s="6" t="s">
        <v>6</v>
      </c>
      <c r="E87" s="6" t="s">
        <v>14</v>
      </c>
      <c r="F87" s="7">
        <v>45000</v>
      </c>
      <c r="G87" s="6">
        <v>498</v>
      </c>
      <c r="H87" s="6">
        <v>3818</v>
      </c>
      <c r="I87" s="7">
        <v>45213</v>
      </c>
      <c r="J87" s="7">
        <v>45273</v>
      </c>
      <c r="K87" s="6">
        <v>0.15</v>
      </c>
      <c r="L87" s="6">
        <v>498</v>
      </c>
      <c r="M87" s="6">
        <v>3818</v>
      </c>
    </row>
    <row r="88" spans="1:13" x14ac:dyDescent="0.3">
      <c r="A88" s="6">
        <v>257</v>
      </c>
      <c r="B88" s="7">
        <v>44940</v>
      </c>
      <c r="C88" s="6">
        <v>5220</v>
      </c>
      <c r="D88" s="6" t="s">
        <v>9</v>
      </c>
      <c r="E88" s="6" t="s">
        <v>7</v>
      </c>
      <c r="F88" s="7">
        <v>45000</v>
      </c>
      <c r="G88" s="6">
        <v>1044</v>
      </c>
      <c r="H88" s="6">
        <v>6264</v>
      </c>
      <c r="I88" s="7">
        <v>45213</v>
      </c>
      <c r="J88" s="7">
        <v>45273</v>
      </c>
      <c r="K88" s="6">
        <v>0.2</v>
      </c>
      <c r="L88" s="6">
        <v>1044</v>
      </c>
      <c r="M88" s="6">
        <v>6264</v>
      </c>
    </row>
    <row r="89" spans="1:13" x14ac:dyDescent="0.3">
      <c r="A89" s="6">
        <v>160</v>
      </c>
      <c r="B89" s="7">
        <v>44940</v>
      </c>
      <c r="C89" s="6">
        <v>3280</v>
      </c>
      <c r="D89" s="6" t="s">
        <v>4</v>
      </c>
      <c r="E89" s="6" t="s">
        <v>7</v>
      </c>
      <c r="F89" s="7">
        <v>45000</v>
      </c>
      <c r="G89" s="6">
        <v>656</v>
      </c>
      <c r="H89" s="6">
        <v>3936</v>
      </c>
      <c r="I89" s="7">
        <v>45213</v>
      </c>
      <c r="J89" s="7">
        <v>45273</v>
      </c>
      <c r="K89" s="6">
        <v>0.2</v>
      </c>
      <c r="L89" s="6">
        <v>656</v>
      </c>
      <c r="M89" s="6">
        <v>3936</v>
      </c>
    </row>
    <row r="90" spans="1:13" x14ac:dyDescent="0.3">
      <c r="A90" s="6">
        <v>301</v>
      </c>
      <c r="B90" s="7">
        <v>44940</v>
      </c>
      <c r="C90" s="6">
        <v>1500</v>
      </c>
      <c r="D90" s="6" t="s">
        <v>6</v>
      </c>
      <c r="E90" s="6" t="s">
        <v>10</v>
      </c>
      <c r="F90" s="7">
        <v>45000</v>
      </c>
      <c r="G90" s="6">
        <v>450</v>
      </c>
      <c r="H90" s="6">
        <v>1950</v>
      </c>
      <c r="I90" s="7">
        <v>45213</v>
      </c>
      <c r="J90" s="7">
        <v>45273</v>
      </c>
      <c r="K90" s="6">
        <v>0.3</v>
      </c>
      <c r="L90" s="6">
        <v>450</v>
      </c>
      <c r="M90" s="6">
        <v>1950</v>
      </c>
    </row>
    <row r="91" spans="1:13" x14ac:dyDescent="0.3">
      <c r="A91" s="6">
        <v>256</v>
      </c>
      <c r="B91" s="7">
        <v>44940</v>
      </c>
      <c r="C91" s="6">
        <v>5200</v>
      </c>
      <c r="D91" s="6" t="s">
        <v>4</v>
      </c>
      <c r="E91" s="6" t="s">
        <v>10</v>
      </c>
      <c r="F91" s="7">
        <v>45000</v>
      </c>
      <c r="G91" s="6">
        <v>1560</v>
      </c>
      <c r="H91" s="6">
        <v>6760</v>
      </c>
      <c r="I91" s="7">
        <v>45213</v>
      </c>
      <c r="J91" s="7">
        <v>45273</v>
      </c>
      <c r="K91" s="6">
        <v>0.3</v>
      </c>
      <c r="L91" s="6">
        <v>1560</v>
      </c>
      <c r="M91" s="6">
        <v>6760</v>
      </c>
    </row>
    <row r="92" spans="1:13" x14ac:dyDescent="0.3">
      <c r="A92" s="6">
        <v>192</v>
      </c>
      <c r="B92" s="7">
        <v>44940</v>
      </c>
      <c r="C92" s="6">
        <v>3920</v>
      </c>
      <c r="D92" s="6" t="s">
        <v>4</v>
      </c>
      <c r="E92" s="6" t="s">
        <v>5</v>
      </c>
      <c r="F92" s="7">
        <v>45000</v>
      </c>
      <c r="G92" s="6">
        <v>1568</v>
      </c>
      <c r="H92" s="6">
        <v>5488</v>
      </c>
      <c r="I92" s="7">
        <v>45213</v>
      </c>
      <c r="J92" s="7">
        <v>45273</v>
      </c>
      <c r="K92" s="6">
        <v>0.4</v>
      </c>
      <c r="L92" s="6">
        <v>1568</v>
      </c>
      <c r="M92" s="6">
        <v>5488</v>
      </c>
    </row>
    <row r="93" spans="1:13" x14ac:dyDescent="0.3">
      <c r="A93" s="6">
        <v>177</v>
      </c>
      <c r="B93" s="7">
        <v>44940</v>
      </c>
      <c r="C93" s="6">
        <v>3620</v>
      </c>
      <c r="D93" s="6" t="s">
        <v>4</v>
      </c>
      <c r="E93" s="6" t="s">
        <v>5</v>
      </c>
      <c r="F93" s="7">
        <v>45000</v>
      </c>
      <c r="G93" s="6">
        <v>1448</v>
      </c>
      <c r="H93" s="6">
        <v>5068</v>
      </c>
      <c r="I93" s="7">
        <v>45213</v>
      </c>
      <c r="J93" s="7">
        <v>45273</v>
      </c>
      <c r="K93" s="6">
        <v>0.4</v>
      </c>
      <c r="L93" s="6">
        <v>1448</v>
      </c>
      <c r="M93" s="6">
        <v>5068</v>
      </c>
    </row>
    <row r="94" spans="1:13" x14ac:dyDescent="0.3">
      <c r="A94" s="6">
        <v>199</v>
      </c>
      <c r="B94" s="7">
        <v>44940</v>
      </c>
      <c r="C94" s="6">
        <v>4060</v>
      </c>
      <c r="D94" s="6" t="s">
        <v>6</v>
      </c>
      <c r="E94" s="6" t="s">
        <v>5</v>
      </c>
      <c r="F94" s="7">
        <v>45000</v>
      </c>
      <c r="G94" s="6">
        <v>1624</v>
      </c>
      <c r="H94" s="6">
        <v>5684</v>
      </c>
      <c r="I94" s="7">
        <v>45213</v>
      </c>
      <c r="J94" s="7">
        <v>45273</v>
      </c>
      <c r="K94" s="6">
        <v>0.4</v>
      </c>
      <c r="L94" s="6">
        <v>1624</v>
      </c>
      <c r="M94" s="6">
        <v>5684</v>
      </c>
    </row>
    <row r="95" spans="1:13" x14ac:dyDescent="0.3">
      <c r="A95" s="6">
        <v>258</v>
      </c>
      <c r="B95" s="7">
        <v>44940</v>
      </c>
      <c r="C95" s="6">
        <v>5240</v>
      </c>
      <c r="D95" s="6" t="s">
        <v>15</v>
      </c>
      <c r="E95" s="6" t="s">
        <v>7</v>
      </c>
      <c r="F95" s="7">
        <v>45000</v>
      </c>
      <c r="G95" s="6">
        <v>1048</v>
      </c>
      <c r="H95" s="6">
        <v>6288</v>
      </c>
      <c r="I95" s="7">
        <v>45213</v>
      </c>
      <c r="J95" s="7">
        <v>45273</v>
      </c>
      <c r="K95" s="6">
        <v>0.2</v>
      </c>
      <c r="L95" s="6">
        <v>1048</v>
      </c>
      <c r="M95" s="6">
        <v>6288</v>
      </c>
    </row>
    <row r="96" spans="1:13" x14ac:dyDescent="0.3">
      <c r="A96" s="6">
        <v>293</v>
      </c>
      <c r="B96" s="7">
        <v>44940</v>
      </c>
      <c r="C96" s="6">
        <v>5940</v>
      </c>
      <c r="D96" s="6" t="s">
        <v>8</v>
      </c>
      <c r="E96" s="6" t="s">
        <v>7</v>
      </c>
      <c r="F96" s="7">
        <v>45000</v>
      </c>
      <c r="G96" s="6">
        <v>1188</v>
      </c>
      <c r="H96" s="6">
        <v>7128</v>
      </c>
      <c r="I96" s="7">
        <v>45213</v>
      </c>
      <c r="J96" s="7">
        <v>45273</v>
      </c>
      <c r="K96" s="6">
        <v>0.2</v>
      </c>
      <c r="L96" s="6">
        <v>1188</v>
      </c>
      <c r="M96" s="6">
        <v>7128</v>
      </c>
    </row>
    <row r="97" spans="1:13" x14ac:dyDescent="0.3">
      <c r="A97" s="6">
        <v>139</v>
      </c>
      <c r="B97" s="7">
        <v>44940</v>
      </c>
      <c r="C97" s="6">
        <v>2860</v>
      </c>
      <c r="D97" s="6" t="s">
        <v>15</v>
      </c>
      <c r="E97" s="6" t="s">
        <v>7</v>
      </c>
      <c r="F97" s="7">
        <v>45000</v>
      </c>
      <c r="G97" s="6">
        <v>572</v>
      </c>
      <c r="H97" s="6">
        <v>3432</v>
      </c>
      <c r="I97" s="7">
        <v>45213</v>
      </c>
      <c r="J97" s="7">
        <v>45273</v>
      </c>
      <c r="K97" s="6">
        <v>0.2</v>
      </c>
      <c r="L97" s="6">
        <v>572</v>
      </c>
      <c r="M97" s="6">
        <v>3432</v>
      </c>
    </row>
    <row r="98" spans="1:13" x14ac:dyDescent="0.3">
      <c r="A98" s="6">
        <v>324</v>
      </c>
      <c r="B98" s="7">
        <v>44940</v>
      </c>
      <c r="C98" s="6">
        <v>950</v>
      </c>
      <c r="D98" s="6" t="s">
        <v>4</v>
      </c>
      <c r="E98" s="6" t="s">
        <v>7</v>
      </c>
      <c r="F98" s="7">
        <v>45000</v>
      </c>
      <c r="G98" s="6">
        <v>190</v>
      </c>
      <c r="H98" s="6">
        <v>1140</v>
      </c>
      <c r="I98" s="7">
        <v>45213</v>
      </c>
      <c r="J98" s="7">
        <v>45273</v>
      </c>
      <c r="K98" s="6">
        <v>0.2</v>
      </c>
      <c r="L98" s="6">
        <v>190</v>
      </c>
      <c r="M98" s="6">
        <v>1140</v>
      </c>
    </row>
    <row r="99" spans="1:13" x14ac:dyDescent="0.3">
      <c r="A99" s="6">
        <v>249</v>
      </c>
      <c r="B99" s="7">
        <v>44940</v>
      </c>
      <c r="C99" s="6">
        <v>5060</v>
      </c>
      <c r="D99" s="6" t="s">
        <v>13</v>
      </c>
      <c r="E99" s="6" t="s">
        <v>5</v>
      </c>
      <c r="F99" s="7">
        <v>45000</v>
      </c>
      <c r="G99" s="6">
        <v>2024</v>
      </c>
      <c r="H99" s="6">
        <v>7084</v>
      </c>
      <c r="I99" s="7">
        <v>45213</v>
      </c>
      <c r="J99" s="7">
        <v>45273</v>
      </c>
      <c r="K99" s="6">
        <v>0.4</v>
      </c>
      <c r="L99" s="6">
        <v>2024</v>
      </c>
      <c r="M99" s="6">
        <v>7084</v>
      </c>
    </row>
    <row r="100" spans="1:13" x14ac:dyDescent="0.3">
      <c r="A100" s="6">
        <v>347</v>
      </c>
      <c r="B100" s="7">
        <v>44940</v>
      </c>
      <c r="C100" s="6">
        <v>2100</v>
      </c>
      <c r="D100" s="6" t="s">
        <v>4</v>
      </c>
      <c r="E100" s="6" t="s">
        <v>5</v>
      </c>
      <c r="F100" s="7">
        <v>45000</v>
      </c>
      <c r="G100" s="6">
        <v>840</v>
      </c>
      <c r="H100" s="6">
        <v>2940</v>
      </c>
      <c r="I100" s="7">
        <v>45213</v>
      </c>
      <c r="J100" s="7">
        <v>45273</v>
      </c>
      <c r="K100" s="6">
        <v>0.4</v>
      </c>
      <c r="L100" s="6">
        <v>840</v>
      </c>
      <c r="M100" s="6">
        <v>2940</v>
      </c>
    </row>
    <row r="101" spans="1:13" x14ac:dyDescent="0.3">
      <c r="A101" s="6">
        <v>248</v>
      </c>
      <c r="B101" s="7">
        <v>44940</v>
      </c>
      <c r="C101" s="6">
        <v>5040</v>
      </c>
      <c r="D101" s="6" t="s">
        <v>13</v>
      </c>
      <c r="E101" s="6" t="s">
        <v>5</v>
      </c>
      <c r="F101" s="7">
        <v>45000</v>
      </c>
      <c r="G101" s="6">
        <v>2016</v>
      </c>
      <c r="H101" s="6">
        <v>7056</v>
      </c>
      <c r="I101" s="7">
        <v>45213</v>
      </c>
      <c r="J101" s="7">
        <v>45273</v>
      </c>
      <c r="K101" s="6">
        <v>0.4</v>
      </c>
      <c r="L101" s="6">
        <v>2016</v>
      </c>
      <c r="M101" s="6">
        <v>7056</v>
      </c>
    </row>
    <row r="102" spans="1:13" x14ac:dyDescent="0.3">
      <c r="A102" s="6">
        <v>205</v>
      </c>
      <c r="B102" s="7">
        <v>44940</v>
      </c>
      <c r="C102" s="6">
        <v>4180</v>
      </c>
      <c r="D102" s="6" t="s">
        <v>4</v>
      </c>
      <c r="E102" s="6" t="s">
        <v>5</v>
      </c>
      <c r="F102" s="7">
        <v>45000</v>
      </c>
      <c r="G102" s="6">
        <v>1672</v>
      </c>
      <c r="H102" s="6">
        <v>5852</v>
      </c>
      <c r="I102" s="7">
        <v>45213</v>
      </c>
      <c r="J102" s="7">
        <v>45273</v>
      </c>
      <c r="K102" s="6">
        <v>0.4</v>
      </c>
      <c r="L102" s="6">
        <v>1672</v>
      </c>
      <c r="M102" s="6">
        <v>5852</v>
      </c>
    </row>
    <row r="103" spans="1:13" x14ac:dyDescent="0.3">
      <c r="A103" s="6">
        <v>309</v>
      </c>
      <c r="B103" s="7">
        <v>44940</v>
      </c>
      <c r="C103" s="6">
        <v>200</v>
      </c>
      <c r="D103" s="6" t="s">
        <v>15</v>
      </c>
      <c r="E103" s="6" t="s">
        <v>14</v>
      </c>
      <c r="F103" s="7">
        <v>45000</v>
      </c>
      <c r="G103" s="6">
        <v>30</v>
      </c>
      <c r="H103" s="6">
        <v>230</v>
      </c>
      <c r="I103" s="7">
        <v>45213</v>
      </c>
      <c r="J103" s="7">
        <v>45273</v>
      </c>
      <c r="K103" s="6">
        <v>0.15</v>
      </c>
      <c r="L103" s="6">
        <v>30</v>
      </c>
      <c r="M103" s="6">
        <v>230</v>
      </c>
    </row>
    <row r="104" spans="1:13" x14ac:dyDescent="0.3">
      <c r="A104" s="6">
        <v>206</v>
      </c>
      <c r="B104" s="7">
        <v>44940</v>
      </c>
      <c r="C104" s="6">
        <v>4200</v>
      </c>
      <c r="D104" s="6" t="s">
        <v>9</v>
      </c>
      <c r="E104" s="6" t="s">
        <v>5</v>
      </c>
      <c r="F104" s="7">
        <v>45000</v>
      </c>
      <c r="G104" s="6">
        <v>1680</v>
      </c>
      <c r="H104" s="6">
        <v>5880</v>
      </c>
      <c r="I104" s="7">
        <v>45213</v>
      </c>
      <c r="J104" s="7">
        <v>45273</v>
      </c>
      <c r="K104" s="6">
        <v>0.4</v>
      </c>
      <c r="L104" s="6">
        <v>1680</v>
      </c>
      <c r="M104" s="6">
        <v>5880</v>
      </c>
    </row>
    <row r="105" spans="1:13" x14ac:dyDescent="0.3">
      <c r="A105" s="6">
        <v>318</v>
      </c>
      <c r="B105" s="7">
        <v>44940</v>
      </c>
      <c r="C105" s="6">
        <v>650</v>
      </c>
      <c r="D105" s="6" t="s">
        <v>6</v>
      </c>
      <c r="E105" s="6" t="s">
        <v>5</v>
      </c>
      <c r="F105" s="7">
        <v>45000</v>
      </c>
      <c r="G105" s="6">
        <v>260</v>
      </c>
      <c r="H105" s="6">
        <v>910</v>
      </c>
      <c r="I105" s="7">
        <v>45213</v>
      </c>
      <c r="J105" s="7">
        <v>45273</v>
      </c>
      <c r="K105" s="6">
        <v>0.4</v>
      </c>
      <c r="L105" s="6">
        <v>260</v>
      </c>
      <c r="M105" s="6">
        <v>910</v>
      </c>
    </row>
    <row r="106" spans="1:13" x14ac:dyDescent="0.3">
      <c r="A106" s="6">
        <v>254</v>
      </c>
      <c r="B106" s="7">
        <v>44940</v>
      </c>
      <c r="C106" s="6">
        <v>5160</v>
      </c>
      <c r="D106" s="6" t="s">
        <v>13</v>
      </c>
      <c r="E106" s="6" t="s">
        <v>7</v>
      </c>
      <c r="F106" s="7">
        <v>45000</v>
      </c>
      <c r="G106" s="6">
        <v>1032</v>
      </c>
      <c r="H106" s="6">
        <v>6192</v>
      </c>
      <c r="I106" s="7">
        <v>45213</v>
      </c>
      <c r="J106" s="7">
        <v>45273</v>
      </c>
      <c r="K106" s="6">
        <v>0.2</v>
      </c>
      <c r="L106" s="6">
        <v>1032</v>
      </c>
      <c r="M106" s="6">
        <v>6192</v>
      </c>
    </row>
    <row r="107" spans="1:13" x14ac:dyDescent="0.3">
      <c r="A107" s="6">
        <v>379</v>
      </c>
      <c r="B107" s="7">
        <v>44940</v>
      </c>
      <c r="C107" s="6">
        <v>3700</v>
      </c>
      <c r="D107" s="6" t="s">
        <v>4</v>
      </c>
      <c r="E107" s="6" t="s">
        <v>14</v>
      </c>
      <c r="F107" s="7">
        <v>45000</v>
      </c>
      <c r="G107" s="6">
        <v>555</v>
      </c>
      <c r="H107" s="6">
        <v>4255</v>
      </c>
      <c r="I107" s="7">
        <v>45213</v>
      </c>
      <c r="J107" s="7">
        <v>45273</v>
      </c>
      <c r="K107" s="6">
        <v>0.15</v>
      </c>
      <c r="L107" s="6">
        <v>555</v>
      </c>
      <c r="M107" s="6">
        <v>4255</v>
      </c>
    </row>
    <row r="108" spans="1:13" x14ac:dyDescent="0.3">
      <c r="A108" s="6">
        <v>72</v>
      </c>
      <c r="B108" s="7">
        <v>44940</v>
      </c>
      <c r="C108" s="6">
        <v>1520</v>
      </c>
      <c r="D108" s="6" t="s">
        <v>8</v>
      </c>
      <c r="E108" s="6" t="s">
        <v>7</v>
      </c>
      <c r="F108" s="7">
        <v>45000</v>
      </c>
      <c r="G108" s="6">
        <v>304</v>
      </c>
      <c r="H108" s="6">
        <v>1824</v>
      </c>
      <c r="I108" s="7">
        <v>45213</v>
      </c>
      <c r="J108" s="7">
        <v>45273</v>
      </c>
      <c r="K108" s="6">
        <v>0.2</v>
      </c>
      <c r="L108" s="6">
        <v>304</v>
      </c>
      <c r="M108" s="6">
        <v>1824</v>
      </c>
    </row>
    <row r="109" spans="1:13" x14ac:dyDescent="0.3">
      <c r="A109" s="6">
        <v>406</v>
      </c>
      <c r="B109" s="7">
        <v>44940</v>
      </c>
      <c r="C109" s="6">
        <v>5050</v>
      </c>
      <c r="D109" s="6" t="s">
        <v>6</v>
      </c>
      <c r="E109" s="6" t="s">
        <v>7</v>
      </c>
      <c r="F109" s="7">
        <v>45000</v>
      </c>
      <c r="G109" s="6">
        <v>1010</v>
      </c>
      <c r="H109" s="6">
        <v>6060</v>
      </c>
      <c r="I109" s="7">
        <v>45213</v>
      </c>
      <c r="J109" s="7">
        <v>45273</v>
      </c>
      <c r="K109" s="6">
        <v>0.2</v>
      </c>
      <c r="L109" s="6">
        <v>1010</v>
      </c>
      <c r="M109" s="6">
        <v>6060</v>
      </c>
    </row>
    <row r="110" spans="1:13" x14ac:dyDescent="0.3">
      <c r="A110" s="6">
        <v>393</v>
      </c>
      <c r="B110" s="7">
        <v>44940</v>
      </c>
      <c r="C110" s="6">
        <v>4400</v>
      </c>
      <c r="D110" s="6" t="s">
        <v>9</v>
      </c>
      <c r="E110" s="6" t="s">
        <v>14</v>
      </c>
      <c r="F110" s="7">
        <v>45000</v>
      </c>
      <c r="G110" s="6">
        <v>660</v>
      </c>
      <c r="H110" s="6">
        <v>5060</v>
      </c>
      <c r="I110" s="7">
        <v>45213</v>
      </c>
      <c r="J110" s="7">
        <v>45273</v>
      </c>
      <c r="K110" s="6">
        <v>0.15</v>
      </c>
      <c r="L110" s="6">
        <v>660</v>
      </c>
      <c r="M110" s="6">
        <v>5060</v>
      </c>
    </row>
    <row r="111" spans="1:13" x14ac:dyDescent="0.3">
      <c r="A111" s="6">
        <v>23</v>
      </c>
      <c r="B111" s="7">
        <v>44940</v>
      </c>
      <c r="C111" s="6">
        <v>540</v>
      </c>
      <c r="D111" s="6" t="s">
        <v>11</v>
      </c>
      <c r="E111" s="6" t="s">
        <v>5</v>
      </c>
      <c r="F111" s="7">
        <v>45000</v>
      </c>
      <c r="G111" s="6">
        <v>216</v>
      </c>
      <c r="H111" s="6">
        <v>756</v>
      </c>
      <c r="I111" s="7">
        <v>45213</v>
      </c>
      <c r="J111" s="7">
        <v>45273</v>
      </c>
      <c r="K111" s="6">
        <v>0.4</v>
      </c>
      <c r="L111" s="6">
        <v>216</v>
      </c>
      <c r="M111" s="6">
        <v>756</v>
      </c>
    </row>
    <row r="112" spans="1:13" x14ac:dyDescent="0.3">
      <c r="A112" s="6">
        <v>401</v>
      </c>
      <c r="B112" s="7">
        <v>44940</v>
      </c>
      <c r="C112" s="6">
        <v>4800</v>
      </c>
      <c r="D112" s="6" t="s">
        <v>13</v>
      </c>
      <c r="E112" s="6" t="s">
        <v>5</v>
      </c>
      <c r="F112" s="7">
        <v>45000</v>
      </c>
      <c r="G112" s="6">
        <v>1920</v>
      </c>
      <c r="H112" s="6">
        <v>6720</v>
      </c>
      <c r="I112" s="7">
        <v>45213</v>
      </c>
      <c r="J112" s="7">
        <v>45273</v>
      </c>
      <c r="K112" s="6">
        <v>0.4</v>
      </c>
      <c r="L112" s="6">
        <v>1920</v>
      </c>
      <c r="M112" s="6">
        <v>6720</v>
      </c>
    </row>
    <row r="113" spans="1:13" x14ac:dyDescent="0.3">
      <c r="A113" s="6">
        <v>30</v>
      </c>
      <c r="B113" s="7">
        <v>44940</v>
      </c>
      <c r="C113" s="6">
        <v>680</v>
      </c>
      <c r="D113" s="6" t="s">
        <v>9</v>
      </c>
      <c r="E113" s="6" t="s">
        <v>7</v>
      </c>
      <c r="F113" s="7">
        <v>45000</v>
      </c>
      <c r="G113" s="6">
        <v>136</v>
      </c>
      <c r="H113" s="6">
        <v>816</v>
      </c>
      <c r="I113" s="7">
        <v>45213</v>
      </c>
      <c r="J113" s="7">
        <v>45273</v>
      </c>
      <c r="K113" s="6">
        <v>0.2</v>
      </c>
      <c r="L113" s="6">
        <v>136</v>
      </c>
      <c r="M113" s="6">
        <v>816</v>
      </c>
    </row>
    <row r="114" spans="1:13" x14ac:dyDescent="0.3">
      <c r="A114" s="6">
        <v>385</v>
      </c>
      <c r="B114" s="7">
        <v>44940</v>
      </c>
      <c r="C114" s="6">
        <v>4000</v>
      </c>
      <c r="D114" s="6" t="s">
        <v>13</v>
      </c>
      <c r="E114" s="6" t="s">
        <v>10</v>
      </c>
      <c r="F114" s="7">
        <v>45000</v>
      </c>
      <c r="G114" s="6">
        <v>1200</v>
      </c>
      <c r="H114" s="6">
        <v>5200</v>
      </c>
      <c r="I114" s="7">
        <v>45213</v>
      </c>
      <c r="J114" s="7">
        <v>45273</v>
      </c>
      <c r="K114" s="6">
        <v>0.3</v>
      </c>
      <c r="L114" s="6">
        <v>1200</v>
      </c>
      <c r="M114" s="6">
        <v>5200</v>
      </c>
    </row>
    <row r="115" spans="1:13" x14ac:dyDescent="0.3">
      <c r="A115" s="6">
        <v>51</v>
      </c>
      <c r="B115" s="7">
        <v>44940</v>
      </c>
      <c r="C115" s="6">
        <v>1100</v>
      </c>
      <c r="D115" s="6" t="s">
        <v>12</v>
      </c>
      <c r="E115" s="6" t="s">
        <v>5</v>
      </c>
      <c r="F115" s="7">
        <v>45000</v>
      </c>
      <c r="G115" s="6">
        <v>440</v>
      </c>
      <c r="H115" s="6">
        <v>1540</v>
      </c>
      <c r="I115" s="7">
        <v>45213</v>
      </c>
      <c r="J115" s="7">
        <v>45273</v>
      </c>
      <c r="K115" s="6">
        <v>0.4</v>
      </c>
      <c r="L115" s="6">
        <v>440</v>
      </c>
      <c r="M115" s="6">
        <v>1540</v>
      </c>
    </row>
    <row r="116" spans="1:13" x14ac:dyDescent="0.3">
      <c r="A116" s="6">
        <v>95</v>
      </c>
      <c r="B116" s="7">
        <v>44940</v>
      </c>
      <c r="C116" s="6">
        <v>1980</v>
      </c>
      <c r="D116" s="6" t="s">
        <v>13</v>
      </c>
      <c r="E116" s="6" t="s">
        <v>5</v>
      </c>
      <c r="F116" s="7">
        <v>45000</v>
      </c>
      <c r="G116" s="6">
        <v>792</v>
      </c>
      <c r="H116" s="6">
        <v>2772</v>
      </c>
      <c r="I116" s="7">
        <v>45213</v>
      </c>
      <c r="J116" s="7">
        <v>45273</v>
      </c>
      <c r="K116" s="6">
        <v>0.4</v>
      </c>
      <c r="L116" s="6">
        <v>792</v>
      </c>
      <c r="M116" s="6">
        <v>2772</v>
      </c>
    </row>
    <row r="117" spans="1:13" x14ac:dyDescent="0.3">
      <c r="A117" s="6">
        <v>495</v>
      </c>
      <c r="B117" s="7">
        <v>44940</v>
      </c>
      <c r="C117" s="6">
        <v>4500</v>
      </c>
      <c r="D117" s="6" t="s">
        <v>9</v>
      </c>
      <c r="E117" s="6" t="s">
        <v>7</v>
      </c>
      <c r="F117" s="7">
        <v>45000</v>
      </c>
      <c r="G117" s="6">
        <v>900</v>
      </c>
      <c r="H117" s="6">
        <v>5400</v>
      </c>
      <c r="I117" s="7">
        <v>45213</v>
      </c>
      <c r="J117" s="7">
        <v>45273</v>
      </c>
      <c r="K117" s="6">
        <v>0.2</v>
      </c>
      <c r="L117" s="6">
        <v>900</v>
      </c>
      <c r="M117" s="6">
        <v>5400</v>
      </c>
    </row>
    <row r="118" spans="1:13" x14ac:dyDescent="0.3">
      <c r="A118" s="6">
        <v>101</v>
      </c>
      <c r="B118" s="7">
        <v>44940</v>
      </c>
      <c r="C118" s="6">
        <v>2100</v>
      </c>
      <c r="D118" s="6" t="s">
        <v>13</v>
      </c>
      <c r="E118" s="6" t="s">
        <v>5</v>
      </c>
      <c r="F118" s="7">
        <v>45000</v>
      </c>
      <c r="G118" s="6">
        <v>840</v>
      </c>
      <c r="H118" s="6">
        <v>2940</v>
      </c>
      <c r="I118" s="7">
        <v>45213</v>
      </c>
      <c r="J118" s="7">
        <v>45273</v>
      </c>
      <c r="K118" s="6">
        <v>0.4</v>
      </c>
      <c r="L118" s="6">
        <v>840</v>
      </c>
      <c r="M118" s="6">
        <v>2940</v>
      </c>
    </row>
    <row r="119" spans="1:13" x14ac:dyDescent="0.3">
      <c r="A119" s="6">
        <v>15</v>
      </c>
      <c r="B119" s="7">
        <v>44940</v>
      </c>
      <c r="C119" s="6">
        <v>380</v>
      </c>
      <c r="D119" s="6" t="s">
        <v>6</v>
      </c>
      <c r="E119" s="6" t="s">
        <v>14</v>
      </c>
      <c r="F119" s="7">
        <v>45000</v>
      </c>
      <c r="G119" s="6">
        <v>57</v>
      </c>
      <c r="H119" s="6">
        <v>437</v>
      </c>
      <c r="I119" s="7">
        <v>45213</v>
      </c>
      <c r="J119" s="7">
        <v>45273</v>
      </c>
      <c r="K119" s="6">
        <v>0.15</v>
      </c>
      <c r="L119" s="6">
        <v>57</v>
      </c>
      <c r="M119" s="6">
        <v>437</v>
      </c>
    </row>
    <row r="120" spans="1:13" x14ac:dyDescent="0.3">
      <c r="A120" s="6">
        <v>3</v>
      </c>
      <c r="B120" s="7">
        <v>44940</v>
      </c>
      <c r="C120" s="6">
        <v>140</v>
      </c>
      <c r="D120" s="6" t="s">
        <v>15</v>
      </c>
      <c r="E120" s="6" t="s">
        <v>5</v>
      </c>
      <c r="F120" s="7">
        <v>45000</v>
      </c>
      <c r="G120" s="6">
        <v>56</v>
      </c>
      <c r="H120" s="6">
        <v>196</v>
      </c>
      <c r="I120" s="7">
        <v>45213</v>
      </c>
      <c r="J120" s="7">
        <v>45273</v>
      </c>
      <c r="K120" s="6">
        <v>0.4</v>
      </c>
      <c r="L120" s="6">
        <v>56</v>
      </c>
      <c r="M120" s="6">
        <v>196</v>
      </c>
    </row>
    <row r="121" spans="1:13" x14ac:dyDescent="0.3">
      <c r="A121" s="6">
        <v>424</v>
      </c>
      <c r="B121" s="7">
        <v>44940</v>
      </c>
      <c r="C121" s="6">
        <v>5950</v>
      </c>
      <c r="D121" s="6" t="s">
        <v>13</v>
      </c>
      <c r="E121" s="6" t="s">
        <v>10</v>
      </c>
      <c r="F121" s="7">
        <v>45000</v>
      </c>
      <c r="G121" s="6">
        <v>1785</v>
      </c>
      <c r="H121" s="6">
        <v>7735</v>
      </c>
      <c r="I121" s="7">
        <v>45213</v>
      </c>
      <c r="J121" s="7">
        <v>45273</v>
      </c>
      <c r="K121" s="6">
        <v>0.3</v>
      </c>
      <c r="L121" s="6">
        <v>1785</v>
      </c>
      <c r="M121" s="6">
        <v>7735</v>
      </c>
    </row>
    <row r="122" spans="1:13" x14ac:dyDescent="0.3">
      <c r="A122" s="6">
        <v>43</v>
      </c>
      <c r="B122" s="7">
        <v>44940</v>
      </c>
      <c r="C122" s="6">
        <v>940</v>
      </c>
      <c r="D122" s="6" t="s">
        <v>6</v>
      </c>
      <c r="E122" s="6" t="s">
        <v>14</v>
      </c>
      <c r="F122" s="7">
        <v>45000</v>
      </c>
      <c r="G122" s="6">
        <v>141</v>
      </c>
      <c r="H122" s="6">
        <v>1081</v>
      </c>
      <c r="I122" s="7">
        <v>45213</v>
      </c>
      <c r="J122" s="7">
        <v>45273</v>
      </c>
      <c r="K122" s="6">
        <v>0.15</v>
      </c>
      <c r="L122" s="6">
        <v>141</v>
      </c>
      <c r="M122" s="6">
        <v>1081</v>
      </c>
    </row>
    <row r="123" spans="1:13" x14ac:dyDescent="0.3">
      <c r="A123" s="6">
        <v>376</v>
      </c>
      <c r="B123" s="7">
        <v>44940</v>
      </c>
      <c r="C123" s="6">
        <v>3550</v>
      </c>
      <c r="D123" s="6" t="s">
        <v>9</v>
      </c>
      <c r="E123" s="6" t="s">
        <v>14</v>
      </c>
      <c r="F123" s="7">
        <v>45000</v>
      </c>
      <c r="G123" s="6">
        <v>532.5</v>
      </c>
      <c r="H123" s="6">
        <v>4082.5</v>
      </c>
      <c r="I123" s="7">
        <v>45213</v>
      </c>
      <c r="J123" s="7">
        <v>45273</v>
      </c>
      <c r="K123" s="6">
        <v>0.15</v>
      </c>
      <c r="L123" s="6">
        <v>532.5</v>
      </c>
      <c r="M123" s="6">
        <v>4082.5</v>
      </c>
    </row>
    <row r="124" spans="1:13" x14ac:dyDescent="0.3">
      <c r="A124" s="6">
        <v>329</v>
      </c>
      <c r="B124" s="7">
        <v>44939</v>
      </c>
      <c r="C124" s="6">
        <v>1200</v>
      </c>
      <c r="D124" s="6" t="s">
        <v>11</v>
      </c>
      <c r="E124" s="6" t="s">
        <v>10</v>
      </c>
      <c r="F124" s="7">
        <v>44999</v>
      </c>
      <c r="G124" s="6">
        <v>360</v>
      </c>
      <c r="H124" s="6">
        <v>1560</v>
      </c>
      <c r="I124" s="7">
        <v>45212</v>
      </c>
      <c r="J124" s="7">
        <v>45272</v>
      </c>
      <c r="K124" s="6">
        <v>0.3</v>
      </c>
      <c r="L124" s="6">
        <v>360</v>
      </c>
      <c r="M124" s="6">
        <v>1560</v>
      </c>
    </row>
    <row r="125" spans="1:13" x14ac:dyDescent="0.3">
      <c r="A125" s="6">
        <v>84</v>
      </c>
      <c r="B125" s="7">
        <v>44939</v>
      </c>
      <c r="C125" s="6">
        <v>1760</v>
      </c>
      <c r="D125" s="6" t="s">
        <v>13</v>
      </c>
      <c r="E125" s="6" t="s">
        <v>7</v>
      </c>
      <c r="F125" s="7">
        <v>44999</v>
      </c>
      <c r="G125" s="6">
        <v>352</v>
      </c>
      <c r="H125" s="6">
        <v>2112</v>
      </c>
      <c r="I125" s="7">
        <v>45212</v>
      </c>
      <c r="J125" s="7">
        <v>45272</v>
      </c>
      <c r="K125" s="6">
        <v>0.2</v>
      </c>
      <c r="L125" s="6">
        <v>352</v>
      </c>
      <c r="M125" s="6">
        <v>2112</v>
      </c>
    </row>
    <row r="126" spans="1:13" x14ac:dyDescent="0.3">
      <c r="A126" s="6">
        <v>330</v>
      </c>
      <c r="B126" s="7">
        <v>44939</v>
      </c>
      <c r="C126" s="6">
        <v>1250</v>
      </c>
      <c r="D126" s="6" t="s">
        <v>4</v>
      </c>
      <c r="E126" s="6" t="s">
        <v>14</v>
      </c>
      <c r="F126" s="7">
        <v>44999</v>
      </c>
      <c r="G126" s="6">
        <v>187.5</v>
      </c>
      <c r="H126" s="6">
        <v>1437.5</v>
      </c>
      <c r="I126" s="7">
        <v>45212</v>
      </c>
      <c r="J126" s="7">
        <v>45272</v>
      </c>
      <c r="K126" s="6">
        <v>0.15</v>
      </c>
      <c r="L126" s="6">
        <v>187.5</v>
      </c>
      <c r="M126" s="6">
        <v>1437.5</v>
      </c>
    </row>
    <row r="127" spans="1:13" x14ac:dyDescent="0.3">
      <c r="A127" s="6">
        <v>140</v>
      </c>
      <c r="B127" s="7">
        <v>44939</v>
      </c>
      <c r="C127" s="6">
        <v>2880</v>
      </c>
      <c r="D127" s="6" t="s">
        <v>8</v>
      </c>
      <c r="E127" s="6" t="s">
        <v>7</v>
      </c>
      <c r="F127" s="7">
        <v>44999</v>
      </c>
      <c r="G127" s="6">
        <v>576</v>
      </c>
      <c r="H127" s="6">
        <v>3456</v>
      </c>
      <c r="I127" s="7">
        <v>45212</v>
      </c>
      <c r="J127" s="7">
        <v>45272</v>
      </c>
      <c r="K127" s="6">
        <v>0.2</v>
      </c>
      <c r="L127" s="6">
        <v>576</v>
      </c>
      <c r="M127" s="6">
        <v>3456</v>
      </c>
    </row>
    <row r="128" spans="1:13" x14ac:dyDescent="0.3">
      <c r="A128" s="6">
        <v>78</v>
      </c>
      <c r="B128" s="7">
        <v>44939</v>
      </c>
      <c r="C128" s="6">
        <v>1640</v>
      </c>
      <c r="D128" s="6" t="s">
        <v>13</v>
      </c>
      <c r="E128" s="6" t="s">
        <v>14</v>
      </c>
      <c r="F128" s="7">
        <v>44999</v>
      </c>
      <c r="G128" s="6">
        <v>246</v>
      </c>
      <c r="H128" s="6">
        <v>1886</v>
      </c>
      <c r="I128" s="7">
        <v>45212</v>
      </c>
      <c r="J128" s="7">
        <v>45272</v>
      </c>
      <c r="K128" s="6">
        <v>0.15</v>
      </c>
      <c r="L128" s="6">
        <v>246</v>
      </c>
      <c r="M128" s="6">
        <v>1886</v>
      </c>
    </row>
    <row r="129" spans="1:13" x14ac:dyDescent="0.3">
      <c r="A129" s="6">
        <v>331</v>
      </c>
      <c r="B129" s="7">
        <v>44939</v>
      </c>
      <c r="C129" s="6">
        <v>1300</v>
      </c>
      <c r="D129" s="6" t="s">
        <v>8</v>
      </c>
      <c r="E129" s="6" t="s">
        <v>5</v>
      </c>
      <c r="F129" s="7">
        <v>44999</v>
      </c>
      <c r="G129" s="6">
        <v>520</v>
      </c>
      <c r="H129" s="6">
        <v>1820</v>
      </c>
      <c r="I129" s="7">
        <v>45212</v>
      </c>
      <c r="J129" s="7">
        <v>45272</v>
      </c>
      <c r="K129" s="6">
        <v>0.4</v>
      </c>
      <c r="L129" s="6">
        <v>520</v>
      </c>
      <c r="M129" s="6">
        <v>1820</v>
      </c>
    </row>
    <row r="130" spans="1:13" x14ac:dyDescent="0.3">
      <c r="A130" s="6">
        <v>288</v>
      </c>
      <c r="B130" s="7">
        <v>44939</v>
      </c>
      <c r="C130" s="6">
        <v>5840</v>
      </c>
      <c r="D130" s="6" t="s">
        <v>13</v>
      </c>
      <c r="E130" s="6" t="s">
        <v>14</v>
      </c>
      <c r="F130" s="7">
        <v>44999</v>
      </c>
      <c r="G130" s="6">
        <v>876</v>
      </c>
      <c r="H130" s="6">
        <v>6716</v>
      </c>
      <c r="I130" s="7">
        <v>45212</v>
      </c>
      <c r="J130" s="7">
        <v>45272</v>
      </c>
      <c r="K130" s="6">
        <v>0.15</v>
      </c>
      <c r="L130" s="6">
        <v>876</v>
      </c>
      <c r="M130" s="6">
        <v>6716</v>
      </c>
    </row>
    <row r="131" spans="1:13" x14ac:dyDescent="0.3">
      <c r="A131" s="6">
        <v>287</v>
      </c>
      <c r="B131" s="7">
        <v>44939</v>
      </c>
      <c r="C131" s="6">
        <v>5820</v>
      </c>
      <c r="D131" s="6" t="s">
        <v>6</v>
      </c>
      <c r="E131" s="6" t="s">
        <v>10</v>
      </c>
      <c r="F131" s="7">
        <v>44999</v>
      </c>
      <c r="G131" s="6">
        <v>1746</v>
      </c>
      <c r="H131" s="6">
        <v>7566</v>
      </c>
      <c r="I131" s="7">
        <v>45212</v>
      </c>
      <c r="J131" s="7">
        <v>45272</v>
      </c>
      <c r="K131" s="6">
        <v>0.3</v>
      </c>
      <c r="L131" s="6">
        <v>1746</v>
      </c>
      <c r="M131" s="6">
        <v>7566</v>
      </c>
    </row>
    <row r="132" spans="1:13" x14ac:dyDescent="0.3">
      <c r="A132" s="6">
        <v>60</v>
      </c>
      <c r="B132" s="7">
        <v>44939</v>
      </c>
      <c r="C132" s="6">
        <v>1280</v>
      </c>
      <c r="D132" s="6" t="s">
        <v>6</v>
      </c>
      <c r="E132" s="6" t="s">
        <v>10</v>
      </c>
      <c r="F132" s="7">
        <v>44999</v>
      </c>
      <c r="G132" s="6">
        <v>384</v>
      </c>
      <c r="H132" s="6">
        <v>1664</v>
      </c>
      <c r="I132" s="7">
        <v>45212</v>
      </c>
      <c r="J132" s="7">
        <v>45272</v>
      </c>
      <c r="K132" s="6">
        <v>0.3</v>
      </c>
      <c r="L132" s="6">
        <v>384</v>
      </c>
      <c r="M132" s="6">
        <v>1664</v>
      </c>
    </row>
    <row r="133" spans="1:13" x14ac:dyDescent="0.3">
      <c r="A133" s="6">
        <v>418</v>
      </c>
      <c r="B133" s="7">
        <v>44939</v>
      </c>
      <c r="C133" s="6">
        <v>5650</v>
      </c>
      <c r="D133" s="6" t="s">
        <v>13</v>
      </c>
      <c r="E133" s="6" t="s">
        <v>14</v>
      </c>
      <c r="F133" s="7">
        <v>44999</v>
      </c>
      <c r="G133" s="6">
        <v>847.5</v>
      </c>
      <c r="H133" s="6">
        <v>6497.5</v>
      </c>
      <c r="I133" s="7">
        <v>45212</v>
      </c>
      <c r="J133" s="7">
        <v>45272</v>
      </c>
      <c r="K133" s="6">
        <v>0.15</v>
      </c>
      <c r="L133" s="6">
        <v>847.5</v>
      </c>
      <c r="M133" s="6">
        <v>6497.5</v>
      </c>
    </row>
    <row r="134" spans="1:13" x14ac:dyDescent="0.3">
      <c r="A134" s="6">
        <v>439</v>
      </c>
      <c r="B134" s="7">
        <v>44939</v>
      </c>
      <c r="C134" s="6">
        <v>6700</v>
      </c>
      <c r="D134" s="6" t="s">
        <v>15</v>
      </c>
      <c r="E134" s="6" t="s">
        <v>7</v>
      </c>
      <c r="F134" s="7">
        <v>44999</v>
      </c>
      <c r="G134" s="6">
        <v>1340</v>
      </c>
      <c r="H134" s="6">
        <v>8040</v>
      </c>
      <c r="I134" s="7">
        <v>45212</v>
      </c>
      <c r="J134" s="7">
        <v>45272</v>
      </c>
      <c r="K134" s="6">
        <v>0.2</v>
      </c>
      <c r="L134" s="6">
        <v>1340</v>
      </c>
      <c r="M134" s="6">
        <v>8040</v>
      </c>
    </row>
    <row r="135" spans="1:13" x14ac:dyDescent="0.3">
      <c r="A135" s="6">
        <v>277</v>
      </c>
      <c r="B135" s="7">
        <v>44939</v>
      </c>
      <c r="C135" s="6">
        <v>5620</v>
      </c>
      <c r="D135" s="6" t="s">
        <v>4</v>
      </c>
      <c r="E135" s="6" t="s">
        <v>5</v>
      </c>
      <c r="F135" s="7">
        <v>44999</v>
      </c>
      <c r="G135" s="6">
        <v>2248</v>
      </c>
      <c r="H135" s="6">
        <v>7868</v>
      </c>
      <c r="I135" s="7">
        <v>45212</v>
      </c>
      <c r="J135" s="7">
        <v>45272</v>
      </c>
      <c r="K135" s="6">
        <v>0.4</v>
      </c>
      <c r="L135" s="6">
        <v>2248</v>
      </c>
      <c r="M135" s="6">
        <v>7868</v>
      </c>
    </row>
    <row r="136" spans="1:13" x14ac:dyDescent="0.3">
      <c r="A136" s="6">
        <v>283</v>
      </c>
      <c r="B136" s="7">
        <v>44939</v>
      </c>
      <c r="C136" s="6">
        <v>5740</v>
      </c>
      <c r="D136" s="6" t="s">
        <v>13</v>
      </c>
      <c r="E136" s="6" t="s">
        <v>5</v>
      </c>
      <c r="F136" s="7">
        <v>44999</v>
      </c>
      <c r="G136" s="6">
        <v>2296</v>
      </c>
      <c r="H136" s="6">
        <v>8036</v>
      </c>
      <c r="I136" s="7">
        <v>45212</v>
      </c>
      <c r="J136" s="7">
        <v>45272</v>
      </c>
      <c r="K136" s="6">
        <v>0.4</v>
      </c>
      <c r="L136" s="6">
        <v>2296</v>
      </c>
      <c r="M136" s="6">
        <v>8036</v>
      </c>
    </row>
    <row r="137" spans="1:13" x14ac:dyDescent="0.3">
      <c r="A137" s="6">
        <v>151</v>
      </c>
      <c r="B137" s="7">
        <v>44939</v>
      </c>
      <c r="C137" s="6">
        <v>3100</v>
      </c>
      <c r="D137" s="6" t="s">
        <v>6</v>
      </c>
      <c r="E137" s="6" t="s">
        <v>5</v>
      </c>
      <c r="F137" s="7">
        <v>44999</v>
      </c>
      <c r="G137" s="6">
        <v>1240</v>
      </c>
      <c r="H137" s="6">
        <v>4340</v>
      </c>
      <c r="I137" s="7">
        <v>45212</v>
      </c>
      <c r="J137" s="7">
        <v>45272</v>
      </c>
      <c r="K137" s="6">
        <v>0.4</v>
      </c>
      <c r="L137" s="6">
        <v>1240</v>
      </c>
      <c r="M137" s="6">
        <v>4340</v>
      </c>
    </row>
    <row r="138" spans="1:13" x14ac:dyDescent="0.3">
      <c r="A138" s="6">
        <v>123</v>
      </c>
      <c r="B138" s="7">
        <v>44939</v>
      </c>
      <c r="C138" s="6">
        <v>2540</v>
      </c>
      <c r="D138" s="6" t="s">
        <v>8</v>
      </c>
      <c r="E138" s="6" t="s">
        <v>5</v>
      </c>
      <c r="F138" s="7">
        <v>44999</v>
      </c>
      <c r="G138" s="6">
        <v>1016</v>
      </c>
      <c r="H138" s="6">
        <v>3556</v>
      </c>
      <c r="I138" s="7">
        <v>45212</v>
      </c>
      <c r="J138" s="7">
        <v>45272</v>
      </c>
      <c r="K138" s="6">
        <v>0.4</v>
      </c>
      <c r="L138" s="6">
        <v>1016</v>
      </c>
      <c r="M138" s="6">
        <v>3556</v>
      </c>
    </row>
    <row r="139" spans="1:13" x14ac:dyDescent="0.3">
      <c r="A139" s="6">
        <v>88</v>
      </c>
      <c r="B139" s="7">
        <v>44939</v>
      </c>
      <c r="C139" s="6">
        <v>1840</v>
      </c>
      <c r="D139" s="6" t="s">
        <v>15</v>
      </c>
      <c r="E139" s="6" t="s">
        <v>10</v>
      </c>
      <c r="F139" s="7">
        <v>44999</v>
      </c>
      <c r="G139" s="6">
        <v>552</v>
      </c>
      <c r="H139" s="6">
        <v>2392</v>
      </c>
      <c r="I139" s="7">
        <v>45212</v>
      </c>
      <c r="J139" s="7">
        <v>45272</v>
      </c>
      <c r="K139" s="6">
        <v>0.3</v>
      </c>
      <c r="L139" s="6">
        <v>552</v>
      </c>
      <c r="M139" s="6">
        <v>2392</v>
      </c>
    </row>
    <row r="140" spans="1:13" x14ac:dyDescent="0.3">
      <c r="A140" s="6">
        <v>349</v>
      </c>
      <c r="B140" s="7">
        <v>44939</v>
      </c>
      <c r="C140" s="6">
        <v>2200</v>
      </c>
      <c r="D140" s="6" t="s">
        <v>6</v>
      </c>
      <c r="E140" s="6" t="s">
        <v>7</v>
      </c>
      <c r="F140" s="7">
        <v>44999</v>
      </c>
      <c r="G140" s="6">
        <v>440</v>
      </c>
      <c r="H140" s="6">
        <v>2640</v>
      </c>
      <c r="I140" s="7">
        <v>45212</v>
      </c>
      <c r="J140" s="7">
        <v>45272</v>
      </c>
      <c r="K140" s="6">
        <v>0.2</v>
      </c>
      <c r="L140" s="6">
        <v>440</v>
      </c>
      <c r="M140" s="6">
        <v>2640</v>
      </c>
    </row>
    <row r="141" spans="1:13" x14ac:dyDescent="0.3">
      <c r="A141" s="6">
        <v>458</v>
      </c>
      <c r="B141" s="7">
        <v>44939</v>
      </c>
      <c r="C141" s="6">
        <v>190</v>
      </c>
      <c r="D141" s="6" t="s">
        <v>13</v>
      </c>
      <c r="E141" s="6" t="s">
        <v>5</v>
      </c>
      <c r="F141" s="7">
        <v>44999</v>
      </c>
      <c r="G141" s="6">
        <v>76</v>
      </c>
      <c r="H141" s="6">
        <v>266</v>
      </c>
      <c r="I141" s="7">
        <v>45212</v>
      </c>
      <c r="J141" s="7">
        <v>45272</v>
      </c>
      <c r="K141" s="6">
        <v>0.4</v>
      </c>
      <c r="L141" s="6">
        <v>76</v>
      </c>
      <c r="M141" s="6">
        <v>266</v>
      </c>
    </row>
    <row r="142" spans="1:13" x14ac:dyDescent="0.3">
      <c r="A142" s="6">
        <v>14</v>
      </c>
      <c r="B142" s="7">
        <v>44939</v>
      </c>
      <c r="C142" s="6">
        <v>360</v>
      </c>
      <c r="D142" s="6" t="s">
        <v>15</v>
      </c>
      <c r="E142" s="6" t="s">
        <v>7</v>
      </c>
      <c r="F142" s="7">
        <v>44999</v>
      </c>
      <c r="G142" s="6">
        <v>72</v>
      </c>
      <c r="H142" s="6">
        <v>432</v>
      </c>
      <c r="I142" s="7">
        <v>45212</v>
      </c>
      <c r="J142" s="7">
        <v>45272</v>
      </c>
      <c r="K142" s="6">
        <v>0.2</v>
      </c>
      <c r="L142" s="6">
        <v>72</v>
      </c>
      <c r="M142" s="6">
        <v>432</v>
      </c>
    </row>
    <row r="143" spans="1:13" x14ac:dyDescent="0.3">
      <c r="A143" s="6">
        <v>370</v>
      </c>
      <c r="B143" s="7">
        <v>44939</v>
      </c>
      <c r="C143" s="6">
        <v>3250</v>
      </c>
      <c r="D143" s="6" t="s">
        <v>9</v>
      </c>
      <c r="E143" s="6" t="s">
        <v>7</v>
      </c>
      <c r="F143" s="7">
        <v>44999</v>
      </c>
      <c r="G143" s="6">
        <v>650</v>
      </c>
      <c r="H143" s="6">
        <v>3900</v>
      </c>
      <c r="I143" s="7">
        <v>45212</v>
      </c>
      <c r="J143" s="7">
        <v>45272</v>
      </c>
      <c r="K143" s="6">
        <v>0.2</v>
      </c>
      <c r="L143" s="6">
        <v>650</v>
      </c>
      <c r="M143" s="6">
        <v>3900</v>
      </c>
    </row>
    <row r="144" spans="1:13" x14ac:dyDescent="0.3">
      <c r="A144" s="6">
        <v>167</v>
      </c>
      <c r="B144" s="7">
        <v>44939</v>
      </c>
      <c r="C144" s="6">
        <v>3420</v>
      </c>
      <c r="D144" s="6" t="s">
        <v>15</v>
      </c>
      <c r="E144" s="6" t="s">
        <v>7</v>
      </c>
      <c r="F144" s="7">
        <v>44999</v>
      </c>
      <c r="G144" s="6">
        <v>684</v>
      </c>
      <c r="H144" s="6">
        <v>4104</v>
      </c>
      <c r="I144" s="7">
        <v>45212</v>
      </c>
      <c r="J144" s="7">
        <v>45272</v>
      </c>
      <c r="K144" s="6">
        <v>0.2</v>
      </c>
      <c r="L144" s="6">
        <v>684</v>
      </c>
      <c r="M144" s="6">
        <v>4104</v>
      </c>
    </row>
    <row r="145" spans="1:13" x14ac:dyDescent="0.3">
      <c r="A145" s="6">
        <v>97</v>
      </c>
      <c r="B145" s="7">
        <v>44939</v>
      </c>
      <c r="C145" s="6">
        <v>2020</v>
      </c>
      <c r="D145" s="6" t="s">
        <v>6</v>
      </c>
      <c r="E145" s="6" t="s">
        <v>7</v>
      </c>
      <c r="F145" s="7">
        <v>44999</v>
      </c>
      <c r="G145" s="6">
        <v>404</v>
      </c>
      <c r="H145" s="6">
        <v>2424</v>
      </c>
      <c r="I145" s="7">
        <v>45212</v>
      </c>
      <c r="J145" s="7">
        <v>45272</v>
      </c>
      <c r="K145" s="6">
        <v>0.2</v>
      </c>
      <c r="L145" s="6">
        <v>404</v>
      </c>
      <c r="M145" s="6">
        <v>2424</v>
      </c>
    </row>
    <row r="146" spans="1:13" x14ac:dyDescent="0.3">
      <c r="A146" s="6">
        <v>10</v>
      </c>
      <c r="B146" s="7">
        <v>44939</v>
      </c>
      <c r="C146" s="6">
        <v>280</v>
      </c>
      <c r="D146" s="6" t="s">
        <v>13</v>
      </c>
      <c r="E146" s="6" t="s">
        <v>5</v>
      </c>
      <c r="F146" s="7">
        <v>44999</v>
      </c>
      <c r="G146" s="6">
        <v>112</v>
      </c>
      <c r="H146" s="6">
        <v>392</v>
      </c>
      <c r="I146" s="7">
        <v>45212</v>
      </c>
      <c r="J146" s="7">
        <v>45272</v>
      </c>
      <c r="K146" s="6">
        <v>0.4</v>
      </c>
      <c r="L146" s="6">
        <v>112</v>
      </c>
      <c r="M146" s="6">
        <v>392</v>
      </c>
    </row>
    <row r="147" spans="1:13" x14ac:dyDescent="0.3">
      <c r="A147" s="6">
        <v>194</v>
      </c>
      <c r="B147" s="7">
        <v>44939</v>
      </c>
      <c r="C147" s="6">
        <v>3960</v>
      </c>
      <c r="D147" s="6" t="s">
        <v>4</v>
      </c>
      <c r="E147" s="6" t="s">
        <v>14</v>
      </c>
      <c r="F147" s="7">
        <v>44999</v>
      </c>
      <c r="G147" s="6">
        <v>594</v>
      </c>
      <c r="H147" s="6">
        <v>4554</v>
      </c>
      <c r="I147" s="7">
        <v>45212</v>
      </c>
      <c r="J147" s="7">
        <v>45272</v>
      </c>
      <c r="K147" s="6">
        <v>0.15</v>
      </c>
      <c r="L147" s="6">
        <v>594</v>
      </c>
      <c r="M147" s="6">
        <v>4554</v>
      </c>
    </row>
    <row r="148" spans="1:13" x14ac:dyDescent="0.3">
      <c r="A148" s="6">
        <v>34</v>
      </c>
      <c r="B148" s="7">
        <v>44939</v>
      </c>
      <c r="C148" s="6">
        <v>760</v>
      </c>
      <c r="D148" s="6" t="s">
        <v>12</v>
      </c>
      <c r="E148" s="6" t="s">
        <v>7</v>
      </c>
      <c r="F148" s="7">
        <v>44999</v>
      </c>
      <c r="G148" s="6">
        <v>152</v>
      </c>
      <c r="H148" s="6">
        <v>912</v>
      </c>
      <c r="I148" s="7">
        <v>45212</v>
      </c>
      <c r="J148" s="7">
        <v>45272</v>
      </c>
      <c r="K148" s="6">
        <v>0.2</v>
      </c>
      <c r="L148" s="6">
        <v>152</v>
      </c>
      <c r="M148" s="6">
        <v>912</v>
      </c>
    </row>
    <row r="149" spans="1:13" x14ac:dyDescent="0.3">
      <c r="A149" s="6">
        <v>36</v>
      </c>
      <c r="B149" s="7">
        <v>44939</v>
      </c>
      <c r="C149" s="6">
        <v>800</v>
      </c>
      <c r="D149" s="6" t="s">
        <v>9</v>
      </c>
      <c r="E149" s="6" t="s">
        <v>14</v>
      </c>
      <c r="F149" s="7">
        <v>44999</v>
      </c>
      <c r="G149" s="6">
        <v>120</v>
      </c>
      <c r="H149" s="6">
        <v>920</v>
      </c>
      <c r="I149" s="7">
        <v>45212</v>
      </c>
      <c r="J149" s="7">
        <v>45272</v>
      </c>
      <c r="K149" s="6">
        <v>0.15</v>
      </c>
      <c r="L149" s="6">
        <v>120</v>
      </c>
      <c r="M149" s="6">
        <v>920</v>
      </c>
    </row>
    <row r="150" spans="1:13" x14ac:dyDescent="0.3">
      <c r="A150" s="6">
        <v>35</v>
      </c>
      <c r="B150" s="7">
        <v>44939</v>
      </c>
      <c r="C150" s="6">
        <v>780</v>
      </c>
      <c r="D150" s="6" t="s">
        <v>4</v>
      </c>
      <c r="E150" s="6" t="s">
        <v>10</v>
      </c>
      <c r="F150" s="7">
        <v>44999</v>
      </c>
      <c r="G150" s="6">
        <v>234</v>
      </c>
      <c r="H150" s="6">
        <v>1014</v>
      </c>
      <c r="I150" s="7">
        <v>45212</v>
      </c>
      <c r="J150" s="7">
        <v>45272</v>
      </c>
      <c r="K150" s="6">
        <v>0.3</v>
      </c>
      <c r="L150" s="6">
        <v>234</v>
      </c>
      <c r="M150" s="6">
        <v>1014</v>
      </c>
    </row>
    <row r="151" spans="1:13" x14ac:dyDescent="0.3">
      <c r="A151" s="6">
        <v>32</v>
      </c>
      <c r="B151" s="7">
        <v>44939</v>
      </c>
      <c r="C151" s="6">
        <v>720</v>
      </c>
      <c r="D151" s="6" t="s">
        <v>6</v>
      </c>
      <c r="E151" s="6" t="s">
        <v>10</v>
      </c>
      <c r="F151" s="7">
        <v>44999</v>
      </c>
      <c r="G151" s="6">
        <v>216</v>
      </c>
      <c r="H151" s="6">
        <v>936</v>
      </c>
      <c r="I151" s="7">
        <v>45212</v>
      </c>
      <c r="J151" s="7">
        <v>45272</v>
      </c>
      <c r="K151" s="6">
        <v>0.3</v>
      </c>
      <c r="L151" s="6">
        <v>216</v>
      </c>
      <c r="M151" s="6">
        <v>936</v>
      </c>
    </row>
    <row r="152" spans="1:13" x14ac:dyDescent="0.3">
      <c r="A152" s="6">
        <v>197</v>
      </c>
      <c r="B152" s="7">
        <v>44939</v>
      </c>
      <c r="C152" s="6">
        <v>4020</v>
      </c>
      <c r="D152" s="6" t="s">
        <v>13</v>
      </c>
      <c r="E152" s="6" t="s">
        <v>14</v>
      </c>
      <c r="F152" s="7">
        <v>44999</v>
      </c>
      <c r="G152" s="6">
        <v>603</v>
      </c>
      <c r="H152" s="6">
        <v>4623</v>
      </c>
      <c r="I152" s="7">
        <v>45212</v>
      </c>
      <c r="J152" s="7">
        <v>45272</v>
      </c>
      <c r="K152" s="6">
        <v>0.15</v>
      </c>
      <c r="L152" s="6">
        <v>603</v>
      </c>
      <c r="M152" s="6">
        <v>4623</v>
      </c>
    </row>
    <row r="153" spans="1:13" x14ac:dyDescent="0.3">
      <c r="A153" s="6">
        <v>55</v>
      </c>
      <c r="B153" s="7">
        <v>44938</v>
      </c>
      <c r="C153" s="6">
        <v>1180</v>
      </c>
      <c r="D153" s="6" t="s">
        <v>8</v>
      </c>
      <c r="E153" s="6" t="s">
        <v>7</v>
      </c>
      <c r="F153" s="7">
        <v>44998</v>
      </c>
      <c r="G153" s="6">
        <v>236</v>
      </c>
      <c r="H153" s="6">
        <v>1416</v>
      </c>
      <c r="I153" s="7">
        <v>45211</v>
      </c>
      <c r="J153" s="7">
        <v>45271</v>
      </c>
      <c r="K153" s="6">
        <v>0.2</v>
      </c>
      <c r="L153" s="6">
        <v>236</v>
      </c>
      <c r="M153" s="6">
        <v>1416</v>
      </c>
    </row>
    <row r="154" spans="1:13" x14ac:dyDescent="0.3">
      <c r="A154" s="6">
        <v>221</v>
      </c>
      <c r="B154" s="7">
        <v>44938</v>
      </c>
      <c r="C154" s="6">
        <v>4500</v>
      </c>
      <c r="D154" s="6" t="s">
        <v>12</v>
      </c>
      <c r="E154" s="6" t="s">
        <v>5</v>
      </c>
      <c r="F154" s="7">
        <v>44998</v>
      </c>
      <c r="G154" s="6">
        <v>1800</v>
      </c>
      <c r="H154" s="6">
        <v>6300</v>
      </c>
      <c r="I154" s="7">
        <v>45211</v>
      </c>
      <c r="J154" s="7">
        <v>45271</v>
      </c>
      <c r="K154" s="6">
        <v>0.4</v>
      </c>
      <c r="L154" s="6">
        <v>1800</v>
      </c>
      <c r="M154" s="6">
        <v>6300</v>
      </c>
    </row>
    <row r="155" spans="1:13" x14ac:dyDescent="0.3">
      <c r="A155" s="6">
        <v>173</v>
      </c>
      <c r="B155" s="7">
        <v>44938</v>
      </c>
      <c r="C155" s="6">
        <v>3540</v>
      </c>
      <c r="D155" s="6" t="s">
        <v>15</v>
      </c>
      <c r="E155" s="6" t="s">
        <v>7</v>
      </c>
      <c r="F155" s="7">
        <v>44998</v>
      </c>
      <c r="G155" s="6">
        <v>708</v>
      </c>
      <c r="H155" s="6">
        <v>4248</v>
      </c>
      <c r="I155" s="7">
        <v>45211</v>
      </c>
      <c r="J155" s="7">
        <v>45271</v>
      </c>
      <c r="K155" s="6">
        <v>0.2</v>
      </c>
      <c r="L155" s="6">
        <v>708</v>
      </c>
      <c r="M155" s="6">
        <v>4248</v>
      </c>
    </row>
    <row r="156" spans="1:13" x14ac:dyDescent="0.3">
      <c r="A156" s="6">
        <v>273</v>
      </c>
      <c r="B156" s="7">
        <v>44938</v>
      </c>
      <c r="C156" s="6">
        <v>5540</v>
      </c>
      <c r="D156" s="6" t="s">
        <v>4</v>
      </c>
      <c r="E156" s="6" t="s">
        <v>10</v>
      </c>
      <c r="F156" s="7">
        <v>44998</v>
      </c>
      <c r="G156" s="6">
        <v>1662</v>
      </c>
      <c r="H156" s="6">
        <v>7202</v>
      </c>
      <c r="I156" s="7">
        <v>45211</v>
      </c>
      <c r="J156" s="7">
        <v>45271</v>
      </c>
      <c r="K156" s="6">
        <v>0.3</v>
      </c>
      <c r="L156" s="6">
        <v>1662</v>
      </c>
      <c r="M156" s="6">
        <v>7202</v>
      </c>
    </row>
    <row r="157" spans="1:13" x14ac:dyDescent="0.3">
      <c r="A157" s="6">
        <v>46</v>
      </c>
      <c r="B157" s="7">
        <v>44938</v>
      </c>
      <c r="C157" s="6">
        <v>1000</v>
      </c>
      <c r="D157" s="6" t="s">
        <v>6</v>
      </c>
      <c r="E157" s="6" t="s">
        <v>10</v>
      </c>
      <c r="F157" s="7">
        <v>44998</v>
      </c>
      <c r="G157" s="6">
        <v>300</v>
      </c>
      <c r="H157" s="6">
        <v>1300</v>
      </c>
      <c r="I157" s="7">
        <v>45211</v>
      </c>
      <c r="J157" s="7">
        <v>45271</v>
      </c>
      <c r="K157" s="6">
        <v>0.3</v>
      </c>
      <c r="L157" s="6">
        <v>300</v>
      </c>
      <c r="M157" s="6">
        <v>1300</v>
      </c>
    </row>
    <row r="158" spans="1:13" x14ac:dyDescent="0.3">
      <c r="A158" s="6">
        <v>171</v>
      </c>
      <c r="B158" s="7">
        <v>44938</v>
      </c>
      <c r="C158" s="6">
        <v>3500</v>
      </c>
      <c r="D158" s="6" t="s">
        <v>4</v>
      </c>
      <c r="E158" s="6" t="s">
        <v>5</v>
      </c>
      <c r="F158" s="7">
        <v>44998</v>
      </c>
      <c r="G158" s="6">
        <v>1400</v>
      </c>
      <c r="H158" s="6">
        <v>4900</v>
      </c>
      <c r="I158" s="7">
        <v>45211</v>
      </c>
      <c r="J158" s="7">
        <v>45271</v>
      </c>
      <c r="K158" s="6">
        <v>0.4</v>
      </c>
      <c r="L158" s="6">
        <v>1400</v>
      </c>
      <c r="M158" s="6">
        <v>4900</v>
      </c>
    </row>
    <row r="159" spans="1:13" x14ac:dyDescent="0.3">
      <c r="A159" s="6">
        <v>169</v>
      </c>
      <c r="B159" s="7">
        <v>44938</v>
      </c>
      <c r="C159" s="6">
        <v>3460</v>
      </c>
      <c r="D159" s="6" t="s">
        <v>13</v>
      </c>
      <c r="E159" s="6" t="s">
        <v>14</v>
      </c>
      <c r="F159" s="7">
        <v>44998</v>
      </c>
      <c r="G159" s="6">
        <v>519</v>
      </c>
      <c r="H159" s="6">
        <v>3979</v>
      </c>
      <c r="I159" s="7">
        <v>45211</v>
      </c>
      <c r="J159" s="7">
        <v>45271</v>
      </c>
      <c r="K159" s="6">
        <v>0.15</v>
      </c>
      <c r="L159" s="6">
        <v>519</v>
      </c>
      <c r="M159" s="6">
        <v>3979</v>
      </c>
    </row>
    <row r="160" spans="1:13" x14ac:dyDescent="0.3">
      <c r="A160" s="6">
        <v>198</v>
      </c>
      <c r="B160" s="7">
        <v>44938</v>
      </c>
      <c r="C160" s="6">
        <v>4040</v>
      </c>
      <c r="D160" s="6" t="s">
        <v>13</v>
      </c>
      <c r="E160" s="6" t="s">
        <v>7</v>
      </c>
      <c r="F160" s="7">
        <v>44998</v>
      </c>
      <c r="G160" s="6">
        <v>808</v>
      </c>
      <c r="H160" s="6">
        <v>4848</v>
      </c>
      <c r="I160" s="7">
        <v>45211</v>
      </c>
      <c r="J160" s="7">
        <v>45271</v>
      </c>
      <c r="K160" s="6">
        <v>0.2</v>
      </c>
      <c r="L160" s="6">
        <v>808</v>
      </c>
      <c r="M160" s="6">
        <v>4848</v>
      </c>
    </row>
    <row r="161" spans="1:13" x14ac:dyDescent="0.3">
      <c r="A161" s="6">
        <v>210</v>
      </c>
      <c r="B161" s="7">
        <v>44938</v>
      </c>
      <c r="C161" s="6">
        <v>4280</v>
      </c>
      <c r="D161" s="6" t="s">
        <v>11</v>
      </c>
      <c r="E161" s="6" t="s">
        <v>7</v>
      </c>
      <c r="F161" s="7">
        <v>44998</v>
      </c>
      <c r="G161" s="6">
        <v>856</v>
      </c>
      <c r="H161" s="6">
        <v>5136</v>
      </c>
      <c r="I161" s="7">
        <v>45211</v>
      </c>
      <c r="J161" s="7">
        <v>45271</v>
      </c>
      <c r="K161" s="6">
        <v>0.2</v>
      </c>
      <c r="L161" s="6">
        <v>856</v>
      </c>
      <c r="M161" s="6">
        <v>5136</v>
      </c>
    </row>
    <row r="162" spans="1:13" x14ac:dyDescent="0.3">
      <c r="A162" s="6">
        <v>27</v>
      </c>
      <c r="B162" s="7">
        <v>44938</v>
      </c>
      <c r="C162" s="6">
        <v>620</v>
      </c>
      <c r="D162" s="6" t="s">
        <v>13</v>
      </c>
      <c r="E162" s="6" t="s">
        <v>7</v>
      </c>
      <c r="F162" s="7">
        <v>44998</v>
      </c>
      <c r="G162" s="6">
        <v>124</v>
      </c>
      <c r="H162" s="6">
        <v>744</v>
      </c>
      <c r="I162" s="7">
        <v>45211</v>
      </c>
      <c r="J162" s="7">
        <v>45271</v>
      </c>
      <c r="K162" s="6">
        <v>0.2</v>
      </c>
      <c r="L162" s="6">
        <v>124</v>
      </c>
      <c r="M162" s="6">
        <v>744</v>
      </c>
    </row>
    <row r="163" spans="1:13" x14ac:dyDescent="0.3">
      <c r="A163" s="6">
        <v>262</v>
      </c>
      <c r="B163" s="7">
        <v>44938</v>
      </c>
      <c r="C163" s="6">
        <v>5320</v>
      </c>
      <c r="D163" s="6" t="s">
        <v>4</v>
      </c>
      <c r="E163" s="6" t="s">
        <v>5</v>
      </c>
      <c r="F163" s="7">
        <v>44998</v>
      </c>
      <c r="G163" s="6">
        <v>2128</v>
      </c>
      <c r="H163" s="6">
        <v>7448</v>
      </c>
      <c r="I163" s="7">
        <v>45211</v>
      </c>
      <c r="J163" s="7">
        <v>45271</v>
      </c>
      <c r="K163" s="6">
        <v>0.4</v>
      </c>
      <c r="L163" s="6">
        <v>2128</v>
      </c>
      <c r="M163" s="6">
        <v>7448</v>
      </c>
    </row>
    <row r="164" spans="1:13" x14ac:dyDescent="0.3">
      <c r="A164" s="6">
        <v>443</v>
      </c>
      <c r="B164" s="7">
        <v>44938</v>
      </c>
      <c r="C164" s="6">
        <v>6900</v>
      </c>
      <c r="D164" s="6" t="s">
        <v>4</v>
      </c>
      <c r="E164" s="6" t="s">
        <v>5</v>
      </c>
      <c r="F164" s="7">
        <v>44998</v>
      </c>
      <c r="G164" s="6">
        <v>2760</v>
      </c>
      <c r="H164" s="6">
        <v>9660</v>
      </c>
      <c r="I164" s="7">
        <v>45211</v>
      </c>
      <c r="J164" s="7">
        <v>45271</v>
      </c>
      <c r="K164" s="6">
        <v>0.4</v>
      </c>
      <c r="L164" s="6">
        <v>2760</v>
      </c>
      <c r="M164" s="6">
        <v>9660</v>
      </c>
    </row>
    <row r="165" spans="1:13" x14ac:dyDescent="0.3">
      <c r="A165" s="6">
        <v>433</v>
      </c>
      <c r="B165" s="7">
        <v>44938</v>
      </c>
      <c r="C165" s="6">
        <v>6400</v>
      </c>
      <c r="D165" s="6" t="s">
        <v>8</v>
      </c>
      <c r="E165" s="6" t="s">
        <v>7</v>
      </c>
      <c r="F165" s="7">
        <v>44998</v>
      </c>
      <c r="G165" s="6">
        <v>1280</v>
      </c>
      <c r="H165" s="6">
        <v>7680</v>
      </c>
      <c r="I165" s="7">
        <v>45211</v>
      </c>
      <c r="J165" s="7">
        <v>45271</v>
      </c>
      <c r="K165" s="6">
        <v>0.2</v>
      </c>
      <c r="L165" s="6">
        <v>1280</v>
      </c>
      <c r="M165" s="6">
        <v>7680</v>
      </c>
    </row>
    <row r="166" spans="1:13" x14ac:dyDescent="0.3">
      <c r="A166" s="6">
        <v>19</v>
      </c>
      <c r="B166" s="7">
        <v>44938</v>
      </c>
      <c r="C166" s="6">
        <v>460</v>
      </c>
      <c r="D166" s="6" t="s">
        <v>9</v>
      </c>
      <c r="E166" s="6" t="s">
        <v>7</v>
      </c>
      <c r="F166" s="7">
        <v>44998</v>
      </c>
      <c r="G166" s="6">
        <v>92</v>
      </c>
      <c r="H166" s="6">
        <v>552</v>
      </c>
      <c r="I166" s="7">
        <v>45211</v>
      </c>
      <c r="J166" s="7">
        <v>45271</v>
      </c>
      <c r="K166" s="6">
        <v>0.2</v>
      </c>
      <c r="L166" s="6">
        <v>92</v>
      </c>
      <c r="M166" s="6">
        <v>552</v>
      </c>
    </row>
    <row r="167" spans="1:13" x14ac:dyDescent="0.3">
      <c r="A167" s="6">
        <v>53</v>
      </c>
      <c r="B167" s="7">
        <v>44938</v>
      </c>
      <c r="C167" s="6">
        <v>1140</v>
      </c>
      <c r="D167" s="6" t="s">
        <v>9</v>
      </c>
      <c r="E167" s="6" t="s">
        <v>5</v>
      </c>
      <c r="F167" s="7">
        <v>44998</v>
      </c>
      <c r="G167" s="6">
        <v>456</v>
      </c>
      <c r="H167" s="6">
        <v>1596</v>
      </c>
      <c r="I167" s="7">
        <v>45211</v>
      </c>
      <c r="J167" s="7">
        <v>45271</v>
      </c>
      <c r="K167" s="6">
        <v>0.4</v>
      </c>
      <c r="L167" s="6">
        <v>456</v>
      </c>
      <c r="M167" s="6">
        <v>1596</v>
      </c>
    </row>
    <row r="168" spans="1:13" x14ac:dyDescent="0.3">
      <c r="A168" s="6">
        <v>115</v>
      </c>
      <c r="B168" s="7">
        <v>44938</v>
      </c>
      <c r="C168" s="6">
        <v>2380</v>
      </c>
      <c r="D168" s="6" t="s">
        <v>9</v>
      </c>
      <c r="E168" s="6" t="s">
        <v>5</v>
      </c>
      <c r="F168" s="7">
        <v>44998</v>
      </c>
      <c r="G168" s="6">
        <v>952</v>
      </c>
      <c r="H168" s="6">
        <v>3332</v>
      </c>
      <c r="I168" s="7">
        <v>45211</v>
      </c>
      <c r="J168" s="7">
        <v>45271</v>
      </c>
      <c r="K168" s="6">
        <v>0.4</v>
      </c>
      <c r="L168" s="6">
        <v>952</v>
      </c>
      <c r="M168" s="6">
        <v>3332</v>
      </c>
    </row>
    <row r="169" spans="1:13" x14ac:dyDescent="0.3">
      <c r="A169" s="6">
        <v>147</v>
      </c>
      <c r="B169" s="7">
        <v>44938</v>
      </c>
      <c r="C169" s="6">
        <v>3020</v>
      </c>
      <c r="D169" s="6" t="s">
        <v>13</v>
      </c>
      <c r="E169" s="6" t="s">
        <v>10</v>
      </c>
      <c r="F169" s="7">
        <v>44998</v>
      </c>
      <c r="G169" s="6">
        <v>906</v>
      </c>
      <c r="H169" s="6">
        <v>3926</v>
      </c>
      <c r="I169" s="7">
        <v>45211</v>
      </c>
      <c r="J169" s="7">
        <v>45271</v>
      </c>
      <c r="K169" s="6">
        <v>0.3</v>
      </c>
      <c r="L169" s="6">
        <v>906</v>
      </c>
      <c r="M169" s="6">
        <v>3926</v>
      </c>
    </row>
    <row r="170" spans="1:13" x14ac:dyDescent="0.3">
      <c r="A170" s="6">
        <v>351</v>
      </c>
      <c r="B170" s="7">
        <v>44938</v>
      </c>
      <c r="C170" s="6">
        <v>2300</v>
      </c>
      <c r="D170" s="6" t="s">
        <v>13</v>
      </c>
      <c r="E170" s="6" t="s">
        <v>14</v>
      </c>
      <c r="F170" s="7">
        <v>44998</v>
      </c>
      <c r="G170" s="6">
        <v>345</v>
      </c>
      <c r="H170" s="6">
        <v>2645</v>
      </c>
      <c r="I170" s="7">
        <v>45211</v>
      </c>
      <c r="J170" s="7">
        <v>45271</v>
      </c>
      <c r="K170" s="6">
        <v>0.15</v>
      </c>
      <c r="L170" s="6">
        <v>345</v>
      </c>
      <c r="M170" s="6">
        <v>2645</v>
      </c>
    </row>
    <row r="171" spans="1:13" x14ac:dyDescent="0.3">
      <c r="A171" s="6">
        <v>380</v>
      </c>
      <c r="B171" s="7">
        <v>44938</v>
      </c>
      <c r="C171" s="6">
        <v>3750</v>
      </c>
      <c r="D171" s="6" t="s">
        <v>11</v>
      </c>
      <c r="E171" s="6" t="s">
        <v>7</v>
      </c>
      <c r="F171" s="7">
        <v>44998</v>
      </c>
      <c r="G171" s="6">
        <v>750</v>
      </c>
      <c r="H171" s="6">
        <v>4500</v>
      </c>
      <c r="I171" s="7">
        <v>45211</v>
      </c>
      <c r="J171" s="7">
        <v>45271</v>
      </c>
      <c r="K171" s="6">
        <v>0.2</v>
      </c>
      <c r="L171" s="6">
        <v>750</v>
      </c>
      <c r="M171" s="6">
        <v>4500</v>
      </c>
    </row>
    <row r="172" spans="1:13" x14ac:dyDescent="0.3">
      <c r="A172" s="6">
        <v>402</v>
      </c>
      <c r="B172" s="7">
        <v>44938</v>
      </c>
      <c r="C172" s="6">
        <v>4850</v>
      </c>
      <c r="D172" s="6" t="s">
        <v>13</v>
      </c>
      <c r="E172" s="6" t="s">
        <v>5</v>
      </c>
      <c r="F172" s="7">
        <v>44998</v>
      </c>
      <c r="G172" s="6">
        <v>1940</v>
      </c>
      <c r="H172" s="6">
        <v>6790</v>
      </c>
      <c r="I172" s="7">
        <v>45211</v>
      </c>
      <c r="J172" s="7">
        <v>45271</v>
      </c>
      <c r="K172" s="6">
        <v>0.4</v>
      </c>
      <c r="L172" s="6">
        <v>1940</v>
      </c>
      <c r="M172" s="6">
        <v>6790</v>
      </c>
    </row>
    <row r="173" spans="1:13" x14ac:dyDescent="0.3">
      <c r="A173" s="6">
        <v>383</v>
      </c>
      <c r="B173" s="7">
        <v>44938</v>
      </c>
      <c r="C173" s="6">
        <v>3900</v>
      </c>
      <c r="D173" s="6" t="s">
        <v>6</v>
      </c>
      <c r="E173" s="6" t="s">
        <v>7</v>
      </c>
      <c r="F173" s="7">
        <v>44998</v>
      </c>
      <c r="G173" s="6">
        <v>780</v>
      </c>
      <c r="H173" s="6">
        <v>4680</v>
      </c>
      <c r="I173" s="7">
        <v>45211</v>
      </c>
      <c r="J173" s="7">
        <v>45271</v>
      </c>
      <c r="K173" s="6">
        <v>0.2</v>
      </c>
      <c r="L173" s="6">
        <v>780</v>
      </c>
      <c r="M173" s="6">
        <v>4680</v>
      </c>
    </row>
    <row r="174" spans="1:13" x14ac:dyDescent="0.3">
      <c r="A174" s="6">
        <v>342</v>
      </c>
      <c r="B174" s="7">
        <v>44938</v>
      </c>
      <c r="C174" s="6">
        <v>1850</v>
      </c>
      <c r="D174" s="6" t="s">
        <v>9</v>
      </c>
      <c r="E174" s="6" t="s">
        <v>7</v>
      </c>
      <c r="F174" s="7">
        <v>44998</v>
      </c>
      <c r="G174" s="6">
        <v>370</v>
      </c>
      <c r="H174" s="6">
        <v>2220</v>
      </c>
      <c r="I174" s="7">
        <v>45211</v>
      </c>
      <c r="J174" s="7">
        <v>45271</v>
      </c>
      <c r="K174" s="6">
        <v>0.2</v>
      </c>
      <c r="L174" s="6">
        <v>370</v>
      </c>
      <c r="M174" s="6">
        <v>2220</v>
      </c>
    </row>
    <row r="175" spans="1:13" x14ac:dyDescent="0.3">
      <c r="A175" s="6">
        <v>344</v>
      </c>
      <c r="B175" s="7">
        <v>44938</v>
      </c>
      <c r="C175" s="6">
        <v>1950</v>
      </c>
      <c r="D175" s="6" t="s">
        <v>8</v>
      </c>
      <c r="E175" s="6" t="s">
        <v>14</v>
      </c>
      <c r="F175" s="7">
        <v>44998</v>
      </c>
      <c r="G175" s="6">
        <v>292.5</v>
      </c>
      <c r="H175" s="6">
        <v>2242.5</v>
      </c>
      <c r="I175" s="7">
        <v>45211</v>
      </c>
      <c r="J175" s="7">
        <v>45271</v>
      </c>
      <c r="K175" s="6">
        <v>0.15</v>
      </c>
      <c r="L175" s="6">
        <v>292.5</v>
      </c>
      <c r="M175" s="6">
        <v>2242.5</v>
      </c>
    </row>
    <row r="176" spans="1:13" x14ac:dyDescent="0.3">
      <c r="A176" s="6">
        <v>341</v>
      </c>
      <c r="B176" s="7">
        <v>44938</v>
      </c>
      <c r="C176" s="6">
        <v>1800</v>
      </c>
      <c r="D176" s="6" t="s">
        <v>4</v>
      </c>
      <c r="E176" s="6" t="s">
        <v>7</v>
      </c>
      <c r="F176" s="7">
        <v>44998</v>
      </c>
      <c r="G176" s="6">
        <v>360</v>
      </c>
      <c r="H176" s="6">
        <v>2160</v>
      </c>
      <c r="I176" s="7">
        <v>45211</v>
      </c>
      <c r="J176" s="7">
        <v>45271</v>
      </c>
      <c r="K176" s="6">
        <v>0.2</v>
      </c>
      <c r="L176" s="6">
        <v>360</v>
      </c>
      <c r="M176" s="6">
        <v>2160</v>
      </c>
    </row>
    <row r="177" spans="1:13" x14ac:dyDescent="0.3">
      <c r="A177" s="6">
        <v>350</v>
      </c>
      <c r="B177" s="7">
        <v>44938</v>
      </c>
      <c r="C177" s="6">
        <v>2250</v>
      </c>
      <c r="D177" s="6" t="s">
        <v>13</v>
      </c>
      <c r="E177" s="6" t="s">
        <v>7</v>
      </c>
      <c r="F177" s="7">
        <v>44998</v>
      </c>
      <c r="G177" s="6">
        <v>450</v>
      </c>
      <c r="H177" s="6">
        <v>2700</v>
      </c>
      <c r="I177" s="7">
        <v>45211</v>
      </c>
      <c r="J177" s="7">
        <v>45271</v>
      </c>
      <c r="K177" s="6">
        <v>0.2</v>
      </c>
      <c r="L177" s="6">
        <v>450</v>
      </c>
      <c r="M177" s="6">
        <v>2700</v>
      </c>
    </row>
    <row r="178" spans="1:13" x14ac:dyDescent="0.3">
      <c r="A178" s="6">
        <v>340</v>
      </c>
      <c r="B178" s="7">
        <v>44938</v>
      </c>
      <c r="C178" s="6">
        <v>1750</v>
      </c>
      <c r="D178" s="6" t="s">
        <v>12</v>
      </c>
      <c r="E178" s="6" t="s">
        <v>10</v>
      </c>
      <c r="F178" s="7">
        <v>44998</v>
      </c>
      <c r="G178" s="6">
        <v>525</v>
      </c>
      <c r="H178" s="6">
        <v>2275</v>
      </c>
      <c r="I178" s="7">
        <v>45211</v>
      </c>
      <c r="J178" s="7">
        <v>45271</v>
      </c>
      <c r="K178" s="6">
        <v>0.3</v>
      </c>
      <c r="L178" s="6">
        <v>525</v>
      </c>
      <c r="M178" s="6">
        <v>2275</v>
      </c>
    </row>
    <row r="179" spans="1:13" x14ac:dyDescent="0.3">
      <c r="A179" s="6">
        <v>157</v>
      </c>
      <c r="B179" s="7">
        <v>44938</v>
      </c>
      <c r="C179" s="6">
        <v>3220</v>
      </c>
      <c r="D179" s="6" t="s">
        <v>8</v>
      </c>
      <c r="E179" s="6" t="s">
        <v>5</v>
      </c>
      <c r="F179" s="7">
        <v>44998</v>
      </c>
      <c r="G179" s="6">
        <v>1288</v>
      </c>
      <c r="H179" s="6">
        <v>4508</v>
      </c>
      <c r="I179" s="7">
        <v>45211</v>
      </c>
      <c r="J179" s="7">
        <v>45271</v>
      </c>
      <c r="K179" s="6">
        <v>0.4</v>
      </c>
      <c r="L179" s="6">
        <v>1288</v>
      </c>
      <c r="M179" s="6">
        <v>4508</v>
      </c>
    </row>
    <row r="180" spans="1:13" x14ac:dyDescent="0.3">
      <c r="A180" s="6">
        <v>364</v>
      </c>
      <c r="B180" s="7">
        <v>44938</v>
      </c>
      <c r="C180" s="6">
        <v>2950</v>
      </c>
      <c r="D180" s="6" t="s">
        <v>4</v>
      </c>
      <c r="E180" s="6" t="s">
        <v>7</v>
      </c>
      <c r="F180" s="7">
        <v>44998</v>
      </c>
      <c r="G180" s="6">
        <v>590</v>
      </c>
      <c r="H180" s="6">
        <v>3540</v>
      </c>
      <c r="I180" s="7">
        <v>45211</v>
      </c>
      <c r="J180" s="7">
        <v>45271</v>
      </c>
      <c r="K180" s="6">
        <v>0.2</v>
      </c>
      <c r="L180" s="6">
        <v>590</v>
      </c>
      <c r="M180" s="6">
        <v>3540</v>
      </c>
    </row>
    <row r="181" spans="1:13" x14ac:dyDescent="0.3">
      <c r="A181" s="6">
        <v>363</v>
      </c>
      <c r="B181" s="7">
        <v>44938</v>
      </c>
      <c r="C181" s="6">
        <v>2900</v>
      </c>
      <c r="D181" s="6" t="s">
        <v>11</v>
      </c>
      <c r="E181" s="6" t="s">
        <v>7</v>
      </c>
      <c r="F181" s="7">
        <v>44998</v>
      </c>
      <c r="G181" s="6">
        <v>580</v>
      </c>
      <c r="H181" s="6">
        <v>3480</v>
      </c>
      <c r="I181" s="7">
        <v>45211</v>
      </c>
      <c r="J181" s="7">
        <v>45271</v>
      </c>
      <c r="K181" s="6">
        <v>0.2</v>
      </c>
      <c r="L181" s="6">
        <v>580</v>
      </c>
      <c r="M181" s="6">
        <v>3480</v>
      </c>
    </row>
    <row r="182" spans="1:13" x14ac:dyDescent="0.3">
      <c r="A182" s="6">
        <v>299</v>
      </c>
      <c r="B182" s="7">
        <v>44938</v>
      </c>
      <c r="C182" s="6">
        <v>1100</v>
      </c>
      <c r="D182" s="6" t="s">
        <v>13</v>
      </c>
      <c r="E182" s="6" t="s">
        <v>7</v>
      </c>
      <c r="F182" s="7">
        <v>44998</v>
      </c>
      <c r="G182" s="6">
        <v>220</v>
      </c>
      <c r="H182" s="6">
        <v>1320</v>
      </c>
      <c r="I182" s="7">
        <v>45211</v>
      </c>
      <c r="J182" s="7">
        <v>45271</v>
      </c>
      <c r="K182" s="6">
        <v>0.2</v>
      </c>
      <c r="L182" s="6">
        <v>220</v>
      </c>
      <c r="M182" s="6">
        <v>1320</v>
      </c>
    </row>
    <row r="183" spans="1:13" x14ac:dyDescent="0.3">
      <c r="A183" s="6">
        <v>116</v>
      </c>
      <c r="B183" s="7">
        <v>44938</v>
      </c>
      <c r="C183" s="6">
        <v>2400</v>
      </c>
      <c r="D183" s="6" t="s">
        <v>15</v>
      </c>
      <c r="E183" s="6" t="s">
        <v>10</v>
      </c>
      <c r="F183" s="7">
        <v>44998</v>
      </c>
      <c r="G183" s="6">
        <v>720</v>
      </c>
      <c r="H183" s="6">
        <v>3120</v>
      </c>
      <c r="I183" s="7">
        <v>45211</v>
      </c>
      <c r="J183" s="7">
        <v>45271</v>
      </c>
      <c r="K183" s="6">
        <v>0.3</v>
      </c>
      <c r="L183" s="6">
        <v>720</v>
      </c>
      <c r="M183" s="6">
        <v>3120</v>
      </c>
    </row>
    <row r="184" spans="1:13" x14ac:dyDescent="0.3">
      <c r="A184" s="6">
        <v>86</v>
      </c>
      <c r="B184" s="7">
        <v>44938</v>
      </c>
      <c r="C184" s="6">
        <v>1800</v>
      </c>
      <c r="D184" s="6" t="s">
        <v>4</v>
      </c>
      <c r="E184" s="6" t="s">
        <v>7</v>
      </c>
      <c r="F184" s="7">
        <v>44998</v>
      </c>
      <c r="G184" s="6">
        <v>360</v>
      </c>
      <c r="H184" s="6">
        <v>2160</v>
      </c>
      <c r="I184" s="7">
        <v>45211</v>
      </c>
      <c r="J184" s="7">
        <v>45271</v>
      </c>
      <c r="K184" s="6">
        <v>0.2</v>
      </c>
      <c r="L184" s="6">
        <v>360</v>
      </c>
      <c r="M184" s="6">
        <v>2160</v>
      </c>
    </row>
    <row r="185" spans="1:13" x14ac:dyDescent="0.3">
      <c r="A185" s="6">
        <v>352</v>
      </c>
      <c r="B185" s="7">
        <v>44937</v>
      </c>
      <c r="C185" s="6">
        <v>2350</v>
      </c>
      <c r="D185" s="6" t="s">
        <v>6</v>
      </c>
      <c r="E185" s="6" t="s">
        <v>7</v>
      </c>
      <c r="F185" s="7">
        <v>44997</v>
      </c>
      <c r="G185" s="6">
        <v>470</v>
      </c>
      <c r="H185" s="6">
        <v>2820</v>
      </c>
      <c r="I185" s="7">
        <v>45210</v>
      </c>
      <c r="J185" s="7">
        <v>45270</v>
      </c>
      <c r="K185" s="6">
        <v>0.2</v>
      </c>
      <c r="L185" s="6">
        <v>470</v>
      </c>
      <c r="M185" s="6">
        <v>2820</v>
      </c>
    </row>
    <row r="186" spans="1:13" x14ac:dyDescent="0.3">
      <c r="A186" s="6">
        <v>493</v>
      </c>
      <c r="B186" s="7">
        <v>44937</v>
      </c>
      <c r="C186" s="6">
        <v>4700</v>
      </c>
      <c r="D186" s="6" t="s">
        <v>12</v>
      </c>
      <c r="E186" s="6" t="s">
        <v>5</v>
      </c>
      <c r="F186" s="7">
        <v>44997</v>
      </c>
      <c r="G186" s="6">
        <v>1880</v>
      </c>
      <c r="H186" s="6">
        <v>6580</v>
      </c>
      <c r="I186" s="7">
        <v>45210</v>
      </c>
      <c r="J186" s="7">
        <v>45270</v>
      </c>
      <c r="K186" s="6">
        <v>0.4</v>
      </c>
      <c r="L186" s="6">
        <v>1880</v>
      </c>
      <c r="M186" s="6">
        <v>6580</v>
      </c>
    </row>
    <row r="187" spans="1:13" x14ac:dyDescent="0.3">
      <c r="A187" s="6">
        <v>5</v>
      </c>
      <c r="B187" s="7">
        <v>44937</v>
      </c>
      <c r="C187" s="6">
        <v>180</v>
      </c>
      <c r="D187" s="6" t="s">
        <v>4</v>
      </c>
      <c r="E187" s="6" t="s">
        <v>7</v>
      </c>
      <c r="F187" s="7">
        <v>44997</v>
      </c>
      <c r="G187" s="6">
        <v>36</v>
      </c>
      <c r="H187" s="6">
        <v>216</v>
      </c>
      <c r="I187" s="7">
        <v>45210</v>
      </c>
      <c r="J187" s="7">
        <v>45270</v>
      </c>
      <c r="K187" s="6">
        <v>0.2</v>
      </c>
      <c r="L187" s="6">
        <v>36</v>
      </c>
      <c r="M187" s="6">
        <v>216</v>
      </c>
    </row>
    <row r="188" spans="1:13" x14ac:dyDescent="0.3">
      <c r="A188" s="6">
        <v>261</v>
      </c>
      <c r="B188" s="7">
        <v>44937</v>
      </c>
      <c r="C188" s="6">
        <v>5300</v>
      </c>
      <c r="D188" s="6" t="s">
        <v>11</v>
      </c>
      <c r="E188" s="6" t="s">
        <v>5</v>
      </c>
      <c r="F188" s="7">
        <v>44997</v>
      </c>
      <c r="G188" s="6">
        <v>2120</v>
      </c>
      <c r="H188" s="6">
        <v>7420</v>
      </c>
      <c r="I188" s="7">
        <v>45210</v>
      </c>
      <c r="J188" s="7">
        <v>45270</v>
      </c>
      <c r="K188" s="6">
        <v>0.4</v>
      </c>
      <c r="L188" s="6">
        <v>2120</v>
      </c>
      <c r="M188" s="6">
        <v>7420</v>
      </c>
    </row>
    <row r="189" spans="1:13" x14ac:dyDescent="0.3">
      <c r="A189" s="6">
        <v>246</v>
      </c>
      <c r="B189" s="7">
        <v>44937</v>
      </c>
      <c r="C189" s="6">
        <v>5000</v>
      </c>
      <c r="D189" s="6" t="s">
        <v>8</v>
      </c>
      <c r="E189" s="6" t="s">
        <v>14</v>
      </c>
      <c r="F189" s="7">
        <v>44997</v>
      </c>
      <c r="G189" s="6">
        <v>750</v>
      </c>
      <c r="H189" s="6">
        <v>5750</v>
      </c>
      <c r="I189" s="7">
        <v>45210</v>
      </c>
      <c r="J189" s="7">
        <v>45270</v>
      </c>
      <c r="K189" s="6">
        <v>0.15</v>
      </c>
      <c r="L189" s="6">
        <v>750</v>
      </c>
      <c r="M189" s="6">
        <v>5750</v>
      </c>
    </row>
    <row r="190" spans="1:13" x14ac:dyDescent="0.3">
      <c r="A190" s="6">
        <v>372</v>
      </c>
      <c r="B190" s="7">
        <v>44937</v>
      </c>
      <c r="C190" s="6">
        <v>3350</v>
      </c>
      <c r="D190" s="6" t="s">
        <v>6</v>
      </c>
      <c r="E190" s="6" t="s">
        <v>14</v>
      </c>
      <c r="F190" s="7">
        <v>44997</v>
      </c>
      <c r="G190" s="6">
        <v>502.5</v>
      </c>
      <c r="H190" s="6">
        <v>3852.5</v>
      </c>
      <c r="I190" s="7">
        <v>45210</v>
      </c>
      <c r="J190" s="7">
        <v>45270</v>
      </c>
      <c r="K190" s="6">
        <v>0.15</v>
      </c>
      <c r="L190" s="6">
        <v>502.5</v>
      </c>
      <c r="M190" s="6">
        <v>3852.5</v>
      </c>
    </row>
    <row r="191" spans="1:13" x14ac:dyDescent="0.3">
      <c r="A191" s="6">
        <v>107</v>
      </c>
      <c r="B191" s="7">
        <v>44937</v>
      </c>
      <c r="C191" s="6">
        <v>2220</v>
      </c>
      <c r="D191" s="6" t="s">
        <v>4</v>
      </c>
      <c r="E191" s="6" t="s">
        <v>5</v>
      </c>
      <c r="F191" s="7">
        <v>44997</v>
      </c>
      <c r="G191" s="6">
        <v>888</v>
      </c>
      <c r="H191" s="6">
        <v>3108</v>
      </c>
      <c r="I191" s="7">
        <v>45210</v>
      </c>
      <c r="J191" s="7">
        <v>45270</v>
      </c>
      <c r="K191" s="6">
        <v>0.4</v>
      </c>
      <c r="L191" s="6">
        <v>888</v>
      </c>
      <c r="M191" s="6">
        <v>3108</v>
      </c>
    </row>
    <row r="192" spans="1:13" x14ac:dyDescent="0.3">
      <c r="A192" s="6">
        <v>91</v>
      </c>
      <c r="B192" s="7">
        <v>44937</v>
      </c>
      <c r="C192" s="6">
        <v>1900</v>
      </c>
      <c r="D192" s="6" t="s">
        <v>11</v>
      </c>
      <c r="E192" s="6" t="s">
        <v>10</v>
      </c>
      <c r="F192" s="7">
        <v>44997</v>
      </c>
      <c r="G192" s="6">
        <v>570</v>
      </c>
      <c r="H192" s="6">
        <v>2470</v>
      </c>
      <c r="I192" s="7">
        <v>45210</v>
      </c>
      <c r="J192" s="7">
        <v>45270</v>
      </c>
      <c r="K192" s="6">
        <v>0.3</v>
      </c>
      <c r="L192" s="6">
        <v>570</v>
      </c>
      <c r="M192" s="6">
        <v>2470</v>
      </c>
    </row>
    <row r="193" spans="1:13" x14ac:dyDescent="0.3">
      <c r="A193" s="6">
        <v>481</v>
      </c>
      <c r="B193" s="7">
        <v>44937</v>
      </c>
      <c r="C193" s="6">
        <v>5900</v>
      </c>
      <c r="D193" s="6" t="s">
        <v>4</v>
      </c>
      <c r="E193" s="6" t="s">
        <v>7</v>
      </c>
      <c r="F193" s="7">
        <v>44997</v>
      </c>
      <c r="G193" s="6">
        <v>1180</v>
      </c>
      <c r="H193" s="6">
        <v>7080</v>
      </c>
      <c r="I193" s="7">
        <v>45210</v>
      </c>
      <c r="J193" s="7">
        <v>45270</v>
      </c>
      <c r="K193" s="6">
        <v>0.2</v>
      </c>
      <c r="L193" s="6">
        <v>1180</v>
      </c>
      <c r="M193" s="6">
        <v>7080</v>
      </c>
    </row>
    <row r="194" spans="1:13" x14ac:dyDescent="0.3">
      <c r="A194" s="6">
        <v>219</v>
      </c>
      <c r="B194" s="7">
        <v>44937</v>
      </c>
      <c r="C194" s="6">
        <v>4460</v>
      </c>
      <c r="D194" s="6" t="s">
        <v>6</v>
      </c>
      <c r="E194" s="6" t="s">
        <v>5</v>
      </c>
      <c r="F194" s="7">
        <v>44997</v>
      </c>
      <c r="G194" s="6">
        <v>1784</v>
      </c>
      <c r="H194" s="6">
        <v>6244</v>
      </c>
      <c r="I194" s="7">
        <v>45210</v>
      </c>
      <c r="J194" s="7">
        <v>45270</v>
      </c>
      <c r="K194" s="6">
        <v>0.4</v>
      </c>
      <c r="L194" s="6">
        <v>1784</v>
      </c>
      <c r="M194" s="6">
        <v>6244</v>
      </c>
    </row>
    <row r="195" spans="1:13" x14ac:dyDescent="0.3">
      <c r="A195" s="6">
        <v>218</v>
      </c>
      <c r="B195" s="7">
        <v>44937</v>
      </c>
      <c r="C195" s="6">
        <v>4440</v>
      </c>
      <c r="D195" s="6" t="s">
        <v>15</v>
      </c>
      <c r="E195" s="6" t="s">
        <v>14</v>
      </c>
      <c r="F195" s="7">
        <v>44997</v>
      </c>
      <c r="G195" s="6">
        <v>666</v>
      </c>
      <c r="H195" s="6">
        <v>5106</v>
      </c>
      <c r="I195" s="7">
        <v>45210</v>
      </c>
      <c r="J195" s="7">
        <v>45270</v>
      </c>
      <c r="K195" s="6">
        <v>0.15</v>
      </c>
      <c r="L195" s="6">
        <v>666</v>
      </c>
      <c r="M195" s="6">
        <v>5106</v>
      </c>
    </row>
    <row r="196" spans="1:13" x14ac:dyDescent="0.3">
      <c r="A196" s="6">
        <v>479</v>
      </c>
      <c r="B196" s="7">
        <v>44937</v>
      </c>
      <c r="C196" s="6">
        <v>6100</v>
      </c>
      <c r="D196" s="6" t="s">
        <v>15</v>
      </c>
      <c r="E196" s="6" t="s">
        <v>5</v>
      </c>
      <c r="F196" s="7">
        <v>44997</v>
      </c>
      <c r="G196" s="6">
        <v>2440</v>
      </c>
      <c r="H196" s="6">
        <v>8540</v>
      </c>
      <c r="I196" s="7">
        <v>45210</v>
      </c>
      <c r="J196" s="7">
        <v>45270</v>
      </c>
      <c r="K196" s="6">
        <v>0.4</v>
      </c>
      <c r="L196" s="6">
        <v>2440</v>
      </c>
      <c r="M196" s="6">
        <v>8540</v>
      </c>
    </row>
    <row r="197" spans="1:13" x14ac:dyDescent="0.3">
      <c r="A197" s="6">
        <v>463</v>
      </c>
      <c r="B197" s="7">
        <v>44937</v>
      </c>
      <c r="C197" s="6">
        <v>7700</v>
      </c>
      <c r="D197" s="6" t="s">
        <v>8</v>
      </c>
      <c r="E197" s="6" t="s">
        <v>14</v>
      </c>
      <c r="F197" s="7">
        <v>44997</v>
      </c>
      <c r="G197" s="6">
        <v>1155</v>
      </c>
      <c r="H197" s="6">
        <v>8855</v>
      </c>
      <c r="I197" s="7">
        <v>45210</v>
      </c>
      <c r="J197" s="7">
        <v>45270</v>
      </c>
      <c r="K197" s="6">
        <v>0.15</v>
      </c>
      <c r="L197" s="6">
        <v>1155</v>
      </c>
      <c r="M197" s="6">
        <v>8855</v>
      </c>
    </row>
    <row r="198" spans="1:13" x14ac:dyDescent="0.3">
      <c r="A198" s="6">
        <v>459</v>
      </c>
      <c r="B198" s="7">
        <v>44937</v>
      </c>
      <c r="C198" s="6">
        <v>2345</v>
      </c>
      <c r="D198" s="6" t="s">
        <v>12</v>
      </c>
      <c r="E198" s="6" t="s">
        <v>5</v>
      </c>
      <c r="F198" s="7">
        <v>44997</v>
      </c>
      <c r="G198" s="6">
        <v>938</v>
      </c>
      <c r="H198" s="6">
        <v>3283</v>
      </c>
      <c r="I198" s="7">
        <v>45210</v>
      </c>
      <c r="J198" s="7">
        <v>45270</v>
      </c>
      <c r="K198" s="6">
        <v>0.4</v>
      </c>
      <c r="L198" s="6">
        <v>938</v>
      </c>
      <c r="M198" s="6">
        <v>3283</v>
      </c>
    </row>
    <row r="199" spans="1:13" x14ac:dyDescent="0.3">
      <c r="A199" s="6">
        <v>13</v>
      </c>
      <c r="B199" s="7">
        <v>44937</v>
      </c>
      <c r="C199" s="6">
        <v>340</v>
      </c>
      <c r="D199" s="6" t="s">
        <v>9</v>
      </c>
      <c r="E199" s="6" t="s">
        <v>7</v>
      </c>
      <c r="F199" s="7">
        <v>44997</v>
      </c>
      <c r="G199" s="6">
        <v>68</v>
      </c>
      <c r="H199" s="6">
        <v>408</v>
      </c>
      <c r="I199" s="7">
        <v>45210</v>
      </c>
      <c r="J199" s="7">
        <v>45270</v>
      </c>
      <c r="K199" s="6">
        <v>0.2</v>
      </c>
      <c r="L199" s="6">
        <v>68</v>
      </c>
      <c r="M199" s="6">
        <v>408</v>
      </c>
    </row>
    <row r="200" spans="1:13" x14ac:dyDescent="0.3">
      <c r="A200" s="6">
        <v>208</v>
      </c>
      <c r="B200" s="7">
        <v>44937</v>
      </c>
      <c r="C200" s="6">
        <v>4240</v>
      </c>
      <c r="D200" s="6" t="s">
        <v>8</v>
      </c>
      <c r="E200" s="6" t="s">
        <v>14</v>
      </c>
      <c r="F200" s="7">
        <v>44997</v>
      </c>
      <c r="G200" s="6">
        <v>636</v>
      </c>
      <c r="H200" s="6">
        <v>4876</v>
      </c>
      <c r="I200" s="7">
        <v>45210</v>
      </c>
      <c r="J200" s="7">
        <v>45270</v>
      </c>
      <c r="K200" s="6">
        <v>0.15</v>
      </c>
      <c r="L200" s="6">
        <v>636</v>
      </c>
      <c r="M200" s="6">
        <v>4876</v>
      </c>
    </row>
    <row r="201" spans="1:13" x14ac:dyDescent="0.3">
      <c r="A201" s="6">
        <v>129</v>
      </c>
      <c r="B201" s="7">
        <v>44937</v>
      </c>
      <c r="C201" s="6">
        <v>2660</v>
      </c>
      <c r="D201" s="6" t="s">
        <v>13</v>
      </c>
      <c r="E201" s="6" t="s">
        <v>5</v>
      </c>
      <c r="F201" s="7">
        <v>44997</v>
      </c>
      <c r="G201" s="6">
        <v>1064</v>
      </c>
      <c r="H201" s="6">
        <v>3724</v>
      </c>
      <c r="I201" s="7">
        <v>45210</v>
      </c>
      <c r="J201" s="7">
        <v>45270</v>
      </c>
      <c r="K201" s="6">
        <v>0.4</v>
      </c>
      <c r="L201" s="6">
        <v>1064</v>
      </c>
      <c r="M201" s="6">
        <v>3724</v>
      </c>
    </row>
    <row r="202" spans="1:13" x14ac:dyDescent="0.3">
      <c r="A202" s="6">
        <v>73</v>
      </c>
      <c r="B202" s="7">
        <v>44937</v>
      </c>
      <c r="C202" s="6">
        <v>1540</v>
      </c>
      <c r="D202" s="6" t="s">
        <v>4</v>
      </c>
      <c r="E202" s="6" t="s">
        <v>5</v>
      </c>
      <c r="F202" s="7">
        <v>44997</v>
      </c>
      <c r="G202" s="6">
        <v>616</v>
      </c>
      <c r="H202" s="6">
        <v>2156</v>
      </c>
      <c r="I202" s="7">
        <v>45210</v>
      </c>
      <c r="J202" s="7">
        <v>45270</v>
      </c>
      <c r="K202" s="6">
        <v>0.4</v>
      </c>
      <c r="L202" s="6">
        <v>616</v>
      </c>
      <c r="M202" s="6">
        <v>2156</v>
      </c>
    </row>
    <row r="203" spans="1:13" x14ac:dyDescent="0.3">
      <c r="A203" s="6">
        <v>403</v>
      </c>
      <c r="B203" s="7">
        <v>44937</v>
      </c>
      <c r="C203" s="6">
        <v>4900</v>
      </c>
      <c r="D203" s="6" t="s">
        <v>6</v>
      </c>
      <c r="E203" s="6" t="s">
        <v>5</v>
      </c>
      <c r="F203" s="7">
        <v>44997</v>
      </c>
      <c r="G203" s="6">
        <v>1960</v>
      </c>
      <c r="H203" s="6">
        <v>6860</v>
      </c>
      <c r="I203" s="7">
        <v>45210</v>
      </c>
      <c r="J203" s="7">
        <v>45270</v>
      </c>
      <c r="K203" s="6">
        <v>0.4</v>
      </c>
      <c r="L203" s="6">
        <v>1960</v>
      </c>
      <c r="M203" s="6">
        <v>6860</v>
      </c>
    </row>
    <row r="204" spans="1:13" x14ac:dyDescent="0.3">
      <c r="A204" s="6">
        <v>68</v>
      </c>
      <c r="B204" s="7">
        <v>44937</v>
      </c>
      <c r="C204" s="6">
        <v>1440</v>
      </c>
      <c r="D204" s="6" t="s">
        <v>12</v>
      </c>
      <c r="E204" s="6" t="s">
        <v>14</v>
      </c>
      <c r="F204" s="7">
        <v>44997</v>
      </c>
      <c r="G204" s="6">
        <v>216</v>
      </c>
      <c r="H204" s="6">
        <v>1656</v>
      </c>
      <c r="I204" s="7">
        <v>45210</v>
      </c>
      <c r="J204" s="7">
        <v>45270</v>
      </c>
      <c r="K204" s="6">
        <v>0.15</v>
      </c>
      <c r="L204" s="6">
        <v>216</v>
      </c>
      <c r="M204" s="6">
        <v>1656</v>
      </c>
    </row>
    <row r="205" spans="1:13" x14ac:dyDescent="0.3">
      <c r="A205" s="6">
        <v>149</v>
      </c>
      <c r="B205" s="7">
        <v>44937</v>
      </c>
      <c r="C205" s="6">
        <v>3060</v>
      </c>
      <c r="D205" s="6" t="s">
        <v>9</v>
      </c>
      <c r="E205" s="6" t="s">
        <v>5</v>
      </c>
      <c r="F205" s="7">
        <v>44997</v>
      </c>
      <c r="G205" s="6">
        <v>1224</v>
      </c>
      <c r="H205" s="6">
        <v>4284</v>
      </c>
      <c r="I205" s="7">
        <v>45210</v>
      </c>
      <c r="J205" s="7">
        <v>45270</v>
      </c>
      <c r="K205" s="6">
        <v>0.4</v>
      </c>
      <c r="L205" s="6">
        <v>1224</v>
      </c>
      <c r="M205" s="6">
        <v>4284</v>
      </c>
    </row>
    <row r="206" spans="1:13" x14ac:dyDescent="0.3">
      <c r="A206" s="6">
        <v>183</v>
      </c>
      <c r="B206" s="7">
        <v>44937</v>
      </c>
      <c r="C206" s="6">
        <v>3740</v>
      </c>
      <c r="D206" s="6" t="s">
        <v>9</v>
      </c>
      <c r="E206" s="6" t="s">
        <v>14</v>
      </c>
      <c r="F206" s="7">
        <v>44997</v>
      </c>
      <c r="G206" s="6">
        <v>561</v>
      </c>
      <c r="H206" s="6">
        <v>4301</v>
      </c>
      <c r="I206" s="7">
        <v>45210</v>
      </c>
      <c r="J206" s="7">
        <v>45270</v>
      </c>
      <c r="K206" s="6">
        <v>0.15</v>
      </c>
      <c r="L206" s="6">
        <v>561</v>
      </c>
      <c r="M206" s="6">
        <v>4301</v>
      </c>
    </row>
    <row r="207" spans="1:13" x14ac:dyDescent="0.3">
      <c r="A207" s="6">
        <v>181</v>
      </c>
      <c r="B207" s="7">
        <v>44937</v>
      </c>
      <c r="C207" s="6">
        <v>3700</v>
      </c>
      <c r="D207" s="6" t="s">
        <v>13</v>
      </c>
      <c r="E207" s="6" t="s">
        <v>7</v>
      </c>
      <c r="F207" s="7">
        <v>44997</v>
      </c>
      <c r="G207" s="6">
        <v>740</v>
      </c>
      <c r="H207" s="6">
        <v>4440</v>
      </c>
      <c r="I207" s="7">
        <v>45210</v>
      </c>
      <c r="J207" s="7">
        <v>45270</v>
      </c>
      <c r="K207" s="6">
        <v>0.2</v>
      </c>
      <c r="L207" s="6">
        <v>740</v>
      </c>
      <c r="M207" s="6">
        <v>4440</v>
      </c>
    </row>
    <row r="208" spans="1:13" x14ac:dyDescent="0.3">
      <c r="A208" s="6">
        <v>415</v>
      </c>
      <c r="B208" s="7">
        <v>44937</v>
      </c>
      <c r="C208" s="6">
        <v>5500</v>
      </c>
      <c r="D208" s="6" t="s">
        <v>4</v>
      </c>
      <c r="E208" s="6" t="s">
        <v>5</v>
      </c>
      <c r="F208" s="7">
        <v>44997</v>
      </c>
      <c r="G208" s="6">
        <v>2200</v>
      </c>
      <c r="H208" s="6">
        <v>7700</v>
      </c>
      <c r="I208" s="7">
        <v>45210</v>
      </c>
      <c r="J208" s="7">
        <v>45270</v>
      </c>
      <c r="K208" s="6">
        <v>0.4</v>
      </c>
      <c r="L208" s="6">
        <v>2200</v>
      </c>
      <c r="M208" s="6">
        <v>7700</v>
      </c>
    </row>
    <row r="209" spans="1:13" x14ac:dyDescent="0.3">
      <c r="A209" s="6">
        <v>56</v>
      </c>
      <c r="B209" s="7">
        <v>44937</v>
      </c>
      <c r="C209" s="6">
        <v>1200</v>
      </c>
      <c r="D209" s="6" t="s">
        <v>4</v>
      </c>
      <c r="E209" s="6" t="s">
        <v>7</v>
      </c>
      <c r="F209" s="7">
        <v>44997</v>
      </c>
      <c r="G209" s="6">
        <v>240</v>
      </c>
      <c r="H209" s="6">
        <v>1440</v>
      </c>
      <c r="I209" s="7">
        <v>45210</v>
      </c>
      <c r="J209" s="7">
        <v>45270</v>
      </c>
      <c r="K209" s="6">
        <v>0.2</v>
      </c>
      <c r="L209" s="6">
        <v>240</v>
      </c>
      <c r="M209" s="6">
        <v>1440</v>
      </c>
    </row>
    <row r="210" spans="1:13" x14ac:dyDescent="0.3">
      <c r="A210" s="6">
        <v>298</v>
      </c>
      <c r="B210" s="7">
        <v>44937</v>
      </c>
      <c r="C210" s="6">
        <v>900</v>
      </c>
      <c r="D210" s="6" t="s">
        <v>6</v>
      </c>
      <c r="E210" s="6" t="s">
        <v>10</v>
      </c>
      <c r="F210" s="7">
        <v>44997</v>
      </c>
      <c r="G210" s="6">
        <v>270</v>
      </c>
      <c r="H210" s="6">
        <v>1170</v>
      </c>
      <c r="I210" s="7">
        <v>45210</v>
      </c>
      <c r="J210" s="7">
        <v>45270</v>
      </c>
      <c r="K210" s="6">
        <v>0.3</v>
      </c>
      <c r="L210" s="6">
        <v>270</v>
      </c>
      <c r="M210" s="6">
        <v>1170</v>
      </c>
    </row>
    <row r="211" spans="1:13" x14ac:dyDescent="0.3">
      <c r="A211" s="6">
        <v>412</v>
      </c>
      <c r="B211" s="7">
        <v>44937</v>
      </c>
      <c r="C211" s="6">
        <v>5350</v>
      </c>
      <c r="D211" s="6" t="s">
        <v>8</v>
      </c>
      <c r="E211" s="6" t="s">
        <v>7</v>
      </c>
      <c r="F211" s="7">
        <v>44997</v>
      </c>
      <c r="G211" s="6">
        <v>1070</v>
      </c>
      <c r="H211" s="6">
        <v>6420</v>
      </c>
      <c r="I211" s="7">
        <v>45210</v>
      </c>
      <c r="J211" s="7">
        <v>45270</v>
      </c>
      <c r="K211" s="6">
        <v>0.2</v>
      </c>
      <c r="L211" s="6">
        <v>1070</v>
      </c>
      <c r="M211" s="6">
        <v>6420</v>
      </c>
    </row>
    <row r="212" spans="1:13" x14ac:dyDescent="0.3">
      <c r="A212" s="6">
        <v>291</v>
      </c>
      <c r="B212" s="7">
        <v>44937</v>
      </c>
      <c r="C212" s="6">
        <v>5900</v>
      </c>
      <c r="D212" s="6" t="s">
        <v>9</v>
      </c>
      <c r="E212" s="6" t="s">
        <v>5</v>
      </c>
      <c r="F212" s="7">
        <v>44997</v>
      </c>
      <c r="G212" s="6">
        <v>2360</v>
      </c>
      <c r="H212" s="6">
        <v>8260</v>
      </c>
      <c r="I212" s="7">
        <v>45210</v>
      </c>
      <c r="J212" s="7">
        <v>45270</v>
      </c>
      <c r="K212" s="6">
        <v>0.4</v>
      </c>
      <c r="L212" s="6">
        <v>2360</v>
      </c>
      <c r="M212" s="6">
        <v>8260</v>
      </c>
    </row>
    <row r="213" spans="1:13" x14ac:dyDescent="0.3">
      <c r="A213" s="6">
        <v>65</v>
      </c>
      <c r="B213" s="7">
        <v>44937</v>
      </c>
      <c r="C213" s="6">
        <v>1380</v>
      </c>
      <c r="D213" s="6" t="s">
        <v>15</v>
      </c>
      <c r="E213" s="6" t="s">
        <v>5</v>
      </c>
      <c r="F213" s="7">
        <v>44997</v>
      </c>
      <c r="G213" s="6">
        <v>552</v>
      </c>
      <c r="H213" s="6">
        <v>1932</v>
      </c>
      <c r="I213" s="7">
        <v>45210</v>
      </c>
      <c r="J213" s="7">
        <v>45270</v>
      </c>
      <c r="K213" s="6">
        <v>0.4</v>
      </c>
      <c r="L213" s="6">
        <v>552</v>
      </c>
      <c r="M213" s="6">
        <v>1932</v>
      </c>
    </row>
    <row r="214" spans="1:13" x14ac:dyDescent="0.3">
      <c r="A214" s="6">
        <v>441</v>
      </c>
      <c r="B214" s="7">
        <v>44937</v>
      </c>
      <c r="C214" s="6">
        <v>6800</v>
      </c>
      <c r="D214" s="6" t="s">
        <v>13</v>
      </c>
      <c r="E214" s="6" t="s">
        <v>10</v>
      </c>
      <c r="F214" s="7">
        <v>44997</v>
      </c>
      <c r="G214" s="6">
        <v>2040</v>
      </c>
      <c r="H214" s="6">
        <v>8840</v>
      </c>
      <c r="I214" s="7">
        <v>45210</v>
      </c>
      <c r="J214" s="7">
        <v>45270</v>
      </c>
      <c r="K214" s="6">
        <v>0.3</v>
      </c>
      <c r="L214" s="6">
        <v>2040</v>
      </c>
      <c r="M214" s="6">
        <v>8840</v>
      </c>
    </row>
    <row r="215" spans="1:13" x14ac:dyDescent="0.3">
      <c r="A215" s="6">
        <v>263</v>
      </c>
      <c r="B215" s="7">
        <v>44937</v>
      </c>
      <c r="C215" s="6">
        <v>5340</v>
      </c>
      <c r="D215" s="6" t="s">
        <v>8</v>
      </c>
      <c r="E215" s="6" t="s">
        <v>5</v>
      </c>
      <c r="F215" s="7">
        <v>44997</v>
      </c>
      <c r="G215" s="6">
        <v>2136</v>
      </c>
      <c r="H215" s="6">
        <v>7476</v>
      </c>
      <c r="I215" s="7">
        <v>45210</v>
      </c>
      <c r="J215" s="7">
        <v>45270</v>
      </c>
      <c r="K215" s="6">
        <v>0.4</v>
      </c>
      <c r="L215" s="6">
        <v>2136</v>
      </c>
      <c r="M215" s="6">
        <v>7476</v>
      </c>
    </row>
    <row r="216" spans="1:13" x14ac:dyDescent="0.3">
      <c r="A216" s="6">
        <v>41</v>
      </c>
      <c r="B216" s="7">
        <v>44937</v>
      </c>
      <c r="C216" s="6">
        <v>900</v>
      </c>
      <c r="D216" s="6" t="s">
        <v>4</v>
      </c>
      <c r="E216" s="6" t="s">
        <v>7</v>
      </c>
      <c r="F216" s="7">
        <v>44997</v>
      </c>
      <c r="G216" s="6">
        <v>180</v>
      </c>
      <c r="H216" s="6">
        <v>1080</v>
      </c>
      <c r="I216" s="7">
        <v>45210</v>
      </c>
      <c r="J216" s="7">
        <v>45270</v>
      </c>
      <c r="K216" s="6">
        <v>0.2</v>
      </c>
      <c r="L216" s="6">
        <v>180</v>
      </c>
      <c r="M216" s="6">
        <v>1080</v>
      </c>
    </row>
    <row r="217" spans="1:13" x14ac:dyDescent="0.3">
      <c r="A217" s="6">
        <v>39</v>
      </c>
      <c r="B217" s="7">
        <v>44937</v>
      </c>
      <c r="C217" s="6">
        <v>860</v>
      </c>
      <c r="D217" s="6" t="s">
        <v>4</v>
      </c>
      <c r="E217" s="6" t="s">
        <v>5</v>
      </c>
      <c r="F217" s="7">
        <v>44997</v>
      </c>
      <c r="G217" s="6">
        <v>344</v>
      </c>
      <c r="H217" s="6">
        <v>1204</v>
      </c>
      <c r="I217" s="7">
        <v>45210</v>
      </c>
      <c r="J217" s="7">
        <v>45270</v>
      </c>
      <c r="K217" s="6">
        <v>0.4</v>
      </c>
      <c r="L217" s="6">
        <v>344</v>
      </c>
      <c r="M217" s="6">
        <v>1204</v>
      </c>
    </row>
    <row r="218" spans="1:13" x14ac:dyDescent="0.3">
      <c r="A218" s="6">
        <v>79</v>
      </c>
      <c r="B218" s="7">
        <v>44937</v>
      </c>
      <c r="C218" s="6">
        <v>1660</v>
      </c>
      <c r="D218" s="6" t="s">
        <v>13</v>
      </c>
      <c r="E218" s="6" t="s">
        <v>5</v>
      </c>
      <c r="F218" s="7">
        <v>44997</v>
      </c>
      <c r="G218" s="6">
        <v>664</v>
      </c>
      <c r="H218" s="6">
        <v>2324</v>
      </c>
      <c r="I218" s="7">
        <v>45210</v>
      </c>
      <c r="J218" s="7">
        <v>45270</v>
      </c>
      <c r="K218" s="6">
        <v>0.4</v>
      </c>
      <c r="L218" s="6">
        <v>664</v>
      </c>
      <c r="M218" s="6">
        <v>2324</v>
      </c>
    </row>
    <row r="219" spans="1:13" x14ac:dyDescent="0.3">
      <c r="A219" s="6">
        <v>82</v>
      </c>
      <c r="B219" s="7">
        <v>44937</v>
      </c>
      <c r="C219" s="6">
        <v>1720</v>
      </c>
      <c r="D219" s="6" t="s">
        <v>15</v>
      </c>
      <c r="E219" s="6" t="s">
        <v>14</v>
      </c>
      <c r="F219" s="7">
        <v>44997</v>
      </c>
      <c r="G219" s="6">
        <v>258</v>
      </c>
      <c r="H219" s="6">
        <v>1978</v>
      </c>
      <c r="I219" s="7">
        <v>45210</v>
      </c>
      <c r="J219" s="7">
        <v>45270</v>
      </c>
      <c r="K219" s="6">
        <v>0.15</v>
      </c>
      <c r="L219" s="6">
        <v>258</v>
      </c>
      <c r="M219" s="6">
        <v>1978</v>
      </c>
    </row>
    <row r="220" spans="1:13" x14ac:dyDescent="0.3">
      <c r="A220" s="6">
        <v>106</v>
      </c>
      <c r="B220" s="7">
        <v>44937</v>
      </c>
      <c r="C220" s="6">
        <v>2200</v>
      </c>
      <c r="D220" s="6" t="s">
        <v>8</v>
      </c>
      <c r="E220" s="6" t="s">
        <v>14</v>
      </c>
      <c r="F220" s="7">
        <v>44997</v>
      </c>
      <c r="G220" s="6">
        <v>330</v>
      </c>
      <c r="H220" s="6">
        <v>2530</v>
      </c>
      <c r="I220" s="7">
        <v>45210</v>
      </c>
      <c r="J220" s="7">
        <v>45270</v>
      </c>
      <c r="K220" s="6">
        <v>0.15</v>
      </c>
      <c r="L220" s="6">
        <v>330</v>
      </c>
      <c r="M220" s="6">
        <v>2530</v>
      </c>
    </row>
    <row r="221" spans="1:13" x14ac:dyDescent="0.3">
      <c r="A221" s="6">
        <v>237</v>
      </c>
      <c r="B221" s="7">
        <v>44936</v>
      </c>
      <c r="C221" s="6">
        <v>4820</v>
      </c>
      <c r="D221" s="6" t="s">
        <v>13</v>
      </c>
      <c r="E221" s="6" t="s">
        <v>7</v>
      </c>
      <c r="F221" s="7">
        <v>44996</v>
      </c>
      <c r="G221" s="6">
        <v>964</v>
      </c>
      <c r="H221" s="6">
        <v>5784</v>
      </c>
      <c r="I221" s="7">
        <v>45209</v>
      </c>
      <c r="J221" s="7">
        <v>45269</v>
      </c>
      <c r="K221" s="6">
        <v>0.2</v>
      </c>
      <c r="L221" s="6">
        <v>964</v>
      </c>
      <c r="M221" s="6">
        <v>5784</v>
      </c>
    </row>
    <row r="222" spans="1:13" x14ac:dyDescent="0.3">
      <c r="A222" s="6">
        <v>348</v>
      </c>
      <c r="B222" s="7">
        <v>44936</v>
      </c>
      <c r="C222" s="6">
        <v>2150</v>
      </c>
      <c r="D222" s="6" t="s">
        <v>8</v>
      </c>
      <c r="E222" s="6" t="s">
        <v>14</v>
      </c>
      <c r="F222" s="7">
        <v>44996</v>
      </c>
      <c r="G222" s="6">
        <v>322.5</v>
      </c>
      <c r="H222" s="6">
        <v>2472.5</v>
      </c>
      <c r="I222" s="7">
        <v>45209</v>
      </c>
      <c r="J222" s="7">
        <v>45269</v>
      </c>
      <c r="K222" s="6">
        <v>0.15</v>
      </c>
      <c r="L222" s="6">
        <v>322.5</v>
      </c>
      <c r="M222" s="6">
        <v>2472.5</v>
      </c>
    </row>
    <row r="223" spans="1:13" x14ac:dyDescent="0.3">
      <c r="A223" s="6">
        <v>419</v>
      </c>
      <c r="B223" s="7">
        <v>44936</v>
      </c>
      <c r="C223" s="6">
        <v>5700</v>
      </c>
      <c r="D223" s="6" t="s">
        <v>13</v>
      </c>
      <c r="E223" s="6" t="s">
        <v>7</v>
      </c>
      <c r="F223" s="7">
        <v>44996</v>
      </c>
      <c r="G223" s="6">
        <v>1140</v>
      </c>
      <c r="H223" s="6">
        <v>6840</v>
      </c>
      <c r="I223" s="7">
        <v>45209</v>
      </c>
      <c r="J223" s="7">
        <v>45269</v>
      </c>
      <c r="K223" s="6">
        <v>0.2</v>
      </c>
      <c r="L223" s="6">
        <v>1140</v>
      </c>
      <c r="M223" s="6">
        <v>6840</v>
      </c>
    </row>
    <row r="224" spans="1:13" x14ac:dyDescent="0.3">
      <c r="A224" s="6">
        <v>378</v>
      </c>
      <c r="B224" s="7">
        <v>44936</v>
      </c>
      <c r="C224" s="6">
        <v>3650</v>
      </c>
      <c r="D224" s="6" t="s">
        <v>8</v>
      </c>
      <c r="E224" s="6" t="s">
        <v>7</v>
      </c>
      <c r="F224" s="7">
        <v>44996</v>
      </c>
      <c r="G224" s="6">
        <v>730</v>
      </c>
      <c r="H224" s="6">
        <v>4380</v>
      </c>
      <c r="I224" s="7">
        <v>45209</v>
      </c>
      <c r="J224" s="7">
        <v>45269</v>
      </c>
      <c r="K224" s="6">
        <v>0.2</v>
      </c>
      <c r="L224" s="6">
        <v>730</v>
      </c>
      <c r="M224" s="6">
        <v>4380</v>
      </c>
    </row>
    <row r="225" spans="1:13" x14ac:dyDescent="0.3">
      <c r="A225" s="6">
        <v>357</v>
      </c>
      <c r="B225" s="7">
        <v>44936</v>
      </c>
      <c r="C225" s="6">
        <v>2600</v>
      </c>
      <c r="D225" s="6" t="s">
        <v>12</v>
      </c>
      <c r="E225" s="6" t="s">
        <v>10</v>
      </c>
      <c r="F225" s="7">
        <v>44996</v>
      </c>
      <c r="G225" s="6">
        <v>780</v>
      </c>
      <c r="H225" s="6">
        <v>3380</v>
      </c>
      <c r="I225" s="7">
        <v>45209</v>
      </c>
      <c r="J225" s="7">
        <v>45269</v>
      </c>
      <c r="K225" s="6">
        <v>0.3</v>
      </c>
      <c r="L225" s="6">
        <v>780</v>
      </c>
      <c r="M225" s="6">
        <v>3380</v>
      </c>
    </row>
    <row r="226" spans="1:13" x14ac:dyDescent="0.3">
      <c r="A226" s="6">
        <v>395</v>
      </c>
      <c r="B226" s="7">
        <v>44936</v>
      </c>
      <c r="C226" s="6">
        <v>4500</v>
      </c>
      <c r="D226" s="6" t="s">
        <v>8</v>
      </c>
      <c r="E226" s="6" t="s">
        <v>5</v>
      </c>
      <c r="F226" s="7">
        <v>44996</v>
      </c>
      <c r="G226" s="6">
        <v>1800</v>
      </c>
      <c r="H226" s="6">
        <v>6300</v>
      </c>
      <c r="I226" s="7">
        <v>45209</v>
      </c>
      <c r="J226" s="7">
        <v>45269</v>
      </c>
      <c r="K226" s="6">
        <v>0.4</v>
      </c>
      <c r="L226" s="6">
        <v>1800</v>
      </c>
      <c r="M226" s="6">
        <v>6300</v>
      </c>
    </row>
    <row r="227" spans="1:13" x14ac:dyDescent="0.3">
      <c r="A227" s="6">
        <v>464</v>
      </c>
      <c r="B227" s="7">
        <v>44936</v>
      </c>
      <c r="C227" s="6">
        <v>7600</v>
      </c>
      <c r="D227" s="6" t="s">
        <v>4</v>
      </c>
      <c r="E227" s="6" t="s">
        <v>7</v>
      </c>
      <c r="F227" s="7">
        <v>44996</v>
      </c>
      <c r="G227" s="6">
        <v>1520</v>
      </c>
      <c r="H227" s="6">
        <v>9120</v>
      </c>
      <c r="I227" s="7">
        <v>45209</v>
      </c>
      <c r="J227" s="7">
        <v>45269</v>
      </c>
      <c r="K227" s="6">
        <v>0.2</v>
      </c>
      <c r="L227" s="6">
        <v>1520</v>
      </c>
      <c r="M227" s="6">
        <v>9120</v>
      </c>
    </row>
    <row r="228" spans="1:13" x14ac:dyDescent="0.3">
      <c r="A228" s="6">
        <v>290</v>
      </c>
      <c r="B228" s="7">
        <v>44936</v>
      </c>
      <c r="C228" s="6">
        <v>5880</v>
      </c>
      <c r="D228" s="6" t="s">
        <v>4</v>
      </c>
      <c r="E228" s="6" t="s">
        <v>5</v>
      </c>
      <c r="F228" s="7">
        <v>44996</v>
      </c>
      <c r="G228" s="6">
        <v>2352</v>
      </c>
      <c r="H228" s="6">
        <v>8232</v>
      </c>
      <c r="I228" s="7">
        <v>45209</v>
      </c>
      <c r="J228" s="7">
        <v>45269</v>
      </c>
      <c r="K228" s="6">
        <v>0.4</v>
      </c>
      <c r="L228" s="6">
        <v>2352</v>
      </c>
      <c r="M228" s="6">
        <v>8232</v>
      </c>
    </row>
    <row r="229" spans="1:13" x14ac:dyDescent="0.3">
      <c r="A229" s="6">
        <v>250</v>
      </c>
      <c r="B229" s="7">
        <v>44936</v>
      </c>
      <c r="C229" s="6">
        <v>5080</v>
      </c>
      <c r="D229" s="6" t="s">
        <v>6</v>
      </c>
      <c r="E229" s="6" t="s">
        <v>14</v>
      </c>
      <c r="F229" s="7">
        <v>44996</v>
      </c>
      <c r="G229" s="6">
        <v>762</v>
      </c>
      <c r="H229" s="6">
        <v>5842</v>
      </c>
      <c r="I229" s="7">
        <v>45209</v>
      </c>
      <c r="J229" s="7">
        <v>45269</v>
      </c>
      <c r="K229" s="6">
        <v>0.15</v>
      </c>
      <c r="L229" s="6">
        <v>762</v>
      </c>
      <c r="M229" s="6">
        <v>5842</v>
      </c>
    </row>
    <row r="230" spans="1:13" x14ac:dyDescent="0.3">
      <c r="A230" s="6">
        <v>321</v>
      </c>
      <c r="B230" s="7">
        <v>44936</v>
      </c>
      <c r="C230" s="6">
        <v>800</v>
      </c>
      <c r="D230" s="6" t="s">
        <v>6</v>
      </c>
      <c r="E230" s="6" t="s">
        <v>7</v>
      </c>
      <c r="F230" s="7">
        <v>44996</v>
      </c>
      <c r="G230" s="6">
        <v>160</v>
      </c>
      <c r="H230" s="6">
        <v>960</v>
      </c>
      <c r="I230" s="7">
        <v>45209</v>
      </c>
      <c r="J230" s="7">
        <v>45269</v>
      </c>
      <c r="K230" s="6">
        <v>0.2</v>
      </c>
      <c r="L230" s="6">
        <v>160</v>
      </c>
      <c r="M230" s="6">
        <v>960</v>
      </c>
    </row>
    <row r="231" spans="1:13" x14ac:dyDescent="0.3">
      <c r="A231" s="6">
        <v>62</v>
      </c>
      <c r="B231" s="7">
        <v>44936</v>
      </c>
      <c r="C231" s="6">
        <v>1320</v>
      </c>
      <c r="D231" s="6" t="s">
        <v>13</v>
      </c>
      <c r="E231" s="6" t="s">
        <v>7</v>
      </c>
      <c r="F231" s="7">
        <v>44996</v>
      </c>
      <c r="G231" s="6">
        <v>264</v>
      </c>
      <c r="H231" s="6">
        <v>1584</v>
      </c>
      <c r="I231" s="7">
        <v>45209</v>
      </c>
      <c r="J231" s="7">
        <v>45269</v>
      </c>
      <c r="K231" s="6">
        <v>0.2</v>
      </c>
      <c r="L231" s="6">
        <v>264</v>
      </c>
      <c r="M231" s="6">
        <v>1584</v>
      </c>
    </row>
    <row r="232" spans="1:13" x14ac:dyDescent="0.3">
      <c r="A232" s="6">
        <v>216</v>
      </c>
      <c r="B232" s="7">
        <v>44936</v>
      </c>
      <c r="C232" s="6">
        <v>4400</v>
      </c>
      <c r="D232" s="6" t="s">
        <v>6</v>
      </c>
      <c r="E232" s="6" t="s">
        <v>7</v>
      </c>
      <c r="F232" s="7">
        <v>44996</v>
      </c>
      <c r="G232" s="6">
        <v>880</v>
      </c>
      <c r="H232" s="6">
        <v>5280</v>
      </c>
      <c r="I232" s="7">
        <v>45209</v>
      </c>
      <c r="J232" s="7">
        <v>45269</v>
      </c>
      <c r="K232" s="6">
        <v>0.2</v>
      </c>
      <c r="L232" s="6">
        <v>880</v>
      </c>
      <c r="M232" s="6">
        <v>5280</v>
      </c>
    </row>
    <row r="233" spans="1:13" x14ac:dyDescent="0.3">
      <c r="A233" s="6">
        <v>144</v>
      </c>
      <c r="B233" s="7">
        <v>44936</v>
      </c>
      <c r="C233" s="6">
        <v>2960</v>
      </c>
      <c r="D233" s="6" t="s">
        <v>8</v>
      </c>
      <c r="E233" s="6" t="s">
        <v>10</v>
      </c>
      <c r="F233" s="7">
        <v>44996</v>
      </c>
      <c r="G233" s="6">
        <v>888</v>
      </c>
      <c r="H233" s="6">
        <v>3848</v>
      </c>
      <c r="I233" s="7">
        <v>45209</v>
      </c>
      <c r="J233" s="7">
        <v>45269</v>
      </c>
      <c r="K233" s="6">
        <v>0.3</v>
      </c>
      <c r="L233" s="6">
        <v>888</v>
      </c>
      <c r="M233" s="6">
        <v>3848</v>
      </c>
    </row>
    <row r="234" spans="1:13" x14ac:dyDescent="0.3">
      <c r="A234" s="6">
        <v>31</v>
      </c>
      <c r="B234" s="7">
        <v>44936</v>
      </c>
      <c r="C234" s="6">
        <v>700</v>
      </c>
      <c r="D234" s="6" t="s">
        <v>15</v>
      </c>
      <c r="E234" s="6" t="s">
        <v>5</v>
      </c>
      <c r="F234" s="7">
        <v>44996</v>
      </c>
      <c r="G234" s="6">
        <v>280</v>
      </c>
      <c r="H234" s="6">
        <v>980</v>
      </c>
      <c r="I234" s="7">
        <v>45209</v>
      </c>
      <c r="J234" s="7">
        <v>45269</v>
      </c>
      <c r="K234" s="6">
        <v>0.4</v>
      </c>
      <c r="L234" s="6">
        <v>280</v>
      </c>
      <c r="M234" s="6">
        <v>980</v>
      </c>
    </row>
    <row r="235" spans="1:13" x14ac:dyDescent="0.3">
      <c r="A235" s="6">
        <v>63</v>
      </c>
      <c r="B235" s="7">
        <v>44936</v>
      </c>
      <c r="C235" s="6">
        <v>1340</v>
      </c>
      <c r="D235" s="6" t="s">
        <v>6</v>
      </c>
      <c r="E235" s="6" t="s">
        <v>10</v>
      </c>
      <c r="F235" s="7">
        <v>44996</v>
      </c>
      <c r="G235" s="6">
        <v>402</v>
      </c>
      <c r="H235" s="6">
        <v>1742</v>
      </c>
      <c r="I235" s="7">
        <v>45209</v>
      </c>
      <c r="J235" s="7">
        <v>45269</v>
      </c>
      <c r="K235" s="6">
        <v>0.3</v>
      </c>
      <c r="L235" s="6">
        <v>402</v>
      </c>
      <c r="M235" s="6">
        <v>1742</v>
      </c>
    </row>
    <row r="236" spans="1:13" x14ac:dyDescent="0.3">
      <c r="A236" s="6">
        <v>204</v>
      </c>
      <c r="B236" s="7">
        <v>44936</v>
      </c>
      <c r="C236" s="6">
        <v>4160</v>
      </c>
      <c r="D236" s="6" t="s">
        <v>12</v>
      </c>
      <c r="E236" s="6" t="s">
        <v>14</v>
      </c>
      <c r="F236" s="7">
        <v>44996</v>
      </c>
      <c r="G236" s="6">
        <v>624</v>
      </c>
      <c r="H236" s="6">
        <v>4784</v>
      </c>
      <c r="I236" s="7">
        <v>45209</v>
      </c>
      <c r="J236" s="7">
        <v>45269</v>
      </c>
      <c r="K236" s="6">
        <v>0.15</v>
      </c>
      <c r="L236" s="6">
        <v>624</v>
      </c>
      <c r="M236" s="6">
        <v>4784</v>
      </c>
    </row>
    <row r="237" spans="1:13" x14ac:dyDescent="0.3">
      <c r="A237" s="6">
        <v>81</v>
      </c>
      <c r="B237" s="7">
        <v>44936</v>
      </c>
      <c r="C237" s="6">
        <v>1700</v>
      </c>
      <c r="D237" s="6" t="s">
        <v>9</v>
      </c>
      <c r="E237" s="6" t="s">
        <v>5</v>
      </c>
      <c r="F237" s="7">
        <v>44996</v>
      </c>
      <c r="G237" s="6">
        <v>680</v>
      </c>
      <c r="H237" s="6">
        <v>2380</v>
      </c>
      <c r="I237" s="7">
        <v>45209</v>
      </c>
      <c r="J237" s="7">
        <v>45269</v>
      </c>
      <c r="K237" s="6">
        <v>0.4</v>
      </c>
      <c r="L237" s="6">
        <v>680</v>
      </c>
      <c r="M237" s="6">
        <v>2380</v>
      </c>
    </row>
    <row r="238" spans="1:13" x14ac:dyDescent="0.3">
      <c r="A238" s="6">
        <v>134</v>
      </c>
      <c r="B238" s="7">
        <v>44936</v>
      </c>
      <c r="C238" s="6">
        <v>2760</v>
      </c>
      <c r="D238" s="6" t="s">
        <v>6</v>
      </c>
      <c r="E238" s="6" t="s">
        <v>14</v>
      </c>
      <c r="F238" s="7">
        <v>44996</v>
      </c>
      <c r="G238" s="6">
        <v>414</v>
      </c>
      <c r="H238" s="6">
        <v>3174</v>
      </c>
      <c r="I238" s="7">
        <v>45209</v>
      </c>
      <c r="J238" s="7">
        <v>45269</v>
      </c>
      <c r="K238" s="6">
        <v>0.15</v>
      </c>
      <c r="L238" s="6">
        <v>414</v>
      </c>
      <c r="M238" s="6">
        <v>3174</v>
      </c>
    </row>
    <row r="239" spans="1:13" x14ac:dyDescent="0.3">
      <c r="A239" s="6">
        <v>25</v>
      </c>
      <c r="B239" s="7">
        <v>44936</v>
      </c>
      <c r="C239" s="6">
        <v>580</v>
      </c>
      <c r="D239" s="6" t="s">
        <v>8</v>
      </c>
      <c r="E239" s="6" t="s">
        <v>5</v>
      </c>
      <c r="F239" s="7">
        <v>44996</v>
      </c>
      <c r="G239" s="6">
        <v>232</v>
      </c>
      <c r="H239" s="6">
        <v>812</v>
      </c>
      <c r="I239" s="7">
        <v>45209</v>
      </c>
      <c r="J239" s="7">
        <v>45269</v>
      </c>
      <c r="K239" s="6">
        <v>0.4</v>
      </c>
      <c r="L239" s="6">
        <v>232</v>
      </c>
      <c r="M239" s="6">
        <v>812</v>
      </c>
    </row>
    <row r="240" spans="1:13" x14ac:dyDescent="0.3">
      <c r="A240" s="6">
        <v>201</v>
      </c>
      <c r="B240" s="7">
        <v>44936</v>
      </c>
      <c r="C240" s="6">
        <v>4100</v>
      </c>
      <c r="D240" s="6" t="s">
        <v>15</v>
      </c>
      <c r="E240" s="6" t="s">
        <v>7</v>
      </c>
      <c r="F240" s="7">
        <v>44996</v>
      </c>
      <c r="G240" s="6">
        <v>820</v>
      </c>
      <c r="H240" s="6">
        <v>4920</v>
      </c>
      <c r="I240" s="7">
        <v>45209</v>
      </c>
      <c r="J240" s="7">
        <v>45269</v>
      </c>
      <c r="K240" s="6">
        <v>0.2</v>
      </c>
      <c r="L240" s="6">
        <v>820</v>
      </c>
      <c r="M240" s="6">
        <v>4920</v>
      </c>
    </row>
    <row r="241" spans="1:13" x14ac:dyDescent="0.3">
      <c r="A241" s="6">
        <v>47</v>
      </c>
      <c r="B241" s="7">
        <v>44936</v>
      </c>
      <c r="C241" s="6">
        <v>1020</v>
      </c>
      <c r="D241" s="6" t="s">
        <v>9</v>
      </c>
      <c r="E241" s="6" t="s">
        <v>7</v>
      </c>
      <c r="F241" s="7">
        <v>44996</v>
      </c>
      <c r="G241" s="6">
        <v>204</v>
      </c>
      <c r="H241" s="6">
        <v>1224</v>
      </c>
      <c r="I241" s="7">
        <v>45209</v>
      </c>
      <c r="J241" s="7">
        <v>45269</v>
      </c>
      <c r="K241" s="6">
        <v>0.2</v>
      </c>
      <c r="L241" s="6">
        <v>204</v>
      </c>
      <c r="M241" s="6">
        <v>1224</v>
      </c>
    </row>
    <row r="242" spans="1:13" x14ac:dyDescent="0.3">
      <c r="A242" s="6">
        <v>168</v>
      </c>
      <c r="B242" s="7">
        <v>44936</v>
      </c>
      <c r="C242" s="6">
        <v>3440</v>
      </c>
      <c r="D242" s="6" t="s">
        <v>6</v>
      </c>
      <c r="E242" s="6" t="s">
        <v>7</v>
      </c>
      <c r="F242" s="7">
        <v>44996</v>
      </c>
      <c r="G242" s="6">
        <v>688</v>
      </c>
      <c r="H242" s="6">
        <v>4128</v>
      </c>
      <c r="I242" s="7">
        <v>45209</v>
      </c>
      <c r="J242" s="7">
        <v>45269</v>
      </c>
      <c r="K242" s="6">
        <v>0.2</v>
      </c>
      <c r="L242" s="6">
        <v>688</v>
      </c>
      <c r="M242" s="6">
        <v>4128</v>
      </c>
    </row>
    <row r="243" spans="1:13" x14ac:dyDescent="0.3">
      <c r="A243" s="6">
        <v>155</v>
      </c>
      <c r="B243" s="7">
        <v>44936</v>
      </c>
      <c r="C243" s="6">
        <v>3180</v>
      </c>
      <c r="D243" s="6" t="s">
        <v>9</v>
      </c>
      <c r="E243" s="6" t="s">
        <v>14</v>
      </c>
      <c r="F243" s="7">
        <v>44996</v>
      </c>
      <c r="G243" s="6">
        <v>477</v>
      </c>
      <c r="H243" s="6">
        <v>3657</v>
      </c>
      <c r="I243" s="7">
        <v>45209</v>
      </c>
      <c r="J243" s="7">
        <v>45269</v>
      </c>
      <c r="K243" s="6">
        <v>0.15</v>
      </c>
      <c r="L243" s="6">
        <v>477</v>
      </c>
      <c r="M243" s="6">
        <v>3657</v>
      </c>
    </row>
    <row r="244" spans="1:13" x14ac:dyDescent="0.3">
      <c r="A244" s="6">
        <v>268</v>
      </c>
      <c r="B244" s="7">
        <v>44935</v>
      </c>
      <c r="C244" s="6">
        <v>5440</v>
      </c>
      <c r="D244" s="6" t="s">
        <v>9</v>
      </c>
      <c r="E244" s="6" t="s">
        <v>7</v>
      </c>
      <c r="F244" s="7">
        <v>44995</v>
      </c>
      <c r="G244" s="6">
        <v>1088</v>
      </c>
      <c r="H244" s="6">
        <v>6528</v>
      </c>
      <c r="I244" s="7">
        <v>45208</v>
      </c>
      <c r="J244" s="7">
        <v>45268</v>
      </c>
      <c r="K244" s="6">
        <v>0.2</v>
      </c>
      <c r="L244" s="6">
        <v>1088</v>
      </c>
      <c r="M244" s="6">
        <v>6528</v>
      </c>
    </row>
    <row r="245" spans="1:13" x14ac:dyDescent="0.3">
      <c r="A245" s="6">
        <v>122</v>
      </c>
      <c r="B245" s="7">
        <v>44935</v>
      </c>
      <c r="C245" s="6">
        <v>2520</v>
      </c>
      <c r="D245" s="6" t="s">
        <v>15</v>
      </c>
      <c r="E245" s="6" t="s">
        <v>5</v>
      </c>
      <c r="F245" s="7">
        <v>44995</v>
      </c>
      <c r="G245" s="6">
        <v>1008</v>
      </c>
      <c r="H245" s="6">
        <v>3528</v>
      </c>
      <c r="I245" s="7">
        <v>45208</v>
      </c>
      <c r="J245" s="7">
        <v>45268</v>
      </c>
      <c r="K245" s="6">
        <v>0.4</v>
      </c>
      <c r="L245" s="6">
        <v>1008</v>
      </c>
      <c r="M245" s="6">
        <v>3528</v>
      </c>
    </row>
    <row r="246" spans="1:13" x14ac:dyDescent="0.3">
      <c r="A246" s="6">
        <v>358</v>
      </c>
      <c r="B246" s="7">
        <v>44935</v>
      </c>
      <c r="C246" s="6">
        <v>2650</v>
      </c>
      <c r="D246" s="6" t="s">
        <v>4</v>
      </c>
      <c r="E246" s="6" t="s">
        <v>14</v>
      </c>
      <c r="F246" s="7">
        <v>44995</v>
      </c>
      <c r="G246" s="6">
        <v>397.5</v>
      </c>
      <c r="H246" s="6">
        <v>3047.5</v>
      </c>
      <c r="I246" s="7">
        <v>45208</v>
      </c>
      <c r="J246" s="7">
        <v>45268</v>
      </c>
      <c r="K246" s="6">
        <v>0.15</v>
      </c>
      <c r="L246" s="6">
        <v>397.5</v>
      </c>
      <c r="M246" s="6">
        <v>3047.5</v>
      </c>
    </row>
    <row r="247" spans="1:13" x14ac:dyDescent="0.3">
      <c r="A247" s="6">
        <v>446</v>
      </c>
      <c r="B247" s="7">
        <v>44935</v>
      </c>
      <c r="C247" s="6">
        <v>7050</v>
      </c>
      <c r="D247" s="6" t="s">
        <v>8</v>
      </c>
      <c r="E247" s="6" t="s">
        <v>14</v>
      </c>
      <c r="F247" s="7">
        <v>44995</v>
      </c>
      <c r="G247" s="6">
        <v>1057.5</v>
      </c>
      <c r="H247" s="6">
        <v>8107.5</v>
      </c>
      <c r="I247" s="7">
        <v>45208</v>
      </c>
      <c r="J247" s="7">
        <v>45268</v>
      </c>
      <c r="K247" s="6">
        <v>0.15</v>
      </c>
      <c r="L247" s="6">
        <v>1057.5</v>
      </c>
      <c r="M247" s="6">
        <v>8107.5</v>
      </c>
    </row>
    <row r="248" spans="1:13" x14ac:dyDescent="0.3">
      <c r="A248" s="6">
        <v>317</v>
      </c>
      <c r="B248" s="7">
        <v>44935</v>
      </c>
      <c r="C248" s="6">
        <v>600</v>
      </c>
      <c r="D248" s="6" t="s">
        <v>13</v>
      </c>
      <c r="E248" s="6" t="s">
        <v>5</v>
      </c>
      <c r="F248" s="7">
        <v>44995</v>
      </c>
      <c r="G248" s="6">
        <v>240</v>
      </c>
      <c r="H248" s="6">
        <v>840</v>
      </c>
      <c r="I248" s="7">
        <v>45208</v>
      </c>
      <c r="J248" s="7">
        <v>45268</v>
      </c>
      <c r="K248" s="6">
        <v>0.4</v>
      </c>
      <c r="L248" s="6">
        <v>240</v>
      </c>
      <c r="M248" s="6">
        <v>840</v>
      </c>
    </row>
    <row r="249" spans="1:13" x14ac:dyDescent="0.3">
      <c r="A249" s="6">
        <v>266</v>
      </c>
      <c r="B249" s="7">
        <v>44935</v>
      </c>
      <c r="C249" s="6">
        <v>5400</v>
      </c>
      <c r="D249" s="6" t="s">
        <v>13</v>
      </c>
      <c r="E249" s="6" t="s">
        <v>7</v>
      </c>
      <c r="F249" s="7">
        <v>44995</v>
      </c>
      <c r="G249" s="6">
        <v>1080</v>
      </c>
      <c r="H249" s="6">
        <v>6480</v>
      </c>
      <c r="I249" s="7">
        <v>45208</v>
      </c>
      <c r="J249" s="7">
        <v>45268</v>
      </c>
      <c r="K249" s="6">
        <v>0.2</v>
      </c>
      <c r="L249" s="6">
        <v>1080</v>
      </c>
      <c r="M249" s="6">
        <v>6480</v>
      </c>
    </row>
    <row r="250" spans="1:13" x14ac:dyDescent="0.3">
      <c r="A250" s="6">
        <v>469</v>
      </c>
      <c r="B250" s="7">
        <v>44935</v>
      </c>
      <c r="C250" s="6">
        <v>7100</v>
      </c>
      <c r="D250" s="6" t="s">
        <v>13</v>
      </c>
      <c r="E250" s="6" t="s">
        <v>10</v>
      </c>
      <c r="F250" s="7">
        <v>44995</v>
      </c>
      <c r="G250" s="6">
        <v>2130</v>
      </c>
      <c r="H250" s="6">
        <v>9230</v>
      </c>
      <c r="I250" s="7">
        <v>45208</v>
      </c>
      <c r="J250" s="7">
        <v>45268</v>
      </c>
      <c r="K250" s="6">
        <v>0.3</v>
      </c>
      <c r="L250" s="6">
        <v>2130</v>
      </c>
      <c r="M250" s="6">
        <v>9230</v>
      </c>
    </row>
    <row r="251" spans="1:13" x14ac:dyDescent="0.3">
      <c r="A251" s="6">
        <v>166</v>
      </c>
      <c r="B251" s="7">
        <v>44935</v>
      </c>
      <c r="C251" s="6">
        <v>3400</v>
      </c>
      <c r="D251" s="6" t="s">
        <v>9</v>
      </c>
      <c r="E251" s="6" t="s">
        <v>14</v>
      </c>
      <c r="F251" s="7">
        <v>44995</v>
      </c>
      <c r="G251" s="6">
        <v>510</v>
      </c>
      <c r="H251" s="6">
        <v>3910</v>
      </c>
      <c r="I251" s="7">
        <v>45208</v>
      </c>
      <c r="J251" s="7">
        <v>45268</v>
      </c>
      <c r="K251" s="6">
        <v>0.15</v>
      </c>
      <c r="L251" s="6">
        <v>510</v>
      </c>
      <c r="M251" s="6">
        <v>3910</v>
      </c>
    </row>
    <row r="252" spans="1:13" x14ac:dyDescent="0.3">
      <c r="A252" s="6">
        <v>17</v>
      </c>
      <c r="B252" s="7">
        <v>44935</v>
      </c>
      <c r="C252" s="6">
        <v>420</v>
      </c>
      <c r="D252" s="6" t="s">
        <v>12</v>
      </c>
      <c r="E252" s="6" t="s">
        <v>5</v>
      </c>
      <c r="F252" s="7">
        <v>44995</v>
      </c>
      <c r="G252" s="6">
        <v>168</v>
      </c>
      <c r="H252" s="6">
        <v>588</v>
      </c>
      <c r="I252" s="7">
        <v>45208</v>
      </c>
      <c r="J252" s="7">
        <v>45268</v>
      </c>
      <c r="K252" s="6">
        <v>0.4</v>
      </c>
      <c r="L252" s="6">
        <v>168</v>
      </c>
      <c r="M252" s="6">
        <v>588</v>
      </c>
    </row>
    <row r="253" spans="1:13" x14ac:dyDescent="0.3">
      <c r="A253" s="6">
        <v>159</v>
      </c>
      <c r="B253" s="7">
        <v>44935</v>
      </c>
      <c r="C253" s="6">
        <v>3260</v>
      </c>
      <c r="D253" s="6" t="s">
        <v>11</v>
      </c>
      <c r="E253" s="6" t="s">
        <v>7</v>
      </c>
      <c r="F253" s="7">
        <v>44995</v>
      </c>
      <c r="G253" s="6">
        <v>652</v>
      </c>
      <c r="H253" s="6">
        <v>3912</v>
      </c>
      <c r="I253" s="7">
        <v>45208</v>
      </c>
      <c r="J253" s="7">
        <v>45268</v>
      </c>
      <c r="K253" s="6">
        <v>0.2</v>
      </c>
      <c r="L253" s="6">
        <v>652</v>
      </c>
      <c r="M253" s="6">
        <v>3912</v>
      </c>
    </row>
    <row r="254" spans="1:13" x14ac:dyDescent="0.3">
      <c r="A254" s="6">
        <v>143</v>
      </c>
      <c r="B254" s="7">
        <v>44935</v>
      </c>
      <c r="C254" s="6">
        <v>2940</v>
      </c>
      <c r="D254" s="6" t="s">
        <v>4</v>
      </c>
      <c r="E254" s="6" t="s">
        <v>5</v>
      </c>
      <c r="F254" s="7">
        <v>44995</v>
      </c>
      <c r="G254" s="6">
        <v>1176</v>
      </c>
      <c r="H254" s="6">
        <v>4116</v>
      </c>
      <c r="I254" s="7">
        <v>45208</v>
      </c>
      <c r="J254" s="7">
        <v>45268</v>
      </c>
      <c r="K254" s="6">
        <v>0.4</v>
      </c>
      <c r="L254" s="6">
        <v>1176</v>
      </c>
      <c r="M254" s="6">
        <v>4116</v>
      </c>
    </row>
    <row r="255" spans="1:13" x14ac:dyDescent="0.3">
      <c r="A255" s="6">
        <v>280</v>
      </c>
      <c r="B255" s="7">
        <v>44935</v>
      </c>
      <c r="C255" s="6">
        <v>5680</v>
      </c>
      <c r="D255" s="6" t="s">
        <v>8</v>
      </c>
      <c r="E255" s="6" t="s">
        <v>7</v>
      </c>
      <c r="F255" s="7">
        <v>44995</v>
      </c>
      <c r="G255" s="6">
        <v>1136</v>
      </c>
      <c r="H255" s="6">
        <v>6816</v>
      </c>
      <c r="I255" s="7">
        <v>45208</v>
      </c>
      <c r="J255" s="7">
        <v>45268</v>
      </c>
      <c r="K255" s="6">
        <v>0.2</v>
      </c>
      <c r="L255" s="6">
        <v>1136</v>
      </c>
      <c r="M255" s="6">
        <v>6816</v>
      </c>
    </row>
    <row r="256" spans="1:13" x14ac:dyDescent="0.3">
      <c r="A256" s="6">
        <v>333</v>
      </c>
      <c r="B256" s="7">
        <v>44935</v>
      </c>
      <c r="C256" s="6">
        <v>1400</v>
      </c>
      <c r="D256" s="6" t="s">
        <v>13</v>
      </c>
      <c r="E256" s="6" t="s">
        <v>5</v>
      </c>
      <c r="F256" s="7">
        <v>44995</v>
      </c>
      <c r="G256" s="6">
        <v>560</v>
      </c>
      <c r="H256" s="6">
        <v>1960</v>
      </c>
      <c r="I256" s="7">
        <v>45208</v>
      </c>
      <c r="J256" s="7">
        <v>45268</v>
      </c>
      <c r="K256" s="6">
        <v>0.4</v>
      </c>
      <c r="L256" s="6">
        <v>560</v>
      </c>
      <c r="M256" s="6">
        <v>1960</v>
      </c>
    </row>
    <row r="257" spans="1:13" x14ac:dyDescent="0.3">
      <c r="A257" s="6">
        <v>474</v>
      </c>
      <c r="B257" s="7">
        <v>44935</v>
      </c>
      <c r="C257" s="6">
        <v>6600</v>
      </c>
      <c r="D257" s="6" t="s">
        <v>6</v>
      </c>
      <c r="E257" s="6" t="s">
        <v>14</v>
      </c>
      <c r="F257" s="7">
        <v>44995</v>
      </c>
      <c r="G257" s="6">
        <v>990</v>
      </c>
      <c r="H257" s="6">
        <v>7590</v>
      </c>
      <c r="I257" s="7">
        <v>45208</v>
      </c>
      <c r="J257" s="7">
        <v>45268</v>
      </c>
      <c r="K257" s="6">
        <v>0.15</v>
      </c>
      <c r="L257" s="6">
        <v>990</v>
      </c>
      <c r="M257" s="6">
        <v>7590</v>
      </c>
    </row>
    <row r="258" spans="1:13" x14ac:dyDescent="0.3">
      <c r="A258" s="6">
        <v>126</v>
      </c>
      <c r="B258" s="7">
        <v>44935</v>
      </c>
      <c r="C258" s="6">
        <v>2600</v>
      </c>
      <c r="D258" s="6" t="s">
        <v>4</v>
      </c>
      <c r="E258" s="6" t="s">
        <v>7</v>
      </c>
      <c r="F258" s="7">
        <v>44995</v>
      </c>
      <c r="G258" s="6">
        <v>520</v>
      </c>
      <c r="H258" s="6">
        <v>3120</v>
      </c>
      <c r="I258" s="7">
        <v>45208</v>
      </c>
      <c r="J258" s="7">
        <v>45268</v>
      </c>
      <c r="K258" s="6">
        <v>0.2</v>
      </c>
      <c r="L258" s="6">
        <v>520</v>
      </c>
      <c r="M258" s="6">
        <v>3120</v>
      </c>
    </row>
    <row r="259" spans="1:13" x14ac:dyDescent="0.3">
      <c r="A259" s="6">
        <v>161</v>
      </c>
      <c r="B259" s="7">
        <v>44935</v>
      </c>
      <c r="C259" s="6">
        <v>3300</v>
      </c>
      <c r="D259" s="6" t="s">
        <v>8</v>
      </c>
      <c r="E259" s="6" t="s">
        <v>10</v>
      </c>
      <c r="F259" s="7">
        <v>44995</v>
      </c>
      <c r="G259" s="6">
        <v>990</v>
      </c>
      <c r="H259" s="6">
        <v>4290</v>
      </c>
      <c r="I259" s="7">
        <v>45208</v>
      </c>
      <c r="J259" s="7">
        <v>45268</v>
      </c>
      <c r="K259" s="6">
        <v>0.3</v>
      </c>
      <c r="L259" s="6">
        <v>990</v>
      </c>
      <c r="M259" s="6">
        <v>4290</v>
      </c>
    </row>
    <row r="260" spans="1:13" x14ac:dyDescent="0.3">
      <c r="A260" s="6">
        <v>278</v>
      </c>
      <c r="B260" s="7">
        <v>44935</v>
      </c>
      <c r="C260" s="6">
        <v>5640</v>
      </c>
      <c r="D260" s="6" t="s">
        <v>11</v>
      </c>
      <c r="E260" s="6" t="s">
        <v>14</v>
      </c>
      <c r="F260" s="7">
        <v>44995</v>
      </c>
      <c r="G260" s="6">
        <v>846</v>
      </c>
      <c r="H260" s="6">
        <v>6486</v>
      </c>
      <c r="I260" s="7">
        <v>45208</v>
      </c>
      <c r="J260" s="7">
        <v>45268</v>
      </c>
      <c r="K260" s="6">
        <v>0.15</v>
      </c>
      <c r="L260" s="6">
        <v>846</v>
      </c>
      <c r="M260" s="6">
        <v>6486</v>
      </c>
    </row>
    <row r="261" spans="1:13" x14ac:dyDescent="0.3">
      <c r="A261" s="6">
        <v>94</v>
      </c>
      <c r="B261" s="7">
        <v>44935</v>
      </c>
      <c r="C261" s="6">
        <v>1960</v>
      </c>
      <c r="D261" s="6" t="s">
        <v>6</v>
      </c>
      <c r="E261" s="6" t="s">
        <v>5</v>
      </c>
      <c r="F261" s="7">
        <v>44995</v>
      </c>
      <c r="G261" s="6">
        <v>784</v>
      </c>
      <c r="H261" s="6">
        <v>2744</v>
      </c>
      <c r="I261" s="7">
        <v>45208</v>
      </c>
      <c r="J261" s="7">
        <v>45268</v>
      </c>
      <c r="K261" s="6">
        <v>0.4</v>
      </c>
      <c r="L261" s="6">
        <v>784</v>
      </c>
      <c r="M261" s="6">
        <v>2744</v>
      </c>
    </row>
    <row r="262" spans="1:13" x14ac:dyDescent="0.3">
      <c r="A262" s="6">
        <v>217</v>
      </c>
      <c r="B262" s="7">
        <v>44935</v>
      </c>
      <c r="C262" s="6">
        <v>4420</v>
      </c>
      <c r="D262" s="6" t="s">
        <v>9</v>
      </c>
      <c r="E262" s="6" t="s">
        <v>10</v>
      </c>
      <c r="F262" s="7">
        <v>44995</v>
      </c>
      <c r="G262" s="6">
        <v>1326</v>
      </c>
      <c r="H262" s="6">
        <v>5746</v>
      </c>
      <c r="I262" s="7">
        <v>45208</v>
      </c>
      <c r="J262" s="7">
        <v>45268</v>
      </c>
      <c r="K262" s="6">
        <v>0.3</v>
      </c>
      <c r="L262" s="6">
        <v>1326</v>
      </c>
      <c r="M262" s="6">
        <v>5746</v>
      </c>
    </row>
    <row r="263" spans="1:13" x14ac:dyDescent="0.3">
      <c r="A263" s="6">
        <v>404</v>
      </c>
      <c r="B263" s="7">
        <v>44935</v>
      </c>
      <c r="C263" s="6">
        <v>4950</v>
      </c>
      <c r="D263" s="6" t="s">
        <v>9</v>
      </c>
      <c r="E263" s="6" t="s">
        <v>14</v>
      </c>
      <c r="F263" s="7">
        <v>44995</v>
      </c>
      <c r="G263" s="6">
        <v>742.5</v>
      </c>
      <c r="H263" s="6">
        <v>5692.5</v>
      </c>
      <c r="I263" s="7">
        <v>45208</v>
      </c>
      <c r="J263" s="7">
        <v>45268</v>
      </c>
      <c r="K263" s="6">
        <v>0.15</v>
      </c>
      <c r="L263" s="6">
        <v>742.5</v>
      </c>
      <c r="M263" s="6">
        <v>5692.5</v>
      </c>
    </row>
    <row r="264" spans="1:13" x14ac:dyDescent="0.3">
      <c r="A264" s="6">
        <v>498</v>
      </c>
      <c r="B264" s="7">
        <v>44935</v>
      </c>
      <c r="C264" s="6">
        <v>4200</v>
      </c>
      <c r="D264" s="6" t="s">
        <v>4</v>
      </c>
      <c r="E264" s="6" t="s">
        <v>14</v>
      </c>
      <c r="F264" s="7">
        <v>44995</v>
      </c>
      <c r="G264" s="6">
        <v>630</v>
      </c>
      <c r="H264" s="6">
        <v>4830</v>
      </c>
      <c r="I264" s="7">
        <v>45208</v>
      </c>
      <c r="J264" s="7">
        <v>45268</v>
      </c>
      <c r="K264" s="6">
        <v>0.15</v>
      </c>
      <c r="L264" s="6">
        <v>630</v>
      </c>
      <c r="M264" s="6">
        <v>4830</v>
      </c>
    </row>
    <row r="265" spans="1:13" x14ac:dyDescent="0.3">
      <c r="A265" s="6">
        <v>460</v>
      </c>
      <c r="B265" s="7">
        <v>44935</v>
      </c>
      <c r="C265" s="6">
        <v>8000</v>
      </c>
      <c r="D265" s="6" t="s">
        <v>4</v>
      </c>
      <c r="E265" s="6" t="s">
        <v>14</v>
      </c>
      <c r="F265" s="7">
        <v>44995</v>
      </c>
      <c r="G265" s="6">
        <v>1200</v>
      </c>
      <c r="H265" s="6">
        <v>9200</v>
      </c>
      <c r="I265" s="7">
        <v>45208</v>
      </c>
      <c r="J265" s="7">
        <v>45268</v>
      </c>
      <c r="K265" s="6">
        <v>0.15</v>
      </c>
      <c r="L265" s="6">
        <v>1200</v>
      </c>
      <c r="M265" s="6">
        <v>9200</v>
      </c>
    </row>
    <row r="266" spans="1:13" x14ac:dyDescent="0.3">
      <c r="A266" s="6">
        <v>245</v>
      </c>
      <c r="B266" s="7">
        <v>44935</v>
      </c>
      <c r="C266" s="6">
        <v>4980</v>
      </c>
      <c r="D266" s="6" t="s">
        <v>4</v>
      </c>
      <c r="E266" s="6" t="s">
        <v>10</v>
      </c>
      <c r="F266" s="7">
        <v>44995</v>
      </c>
      <c r="G266" s="6">
        <v>1494</v>
      </c>
      <c r="H266" s="6">
        <v>6474</v>
      </c>
      <c r="I266" s="7">
        <v>45208</v>
      </c>
      <c r="J266" s="7">
        <v>45268</v>
      </c>
      <c r="K266" s="6">
        <v>0.3</v>
      </c>
      <c r="L266" s="6">
        <v>1494</v>
      </c>
      <c r="M266" s="6">
        <v>6474</v>
      </c>
    </row>
    <row r="267" spans="1:13" x14ac:dyDescent="0.3">
      <c r="A267" s="6">
        <v>26</v>
      </c>
      <c r="B267" s="7">
        <v>44935</v>
      </c>
      <c r="C267" s="6">
        <v>600</v>
      </c>
      <c r="D267" s="6" t="s">
        <v>6</v>
      </c>
      <c r="E267" s="6" t="s">
        <v>14</v>
      </c>
      <c r="F267" s="7">
        <v>44995</v>
      </c>
      <c r="G267" s="6">
        <v>90</v>
      </c>
      <c r="H267" s="6">
        <v>690</v>
      </c>
      <c r="I267" s="7">
        <v>45208</v>
      </c>
      <c r="J267" s="7">
        <v>45268</v>
      </c>
      <c r="K267" s="6">
        <v>0.15</v>
      </c>
      <c r="L267" s="6">
        <v>90</v>
      </c>
      <c r="M267" s="6">
        <v>690</v>
      </c>
    </row>
    <row r="268" spans="1:13" x14ac:dyDescent="0.3">
      <c r="A268" s="6">
        <v>410</v>
      </c>
      <c r="B268" s="7">
        <v>44935</v>
      </c>
      <c r="C268" s="6">
        <v>5250</v>
      </c>
      <c r="D268" s="6" t="s">
        <v>9</v>
      </c>
      <c r="E268" s="6" t="s">
        <v>10</v>
      </c>
      <c r="F268" s="7">
        <v>44995</v>
      </c>
      <c r="G268" s="6">
        <v>1575</v>
      </c>
      <c r="H268" s="6">
        <v>6825</v>
      </c>
      <c r="I268" s="7">
        <v>45208</v>
      </c>
      <c r="J268" s="7">
        <v>45268</v>
      </c>
      <c r="K268" s="6">
        <v>0.3</v>
      </c>
      <c r="L268" s="6">
        <v>1575</v>
      </c>
      <c r="M268" s="6">
        <v>6825</v>
      </c>
    </row>
    <row r="269" spans="1:13" x14ac:dyDescent="0.3">
      <c r="A269" s="6">
        <v>416</v>
      </c>
      <c r="B269" s="7">
        <v>44935</v>
      </c>
      <c r="C269" s="6">
        <v>5550</v>
      </c>
      <c r="D269" s="6" t="s">
        <v>8</v>
      </c>
      <c r="E269" s="6" t="s">
        <v>5</v>
      </c>
      <c r="F269" s="7">
        <v>44995</v>
      </c>
      <c r="G269" s="6">
        <v>2220</v>
      </c>
      <c r="H269" s="6">
        <v>7770</v>
      </c>
      <c r="I269" s="7">
        <v>45208</v>
      </c>
      <c r="J269" s="7">
        <v>45268</v>
      </c>
      <c r="K269" s="6">
        <v>0.4</v>
      </c>
      <c r="L269" s="6">
        <v>2220</v>
      </c>
      <c r="M269" s="6">
        <v>7770</v>
      </c>
    </row>
    <row r="270" spans="1:13" x14ac:dyDescent="0.3">
      <c r="A270" s="6">
        <v>450</v>
      </c>
      <c r="B270" s="7">
        <v>44935</v>
      </c>
      <c r="C270" s="6">
        <v>7250</v>
      </c>
      <c r="D270" s="6" t="s">
        <v>8</v>
      </c>
      <c r="E270" s="6" t="s">
        <v>7</v>
      </c>
      <c r="F270" s="7">
        <v>44995</v>
      </c>
      <c r="G270" s="6">
        <v>1450</v>
      </c>
      <c r="H270" s="6">
        <v>8700</v>
      </c>
      <c r="I270" s="7">
        <v>45208</v>
      </c>
      <c r="J270" s="7">
        <v>45268</v>
      </c>
      <c r="K270" s="6">
        <v>0.2</v>
      </c>
      <c r="L270" s="6">
        <v>1450</v>
      </c>
      <c r="M270" s="6">
        <v>8700</v>
      </c>
    </row>
    <row r="271" spans="1:13" x14ac:dyDescent="0.3">
      <c r="A271" s="6">
        <v>50</v>
      </c>
      <c r="B271" s="7">
        <v>44935</v>
      </c>
      <c r="C271" s="6">
        <v>1080</v>
      </c>
      <c r="D271" s="6" t="s">
        <v>13</v>
      </c>
      <c r="E271" s="6" t="s">
        <v>14</v>
      </c>
      <c r="F271" s="7">
        <v>44995</v>
      </c>
      <c r="G271" s="6">
        <v>162</v>
      </c>
      <c r="H271" s="6">
        <v>1242</v>
      </c>
      <c r="I271" s="7">
        <v>45208</v>
      </c>
      <c r="J271" s="7">
        <v>45268</v>
      </c>
      <c r="K271" s="6">
        <v>0.15</v>
      </c>
      <c r="L271" s="6">
        <v>162</v>
      </c>
      <c r="M271" s="6">
        <v>1242</v>
      </c>
    </row>
    <row r="272" spans="1:13" x14ac:dyDescent="0.3">
      <c r="A272" s="6">
        <v>423</v>
      </c>
      <c r="B272" s="7">
        <v>44934</v>
      </c>
      <c r="C272" s="6">
        <v>5900</v>
      </c>
      <c r="D272" s="6" t="s">
        <v>6</v>
      </c>
      <c r="E272" s="6" t="s">
        <v>5</v>
      </c>
      <c r="F272" s="7">
        <v>44994</v>
      </c>
      <c r="G272" s="6">
        <v>2360</v>
      </c>
      <c r="H272" s="6">
        <v>8260</v>
      </c>
      <c r="I272" s="7">
        <v>45207</v>
      </c>
      <c r="J272" s="7">
        <v>45267</v>
      </c>
      <c r="K272" s="6">
        <v>0.4</v>
      </c>
      <c r="L272" s="6">
        <v>2360</v>
      </c>
      <c r="M272" s="6">
        <v>8260</v>
      </c>
    </row>
    <row r="273" spans="1:13" x14ac:dyDescent="0.3">
      <c r="A273" s="6">
        <v>444</v>
      </c>
      <c r="B273" s="7">
        <v>44934</v>
      </c>
      <c r="C273" s="6">
        <v>6950</v>
      </c>
      <c r="D273" s="6" t="s">
        <v>9</v>
      </c>
      <c r="E273" s="6" t="s">
        <v>5</v>
      </c>
      <c r="F273" s="7">
        <v>44994</v>
      </c>
      <c r="G273" s="6">
        <v>2780</v>
      </c>
      <c r="H273" s="6">
        <v>9730</v>
      </c>
      <c r="I273" s="7">
        <v>45207</v>
      </c>
      <c r="J273" s="7">
        <v>45267</v>
      </c>
      <c r="K273" s="6">
        <v>0.4</v>
      </c>
      <c r="L273" s="6">
        <v>2780</v>
      </c>
      <c r="M273" s="6">
        <v>9730</v>
      </c>
    </row>
    <row r="274" spans="1:13" x14ac:dyDescent="0.3">
      <c r="A274" s="6">
        <v>158</v>
      </c>
      <c r="B274" s="7">
        <v>44934</v>
      </c>
      <c r="C274" s="6">
        <v>3240</v>
      </c>
      <c r="D274" s="6" t="s">
        <v>4</v>
      </c>
      <c r="E274" s="6" t="s">
        <v>10</v>
      </c>
      <c r="F274" s="7">
        <v>44994</v>
      </c>
      <c r="G274" s="6">
        <v>972</v>
      </c>
      <c r="H274" s="6">
        <v>4212</v>
      </c>
      <c r="I274" s="7">
        <v>45207</v>
      </c>
      <c r="J274" s="7">
        <v>45267</v>
      </c>
      <c r="K274" s="6">
        <v>0.3</v>
      </c>
      <c r="L274" s="6">
        <v>972</v>
      </c>
      <c r="M274" s="6">
        <v>4212</v>
      </c>
    </row>
    <row r="275" spans="1:13" x14ac:dyDescent="0.3">
      <c r="A275" s="6">
        <v>476</v>
      </c>
      <c r="B275" s="7">
        <v>44934</v>
      </c>
      <c r="C275" s="6">
        <v>6400</v>
      </c>
      <c r="D275" s="6" t="s">
        <v>12</v>
      </c>
      <c r="E275" s="6" t="s">
        <v>7</v>
      </c>
      <c r="F275" s="7">
        <v>44994</v>
      </c>
      <c r="G275" s="6">
        <v>1280</v>
      </c>
      <c r="H275" s="6">
        <v>7680</v>
      </c>
      <c r="I275" s="7">
        <v>45207</v>
      </c>
      <c r="J275" s="7">
        <v>45267</v>
      </c>
      <c r="K275" s="6">
        <v>0.2</v>
      </c>
      <c r="L275" s="6">
        <v>1280</v>
      </c>
      <c r="M275" s="6">
        <v>7680</v>
      </c>
    </row>
    <row r="276" spans="1:13" x14ac:dyDescent="0.3">
      <c r="A276" s="6">
        <v>428</v>
      </c>
      <c r="B276" s="7">
        <v>44934</v>
      </c>
      <c r="C276" s="6">
        <v>6150</v>
      </c>
      <c r="D276" s="6" t="s">
        <v>15</v>
      </c>
      <c r="E276" s="6" t="s">
        <v>14</v>
      </c>
      <c r="F276" s="7">
        <v>44994</v>
      </c>
      <c r="G276" s="6">
        <v>922.5</v>
      </c>
      <c r="H276" s="6">
        <v>7072.5</v>
      </c>
      <c r="I276" s="7">
        <v>45207</v>
      </c>
      <c r="J276" s="7">
        <v>45267</v>
      </c>
      <c r="K276" s="6">
        <v>0.15</v>
      </c>
      <c r="L276" s="6">
        <v>922.5</v>
      </c>
      <c r="M276" s="6">
        <v>7072.5</v>
      </c>
    </row>
    <row r="277" spans="1:13" x14ac:dyDescent="0.3">
      <c r="A277" s="6">
        <v>480</v>
      </c>
      <c r="B277" s="7">
        <v>44934</v>
      </c>
      <c r="C277" s="6">
        <v>6000</v>
      </c>
      <c r="D277" s="6" t="s">
        <v>8</v>
      </c>
      <c r="E277" s="6" t="s">
        <v>10</v>
      </c>
      <c r="F277" s="7">
        <v>44994</v>
      </c>
      <c r="G277" s="6">
        <v>1800</v>
      </c>
      <c r="H277" s="6">
        <v>7800</v>
      </c>
      <c r="I277" s="7">
        <v>45207</v>
      </c>
      <c r="J277" s="7">
        <v>45267</v>
      </c>
      <c r="K277" s="6">
        <v>0.3</v>
      </c>
      <c r="L277" s="6">
        <v>1800</v>
      </c>
      <c r="M277" s="6">
        <v>7800</v>
      </c>
    </row>
    <row r="278" spans="1:13" x14ac:dyDescent="0.3">
      <c r="A278" s="6">
        <v>451</v>
      </c>
      <c r="B278" s="7">
        <v>44934</v>
      </c>
      <c r="C278" s="6">
        <v>7300</v>
      </c>
      <c r="D278" s="6" t="s">
        <v>6</v>
      </c>
      <c r="E278" s="6" t="s">
        <v>5</v>
      </c>
      <c r="F278" s="7">
        <v>44994</v>
      </c>
      <c r="G278" s="6">
        <v>2920</v>
      </c>
      <c r="H278" s="6">
        <v>10220</v>
      </c>
      <c r="I278" s="7">
        <v>45207</v>
      </c>
      <c r="J278" s="7">
        <v>45267</v>
      </c>
      <c r="K278" s="6">
        <v>0.4</v>
      </c>
      <c r="L278" s="6">
        <v>2920</v>
      </c>
      <c r="M278" s="6">
        <v>10220</v>
      </c>
    </row>
    <row r="279" spans="1:13" x14ac:dyDescent="0.3">
      <c r="A279" s="6">
        <v>425</v>
      </c>
      <c r="B279" s="7">
        <v>44934</v>
      </c>
      <c r="C279" s="6">
        <v>6000</v>
      </c>
      <c r="D279" s="6" t="s">
        <v>12</v>
      </c>
      <c r="E279" s="6" t="s">
        <v>7</v>
      </c>
      <c r="F279" s="7">
        <v>44994</v>
      </c>
      <c r="G279" s="6">
        <v>1200</v>
      </c>
      <c r="H279" s="6">
        <v>7200</v>
      </c>
      <c r="I279" s="7">
        <v>45207</v>
      </c>
      <c r="J279" s="7">
        <v>45267</v>
      </c>
      <c r="K279" s="6">
        <v>0.2</v>
      </c>
      <c r="L279" s="6">
        <v>1200</v>
      </c>
      <c r="M279" s="6">
        <v>7200</v>
      </c>
    </row>
    <row r="280" spans="1:13" x14ac:dyDescent="0.3">
      <c r="A280" s="6">
        <v>426</v>
      </c>
      <c r="B280" s="7">
        <v>44934</v>
      </c>
      <c r="C280" s="6">
        <v>6050</v>
      </c>
      <c r="D280" s="6" t="s">
        <v>4</v>
      </c>
      <c r="E280" s="6" t="s">
        <v>7</v>
      </c>
      <c r="F280" s="7">
        <v>44994</v>
      </c>
      <c r="G280" s="6">
        <v>1210</v>
      </c>
      <c r="H280" s="6">
        <v>7260</v>
      </c>
      <c r="I280" s="7">
        <v>45207</v>
      </c>
      <c r="J280" s="7">
        <v>45267</v>
      </c>
      <c r="K280" s="6">
        <v>0.2</v>
      </c>
      <c r="L280" s="6">
        <v>1210</v>
      </c>
      <c r="M280" s="6">
        <v>7260</v>
      </c>
    </row>
    <row r="281" spans="1:13" x14ac:dyDescent="0.3">
      <c r="A281" s="6">
        <v>20</v>
      </c>
      <c r="B281" s="7">
        <v>44934</v>
      </c>
      <c r="C281" s="6">
        <v>480</v>
      </c>
      <c r="D281" s="6" t="s">
        <v>15</v>
      </c>
      <c r="E281" s="6" t="s">
        <v>7</v>
      </c>
      <c r="F281" s="7">
        <v>44994</v>
      </c>
      <c r="G281" s="6">
        <v>96</v>
      </c>
      <c r="H281" s="6">
        <v>576</v>
      </c>
      <c r="I281" s="7">
        <v>45207</v>
      </c>
      <c r="J281" s="7">
        <v>45267</v>
      </c>
      <c r="K281" s="6">
        <v>0.2</v>
      </c>
      <c r="L281" s="6">
        <v>96</v>
      </c>
      <c r="M281" s="6">
        <v>576</v>
      </c>
    </row>
    <row r="282" spans="1:13" x14ac:dyDescent="0.3">
      <c r="A282" s="6">
        <v>365</v>
      </c>
      <c r="B282" s="7">
        <v>44934</v>
      </c>
      <c r="C282" s="6">
        <v>3000</v>
      </c>
      <c r="D282" s="6" t="s">
        <v>8</v>
      </c>
      <c r="E282" s="6" t="s">
        <v>14</v>
      </c>
      <c r="F282" s="7">
        <v>44994</v>
      </c>
      <c r="G282" s="6">
        <v>450</v>
      </c>
      <c r="H282" s="6">
        <v>3450</v>
      </c>
      <c r="I282" s="7">
        <v>45207</v>
      </c>
      <c r="J282" s="7">
        <v>45267</v>
      </c>
      <c r="K282" s="6">
        <v>0.15</v>
      </c>
      <c r="L282" s="6">
        <v>450</v>
      </c>
      <c r="M282" s="6">
        <v>3450</v>
      </c>
    </row>
    <row r="283" spans="1:13" x14ac:dyDescent="0.3">
      <c r="A283" s="6">
        <v>76</v>
      </c>
      <c r="B283" s="7">
        <v>44934</v>
      </c>
      <c r="C283" s="6">
        <v>1600</v>
      </c>
      <c r="D283" s="6" t="s">
        <v>8</v>
      </c>
      <c r="E283" s="6" t="s">
        <v>7</v>
      </c>
      <c r="F283" s="7">
        <v>44994</v>
      </c>
      <c r="G283" s="6">
        <v>320</v>
      </c>
      <c r="H283" s="6">
        <v>1920</v>
      </c>
      <c r="I283" s="7">
        <v>45207</v>
      </c>
      <c r="J283" s="7">
        <v>45267</v>
      </c>
      <c r="K283" s="6">
        <v>0.2</v>
      </c>
      <c r="L283" s="6">
        <v>320</v>
      </c>
      <c r="M283" s="6">
        <v>1920</v>
      </c>
    </row>
    <row r="284" spans="1:13" x14ac:dyDescent="0.3">
      <c r="A284" s="6">
        <v>399</v>
      </c>
      <c r="B284" s="7">
        <v>44934</v>
      </c>
      <c r="C284" s="6">
        <v>4700</v>
      </c>
      <c r="D284" s="6" t="s">
        <v>8</v>
      </c>
      <c r="E284" s="6" t="s">
        <v>10</v>
      </c>
      <c r="F284" s="7">
        <v>44994</v>
      </c>
      <c r="G284" s="6">
        <v>1410</v>
      </c>
      <c r="H284" s="6">
        <v>6110</v>
      </c>
      <c r="I284" s="7">
        <v>45207</v>
      </c>
      <c r="J284" s="7">
        <v>45267</v>
      </c>
      <c r="K284" s="6">
        <v>0.3</v>
      </c>
      <c r="L284" s="6">
        <v>1410</v>
      </c>
      <c r="M284" s="6">
        <v>6110</v>
      </c>
    </row>
    <row r="285" spans="1:13" x14ac:dyDescent="0.3">
      <c r="A285" s="6">
        <v>371</v>
      </c>
      <c r="B285" s="7">
        <v>44934</v>
      </c>
      <c r="C285" s="6">
        <v>3300</v>
      </c>
      <c r="D285" s="6" t="s">
        <v>15</v>
      </c>
      <c r="E285" s="6" t="s">
        <v>10</v>
      </c>
      <c r="F285" s="7">
        <v>44994</v>
      </c>
      <c r="G285" s="6">
        <v>990</v>
      </c>
      <c r="H285" s="6">
        <v>4290</v>
      </c>
      <c r="I285" s="7">
        <v>45207</v>
      </c>
      <c r="J285" s="7">
        <v>45267</v>
      </c>
      <c r="K285" s="6">
        <v>0.3</v>
      </c>
      <c r="L285" s="6">
        <v>990</v>
      </c>
      <c r="M285" s="6">
        <v>4290</v>
      </c>
    </row>
    <row r="286" spans="1:13" x14ac:dyDescent="0.3">
      <c r="A286" s="6">
        <v>465</v>
      </c>
      <c r="B286" s="7">
        <v>44934</v>
      </c>
      <c r="C286" s="6">
        <v>7500</v>
      </c>
      <c r="D286" s="6" t="s">
        <v>11</v>
      </c>
      <c r="E286" s="6" t="s">
        <v>5</v>
      </c>
      <c r="F286" s="7">
        <v>44994</v>
      </c>
      <c r="G286" s="6">
        <v>3000</v>
      </c>
      <c r="H286" s="6">
        <v>10500</v>
      </c>
      <c r="I286" s="7">
        <v>45207</v>
      </c>
      <c r="J286" s="7">
        <v>45267</v>
      </c>
      <c r="K286" s="6">
        <v>0.4</v>
      </c>
      <c r="L286" s="6">
        <v>3000</v>
      </c>
      <c r="M286" s="6">
        <v>10500</v>
      </c>
    </row>
    <row r="287" spans="1:13" x14ac:dyDescent="0.3">
      <c r="A287" s="6">
        <v>466</v>
      </c>
      <c r="B287" s="7">
        <v>44934</v>
      </c>
      <c r="C287" s="6">
        <v>7400</v>
      </c>
      <c r="D287" s="6" t="s">
        <v>4</v>
      </c>
      <c r="E287" s="6" t="s">
        <v>10</v>
      </c>
      <c r="F287" s="7">
        <v>44994</v>
      </c>
      <c r="G287" s="6">
        <v>2220</v>
      </c>
      <c r="H287" s="6">
        <v>9620</v>
      </c>
      <c r="I287" s="7">
        <v>45207</v>
      </c>
      <c r="J287" s="7">
        <v>45267</v>
      </c>
      <c r="K287" s="6">
        <v>0.3</v>
      </c>
      <c r="L287" s="6">
        <v>2220</v>
      </c>
      <c r="M287" s="6">
        <v>9620</v>
      </c>
    </row>
    <row r="288" spans="1:13" x14ac:dyDescent="0.3">
      <c r="A288" s="6">
        <v>400</v>
      </c>
      <c r="B288" s="7">
        <v>44934</v>
      </c>
      <c r="C288" s="6">
        <v>4750</v>
      </c>
      <c r="D288" s="6" t="s">
        <v>6</v>
      </c>
      <c r="E288" s="6" t="s">
        <v>14</v>
      </c>
      <c r="F288" s="7">
        <v>44994</v>
      </c>
      <c r="G288" s="6">
        <v>712.5</v>
      </c>
      <c r="H288" s="6">
        <v>5462.5</v>
      </c>
      <c r="I288" s="7">
        <v>45207</v>
      </c>
      <c r="J288" s="7">
        <v>45267</v>
      </c>
      <c r="K288" s="6">
        <v>0.15</v>
      </c>
      <c r="L288" s="6">
        <v>712.5</v>
      </c>
      <c r="M288" s="6">
        <v>5462.5</v>
      </c>
    </row>
    <row r="289" spans="1:13" x14ac:dyDescent="0.3">
      <c r="A289" s="6">
        <v>343</v>
      </c>
      <c r="B289" s="7">
        <v>44934</v>
      </c>
      <c r="C289" s="6">
        <v>1900</v>
      </c>
      <c r="D289" s="6" t="s">
        <v>15</v>
      </c>
      <c r="E289" s="6" t="s">
        <v>10</v>
      </c>
      <c r="F289" s="7">
        <v>44994</v>
      </c>
      <c r="G289" s="6">
        <v>570</v>
      </c>
      <c r="H289" s="6">
        <v>2470</v>
      </c>
      <c r="I289" s="7">
        <v>45207</v>
      </c>
      <c r="J289" s="7">
        <v>45267</v>
      </c>
      <c r="K289" s="6">
        <v>0.3</v>
      </c>
      <c r="L289" s="6">
        <v>570</v>
      </c>
      <c r="M289" s="6">
        <v>2470</v>
      </c>
    </row>
    <row r="290" spans="1:13" x14ac:dyDescent="0.3">
      <c r="A290" s="6">
        <v>138</v>
      </c>
      <c r="B290" s="7">
        <v>44934</v>
      </c>
      <c r="C290" s="6">
        <v>2840</v>
      </c>
      <c r="D290" s="6" t="s">
        <v>9</v>
      </c>
      <c r="E290" s="6" t="s">
        <v>14</v>
      </c>
      <c r="F290" s="7">
        <v>44994</v>
      </c>
      <c r="G290" s="6">
        <v>426</v>
      </c>
      <c r="H290" s="6">
        <v>3266</v>
      </c>
      <c r="I290" s="7">
        <v>45207</v>
      </c>
      <c r="J290" s="7">
        <v>45267</v>
      </c>
      <c r="K290" s="6">
        <v>0.15</v>
      </c>
      <c r="L290" s="6">
        <v>426</v>
      </c>
      <c r="M290" s="6">
        <v>3266</v>
      </c>
    </row>
    <row r="291" spans="1:13" x14ac:dyDescent="0.3">
      <c r="A291" s="6">
        <v>24</v>
      </c>
      <c r="B291" s="7">
        <v>44934</v>
      </c>
      <c r="C291" s="6">
        <v>560</v>
      </c>
      <c r="D291" s="6" t="s">
        <v>4</v>
      </c>
      <c r="E291" s="6" t="s">
        <v>5</v>
      </c>
      <c r="F291" s="7">
        <v>44994</v>
      </c>
      <c r="G291" s="6">
        <v>224</v>
      </c>
      <c r="H291" s="6">
        <v>784</v>
      </c>
      <c r="I291" s="7">
        <v>45207</v>
      </c>
      <c r="J291" s="7">
        <v>45267</v>
      </c>
      <c r="K291" s="6">
        <v>0.4</v>
      </c>
      <c r="L291" s="6">
        <v>224</v>
      </c>
      <c r="M291" s="6">
        <v>784</v>
      </c>
    </row>
    <row r="292" spans="1:13" x14ac:dyDescent="0.3">
      <c r="A292" s="6">
        <v>405</v>
      </c>
      <c r="B292" s="7">
        <v>44934</v>
      </c>
      <c r="C292" s="6">
        <v>5000</v>
      </c>
      <c r="D292" s="6" t="s">
        <v>15</v>
      </c>
      <c r="E292" s="6" t="s">
        <v>7</v>
      </c>
      <c r="F292" s="7">
        <v>44994</v>
      </c>
      <c r="G292" s="6">
        <v>1000</v>
      </c>
      <c r="H292" s="6">
        <v>6000</v>
      </c>
      <c r="I292" s="7">
        <v>45207</v>
      </c>
      <c r="J292" s="7">
        <v>45267</v>
      </c>
      <c r="K292" s="6">
        <v>0.2</v>
      </c>
      <c r="L292" s="6">
        <v>1000</v>
      </c>
      <c r="M292" s="6">
        <v>6000</v>
      </c>
    </row>
    <row r="293" spans="1:13" x14ac:dyDescent="0.3">
      <c r="A293" s="6">
        <v>125</v>
      </c>
      <c r="B293" s="7">
        <v>44934</v>
      </c>
      <c r="C293" s="6">
        <v>2580</v>
      </c>
      <c r="D293" s="6" t="s">
        <v>11</v>
      </c>
      <c r="E293" s="6" t="s">
        <v>7</v>
      </c>
      <c r="F293" s="7">
        <v>44994</v>
      </c>
      <c r="G293" s="6">
        <v>516</v>
      </c>
      <c r="H293" s="6">
        <v>3096</v>
      </c>
      <c r="I293" s="7">
        <v>45207</v>
      </c>
      <c r="J293" s="7">
        <v>45267</v>
      </c>
      <c r="K293" s="6">
        <v>0.2</v>
      </c>
      <c r="L293" s="6">
        <v>516</v>
      </c>
      <c r="M293" s="6">
        <v>3096</v>
      </c>
    </row>
    <row r="294" spans="1:13" x14ac:dyDescent="0.3">
      <c r="A294" s="6">
        <v>133</v>
      </c>
      <c r="B294" s="7">
        <v>44934</v>
      </c>
      <c r="C294" s="6">
        <v>2740</v>
      </c>
      <c r="D294" s="6" t="s">
        <v>15</v>
      </c>
      <c r="E294" s="6" t="s">
        <v>10</v>
      </c>
      <c r="F294" s="7">
        <v>44994</v>
      </c>
      <c r="G294" s="6">
        <v>822</v>
      </c>
      <c r="H294" s="6">
        <v>3562</v>
      </c>
      <c r="I294" s="7">
        <v>45207</v>
      </c>
      <c r="J294" s="7">
        <v>45267</v>
      </c>
      <c r="K294" s="6">
        <v>0.3</v>
      </c>
      <c r="L294" s="6">
        <v>822</v>
      </c>
      <c r="M294" s="6">
        <v>3562</v>
      </c>
    </row>
    <row r="295" spans="1:13" x14ac:dyDescent="0.3">
      <c r="A295" s="6">
        <v>494</v>
      </c>
      <c r="B295" s="7">
        <v>44934</v>
      </c>
      <c r="C295" s="6">
        <v>4600</v>
      </c>
      <c r="D295" s="6" t="s">
        <v>4</v>
      </c>
      <c r="E295" s="6" t="s">
        <v>10</v>
      </c>
      <c r="F295" s="7">
        <v>44994</v>
      </c>
      <c r="G295" s="6">
        <v>1380</v>
      </c>
      <c r="H295" s="6">
        <v>5980</v>
      </c>
      <c r="I295" s="7">
        <v>45207</v>
      </c>
      <c r="J295" s="7">
        <v>45267</v>
      </c>
      <c r="K295" s="6">
        <v>0.3</v>
      </c>
      <c r="L295" s="6">
        <v>1380</v>
      </c>
      <c r="M295" s="6">
        <v>5980</v>
      </c>
    </row>
    <row r="296" spans="1:13" x14ac:dyDescent="0.3">
      <c r="A296" s="6">
        <v>289</v>
      </c>
      <c r="B296" s="7">
        <v>44934</v>
      </c>
      <c r="C296" s="6">
        <v>5860</v>
      </c>
      <c r="D296" s="6" t="s">
        <v>12</v>
      </c>
      <c r="E296" s="6" t="s">
        <v>5</v>
      </c>
      <c r="F296" s="7">
        <v>44994</v>
      </c>
      <c r="G296" s="6">
        <v>2344</v>
      </c>
      <c r="H296" s="6">
        <v>8204</v>
      </c>
      <c r="I296" s="7">
        <v>45207</v>
      </c>
      <c r="J296" s="7">
        <v>45267</v>
      </c>
      <c r="K296" s="6">
        <v>0.4</v>
      </c>
      <c r="L296" s="6">
        <v>2344</v>
      </c>
      <c r="M296" s="6">
        <v>8204</v>
      </c>
    </row>
    <row r="297" spans="1:13" x14ac:dyDescent="0.3">
      <c r="A297" s="6">
        <v>232</v>
      </c>
      <c r="B297" s="7">
        <v>44934</v>
      </c>
      <c r="C297" s="6">
        <v>4720</v>
      </c>
      <c r="D297" s="6" t="s">
        <v>13</v>
      </c>
      <c r="E297" s="6" t="s">
        <v>14</v>
      </c>
      <c r="F297" s="7">
        <v>44994</v>
      </c>
      <c r="G297" s="6">
        <v>708</v>
      </c>
      <c r="H297" s="6">
        <v>5428</v>
      </c>
      <c r="I297" s="7">
        <v>45207</v>
      </c>
      <c r="J297" s="7">
        <v>45267</v>
      </c>
      <c r="K297" s="6">
        <v>0.15</v>
      </c>
      <c r="L297" s="6">
        <v>708</v>
      </c>
      <c r="M297" s="6">
        <v>5428</v>
      </c>
    </row>
    <row r="298" spans="1:13" x14ac:dyDescent="0.3">
      <c r="A298" s="6">
        <v>286</v>
      </c>
      <c r="B298" s="7">
        <v>44934</v>
      </c>
      <c r="C298" s="6">
        <v>5800</v>
      </c>
      <c r="D298" s="6" t="s">
        <v>15</v>
      </c>
      <c r="E298" s="6" t="s">
        <v>7</v>
      </c>
      <c r="F298" s="7">
        <v>44994</v>
      </c>
      <c r="G298" s="6">
        <v>1160</v>
      </c>
      <c r="H298" s="6">
        <v>6960</v>
      </c>
      <c r="I298" s="7">
        <v>45207</v>
      </c>
      <c r="J298" s="7">
        <v>45267</v>
      </c>
      <c r="K298" s="6">
        <v>0.2</v>
      </c>
      <c r="L298" s="6">
        <v>1160</v>
      </c>
      <c r="M298" s="6">
        <v>6960</v>
      </c>
    </row>
    <row r="299" spans="1:13" x14ac:dyDescent="0.3">
      <c r="A299" s="6">
        <v>203</v>
      </c>
      <c r="B299" s="7">
        <v>44934</v>
      </c>
      <c r="C299" s="6">
        <v>4140</v>
      </c>
      <c r="D299" s="6" t="s">
        <v>13</v>
      </c>
      <c r="E299" s="6" t="s">
        <v>10</v>
      </c>
      <c r="F299" s="7">
        <v>44994</v>
      </c>
      <c r="G299" s="6">
        <v>1242</v>
      </c>
      <c r="H299" s="6">
        <v>5382</v>
      </c>
      <c r="I299" s="7">
        <v>45207</v>
      </c>
      <c r="J299" s="7">
        <v>45267</v>
      </c>
      <c r="K299" s="6">
        <v>0.3</v>
      </c>
      <c r="L299" s="6">
        <v>1242</v>
      </c>
      <c r="M299" s="6">
        <v>5382</v>
      </c>
    </row>
    <row r="300" spans="1:13" x14ac:dyDescent="0.3">
      <c r="A300" s="6">
        <v>112</v>
      </c>
      <c r="B300" s="7">
        <v>44934</v>
      </c>
      <c r="C300" s="6">
        <v>2320</v>
      </c>
      <c r="D300" s="6" t="s">
        <v>13</v>
      </c>
      <c r="E300" s="6" t="s">
        <v>7</v>
      </c>
      <c r="F300" s="7">
        <v>44994</v>
      </c>
      <c r="G300" s="6">
        <v>464</v>
      </c>
      <c r="H300" s="6">
        <v>2784</v>
      </c>
      <c r="I300" s="7">
        <v>45207</v>
      </c>
      <c r="J300" s="7">
        <v>45267</v>
      </c>
      <c r="K300" s="6">
        <v>0.2</v>
      </c>
      <c r="L300" s="6">
        <v>464</v>
      </c>
      <c r="M300" s="6">
        <v>2784</v>
      </c>
    </row>
    <row r="301" spans="1:13" x14ac:dyDescent="0.3">
      <c r="A301" s="6">
        <v>212</v>
      </c>
      <c r="B301" s="7">
        <v>44934</v>
      </c>
      <c r="C301" s="6">
        <v>4320</v>
      </c>
      <c r="D301" s="6" t="s">
        <v>8</v>
      </c>
      <c r="E301" s="6" t="s">
        <v>7</v>
      </c>
      <c r="F301" s="7">
        <v>44994</v>
      </c>
      <c r="G301" s="6">
        <v>864</v>
      </c>
      <c r="H301" s="6">
        <v>5184</v>
      </c>
      <c r="I301" s="7">
        <v>45207</v>
      </c>
      <c r="J301" s="7">
        <v>45267</v>
      </c>
      <c r="K301" s="6">
        <v>0.2</v>
      </c>
      <c r="L301" s="6">
        <v>864</v>
      </c>
      <c r="M301" s="6">
        <v>5184</v>
      </c>
    </row>
    <row r="302" spans="1:13" x14ac:dyDescent="0.3">
      <c r="A302" s="6">
        <v>373</v>
      </c>
      <c r="B302" s="7">
        <v>44933</v>
      </c>
      <c r="C302" s="6">
        <v>3400</v>
      </c>
      <c r="D302" s="6" t="s">
        <v>13</v>
      </c>
      <c r="E302" s="6" t="s">
        <v>5</v>
      </c>
      <c r="F302" s="7">
        <v>44993</v>
      </c>
      <c r="G302" s="6">
        <v>1360</v>
      </c>
      <c r="H302" s="6">
        <v>4760</v>
      </c>
      <c r="I302" s="7">
        <v>45206</v>
      </c>
      <c r="J302" s="7">
        <v>45266</v>
      </c>
      <c r="K302" s="6">
        <v>0.4</v>
      </c>
      <c r="L302" s="6">
        <v>1360</v>
      </c>
      <c r="M302" s="6">
        <v>4760</v>
      </c>
    </row>
    <row r="303" spans="1:13" x14ac:dyDescent="0.3">
      <c r="A303" s="6">
        <v>470</v>
      </c>
      <c r="B303" s="7">
        <v>44933</v>
      </c>
      <c r="C303" s="6">
        <v>7000</v>
      </c>
      <c r="D303" s="6" t="s">
        <v>13</v>
      </c>
      <c r="E303" s="6" t="s">
        <v>14</v>
      </c>
      <c r="F303" s="7">
        <v>44993</v>
      </c>
      <c r="G303" s="6">
        <v>1050</v>
      </c>
      <c r="H303" s="6">
        <v>8050</v>
      </c>
      <c r="I303" s="7">
        <v>45206</v>
      </c>
      <c r="J303" s="7">
        <v>45266</v>
      </c>
      <c r="K303" s="6">
        <v>0.15</v>
      </c>
      <c r="L303" s="6">
        <v>1050</v>
      </c>
      <c r="M303" s="6">
        <v>8050</v>
      </c>
    </row>
    <row r="304" spans="1:13" x14ac:dyDescent="0.3">
      <c r="A304" s="6">
        <v>103</v>
      </c>
      <c r="B304" s="7">
        <v>44933</v>
      </c>
      <c r="C304" s="6">
        <v>2140</v>
      </c>
      <c r="D304" s="6" t="s">
        <v>4</v>
      </c>
      <c r="E304" s="6" t="s">
        <v>7</v>
      </c>
      <c r="F304" s="7">
        <v>44993</v>
      </c>
      <c r="G304" s="6">
        <v>428</v>
      </c>
      <c r="H304" s="6">
        <v>2568</v>
      </c>
      <c r="I304" s="7">
        <v>45206</v>
      </c>
      <c r="J304" s="7">
        <v>45266</v>
      </c>
      <c r="K304" s="6">
        <v>0.2</v>
      </c>
      <c r="L304" s="6">
        <v>428</v>
      </c>
      <c r="M304" s="6">
        <v>2568</v>
      </c>
    </row>
    <row r="305" spans="1:13" x14ac:dyDescent="0.3">
      <c r="A305" s="6">
        <v>269</v>
      </c>
      <c r="B305" s="7">
        <v>44933</v>
      </c>
      <c r="C305" s="6">
        <v>5460</v>
      </c>
      <c r="D305" s="6" t="s">
        <v>15</v>
      </c>
      <c r="E305" s="6" t="s">
        <v>5</v>
      </c>
      <c r="F305" s="7">
        <v>44993</v>
      </c>
      <c r="G305" s="6">
        <v>2184</v>
      </c>
      <c r="H305" s="6">
        <v>7644</v>
      </c>
      <c r="I305" s="7">
        <v>45206</v>
      </c>
      <c r="J305" s="7">
        <v>45266</v>
      </c>
      <c r="K305" s="6">
        <v>0.4</v>
      </c>
      <c r="L305" s="6">
        <v>2184</v>
      </c>
      <c r="M305" s="6">
        <v>7644</v>
      </c>
    </row>
    <row r="306" spans="1:13" x14ac:dyDescent="0.3">
      <c r="A306" s="6">
        <v>191</v>
      </c>
      <c r="B306" s="7">
        <v>44933</v>
      </c>
      <c r="C306" s="6">
        <v>3900</v>
      </c>
      <c r="D306" s="6" t="s">
        <v>8</v>
      </c>
      <c r="E306" s="6" t="s">
        <v>5</v>
      </c>
      <c r="F306" s="7">
        <v>44993</v>
      </c>
      <c r="G306" s="6">
        <v>1560</v>
      </c>
      <c r="H306" s="6">
        <v>5460</v>
      </c>
      <c r="I306" s="7">
        <v>45206</v>
      </c>
      <c r="J306" s="7">
        <v>45266</v>
      </c>
      <c r="K306" s="6">
        <v>0.4</v>
      </c>
      <c r="L306" s="6">
        <v>1560</v>
      </c>
      <c r="M306" s="6">
        <v>5460</v>
      </c>
    </row>
    <row r="307" spans="1:13" x14ac:dyDescent="0.3">
      <c r="A307" s="6">
        <v>276</v>
      </c>
      <c r="B307" s="7">
        <v>44933</v>
      </c>
      <c r="C307" s="6">
        <v>5600</v>
      </c>
      <c r="D307" s="6" t="s">
        <v>8</v>
      </c>
      <c r="E307" s="6" t="s">
        <v>5</v>
      </c>
      <c r="F307" s="7">
        <v>44993</v>
      </c>
      <c r="G307" s="6">
        <v>2240</v>
      </c>
      <c r="H307" s="6">
        <v>7840</v>
      </c>
      <c r="I307" s="7">
        <v>45206</v>
      </c>
      <c r="J307" s="7">
        <v>45266</v>
      </c>
      <c r="K307" s="6">
        <v>0.4</v>
      </c>
      <c r="L307" s="6">
        <v>2240</v>
      </c>
      <c r="M307" s="6">
        <v>7840</v>
      </c>
    </row>
    <row r="308" spans="1:13" x14ac:dyDescent="0.3">
      <c r="A308" s="6">
        <v>336</v>
      </c>
      <c r="B308" s="7">
        <v>44933</v>
      </c>
      <c r="C308" s="6">
        <v>1550</v>
      </c>
      <c r="D308" s="6" t="s">
        <v>9</v>
      </c>
      <c r="E308" s="6" t="s">
        <v>7</v>
      </c>
      <c r="F308" s="7">
        <v>44993</v>
      </c>
      <c r="G308" s="6">
        <v>310</v>
      </c>
      <c r="H308" s="6">
        <v>1860</v>
      </c>
      <c r="I308" s="7">
        <v>45206</v>
      </c>
      <c r="J308" s="7">
        <v>45266</v>
      </c>
      <c r="K308" s="6">
        <v>0.2</v>
      </c>
      <c r="L308" s="6">
        <v>310</v>
      </c>
      <c r="M308" s="6">
        <v>1860</v>
      </c>
    </row>
    <row r="309" spans="1:13" x14ac:dyDescent="0.3">
      <c r="A309" s="6">
        <v>180</v>
      </c>
      <c r="B309" s="7">
        <v>44933</v>
      </c>
      <c r="C309" s="6">
        <v>3680</v>
      </c>
      <c r="D309" s="6" t="s">
        <v>13</v>
      </c>
      <c r="E309" s="6" t="s">
        <v>14</v>
      </c>
      <c r="F309" s="7">
        <v>44993</v>
      </c>
      <c r="G309" s="6">
        <v>552</v>
      </c>
      <c r="H309" s="6">
        <v>4232</v>
      </c>
      <c r="I309" s="7">
        <v>45206</v>
      </c>
      <c r="J309" s="7">
        <v>45266</v>
      </c>
      <c r="K309" s="6">
        <v>0.15</v>
      </c>
      <c r="L309" s="6">
        <v>552</v>
      </c>
      <c r="M309" s="6">
        <v>4232</v>
      </c>
    </row>
    <row r="310" spans="1:13" x14ac:dyDescent="0.3">
      <c r="A310" s="6">
        <v>471</v>
      </c>
      <c r="B310" s="7">
        <v>44933</v>
      </c>
      <c r="C310" s="6">
        <v>6900</v>
      </c>
      <c r="D310" s="6" t="s">
        <v>6</v>
      </c>
      <c r="E310" s="6" t="s">
        <v>5</v>
      </c>
      <c r="F310" s="7">
        <v>44993</v>
      </c>
      <c r="G310" s="6">
        <v>2760</v>
      </c>
      <c r="H310" s="6">
        <v>9660</v>
      </c>
      <c r="I310" s="7">
        <v>45206</v>
      </c>
      <c r="J310" s="7">
        <v>45266</v>
      </c>
      <c r="K310" s="6">
        <v>0.4</v>
      </c>
      <c r="L310" s="6">
        <v>2760</v>
      </c>
      <c r="M310" s="6">
        <v>9660</v>
      </c>
    </row>
    <row r="311" spans="1:13" x14ac:dyDescent="0.3">
      <c r="A311" s="6">
        <v>42</v>
      </c>
      <c r="B311" s="7">
        <v>44933</v>
      </c>
      <c r="C311" s="6">
        <v>920</v>
      </c>
      <c r="D311" s="6" t="s">
        <v>8</v>
      </c>
      <c r="E311" s="6" t="s">
        <v>7</v>
      </c>
      <c r="F311" s="7">
        <v>44993</v>
      </c>
      <c r="G311" s="6">
        <v>184</v>
      </c>
      <c r="H311" s="6">
        <v>1104</v>
      </c>
      <c r="I311" s="7">
        <v>45206</v>
      </c>
      <c r="J311" s="7">
        <v>45266</v>
      </c>
      <c r="K311" s="6">
        <v>0.2</v>
      </c>
      <c r="L311" s="6">
        <v>184</v>
      </c>
      <c r="M311" s="6">
        <v>1104</v>
      </c>
    </row>
    <row r="312" spans="1:13" x14ac:dyDescent="0.3">
      <c r="A312" s="6">
        <v>135</v>
      </c>
      <c r="B312" s="7">
        <v>44933</v>
      </c>
      <c r="C312" s="6">
        <v>2780</v>
      </c>
      <c r="D312" s="6" t="s">
        <v>13</v>
      </c>
      <c r="E312" s="6" t="s">
        <v>5</v>
      </c>
      <c r="F312" s="7">
        <v>44993</v>
      </c>
      <c r="G312" s="6">
        <v>1112</v>
      </c>
      <c r="H312" s="6">
        <v>3892</v>
      </c>
      <c r="I312" s="7">
        <v>45206</v>
      </c>
      <c r="J312" s="7">
        <v>45266</v>
      </c>
      <c r="K312" s="6">
        <v>0.4</v>
      </c>
      <c r="L312" s="6">
        <v>1112</v>
      </c>
      <c r="M312" s="6">
        <v>3892</v>
      </c>
    </row>
    <row r="313" spans="1:13" x14ac:dyDescent="0.3">
      <c r="A313" s="6">
        <v>64</v>
      </c>
      <c r="B313" s="7">
        <v>44933</v>
      </c>
      <c r="C313" s="6">
        <v>1360</v>
      </c>
      <c r="D313" s="6" t="s">
        <v>9</v>
      </c>
      <c r="E313" s="6" t="s">
        <v>14</v>
      </c>
      <c r="F313" s="7">
        <v>44993</v>
      </c>
      <c r="G313" s="6">
        <v>204</v>
      </c>
      <c r="H313" s="6">
        <v>1564</v>
      </c>
      <c r="I313" s="7">
        <v>45206</v>
      </c>
      <c r="J313" s="7">
        <v>45266</v>
      </c>
      <c r="K313" s="6">
        <v>0.15</v>
      </c>
      <c r="L313" s="6">
        <v>204</v>
      </c>
      <c r="M313" s="6">
        <v>1564</v>
      </c>
    </row>
    <row r="314" spans="1:13" x14ac:dyDescent="0.3">
      <c r="A314" s="6">
        <v>57</v>
      </c>
      <c r="B314" s="7">
        <v>44933</v>
      </c>
      <c r="C314" s="6">
        <v>1220</v>
      </c>
      <c r="D314" s="6" t="s">
        <v>11</v>
      </c>
      <c r="E314" s="6" t="s">
        <v>14</v>
      </c>
      <c r="F314" s="7">
        <v>44993</v>
      </c>
      <c r="G314" s="6">
        <v>183</v>
      </c>
      <c r="H314" s="6">
        <v>1403</v>
      </c>
      <c r="I314" s="7">
        <v>45206</v>
      </c>
      <c r="J314" s="7">
        <v>45266</v>
      </c>
      <c r="K314" s="6">
        <v>0.15</v>
      </c>
      <c r="L314" s="6">
        <v>183</v>
      </c>
      <c r="M314" s="6">
        <v>1403</v>
      </c>
    </row>
    <row r="315" spans="1:13" x14ac:dyDescent="0.3">
      <c r="A315" s="6">
        <v>409</v>
      </c>
      <c r="B315" s="7">
        <v>44933</v>
      </c>
      <c r="C315" s="6">
        <v>5200</v>
      </c>
      <c r="D315" s="6" t="s">
        <v>4</v>
      </c>
      <c r="E315" s="6" t="s">
        <v>5</v>
      </c>
      <c r="F315" s="7">
        <v>44993</v>
      </c>
      <c r="G315" s="6">
        <v>2080</v>
      </c>
      <c r="H315" s="6">
        <v>7280</v>
      </c>
      <c r="I315" s="7">
        <v>45206</v>
      </c>
      <c r="J315" s="7">
        <v>45266</v>
      </c>
      <c r="K315" s="6">
        <v>0.4</v>
      </c>
      <c r="L315" s="6">
        <v>2080</v>
      </c>
      <c r="M315" s="6">
        <v>7280</v>
      </c>
    </row>
    <row r="316" spans="1:13" x14ac:dyDescent="0.3">
      <c r="A316" s="6">
        <v>220</v>
      </c>
      <c r="B316" s="7">
        <v>44933</v>
      </c>
      <c r="C316" s="6">
        <v>4480</v>
      </c>
      <c r="D316" s="6" t="s">
        <v>13</v>
      </c>
      <c r="E316" s="6" t="s">
        <v>5</v>
      </c>
      <c r="F316" s="7">
        <v>44993</v>
      </c>
      <c r="G316" s="6">
        <v>1792</v>
      </c>
      <c r="H316" s="6">
        <v>6272</v>
      </c>
      <c r="I316" s="7">
        <v>45206</v>
      </c>
      <c r="J316" s="7">
        <v>45266</v>
      </c>
      <c r="K316" s="6">
        <v>0.4</v>
      </c>
      <c r="L316" s="6">
        <v>1792</v>
      </c>
      <c r="M316" s="6">
        <v>6272</v>
      </c>
    </row>
    <row r="317" spans="1:13" x14ac:dyDescent="0.3">
      <c r="A317" s="6">
        <v>33</v>
      </c>
      <c r="B317" s="7">
        <v>44933</v>
      </c>
      <c r="C317" s="6">
        <v>740</v>
      </c>
      <c r="D317" s="6" t="s">
        <v>13</v>
      </c>
      <c r="E317" s="6" t="s">
        <v>7</v>
      </c>
      <c r="F317" s="7">
        <v>44993</v>
      </c>
      <c r="G317" s="6">
        <v>148</v>
      </c>
      <c r="H317" s="6">
        <v>888</v>
      </c>
      <c r="I317" s="7">
        <v>45206</v>
      </c>
      <c r="J317" s="7">
        <v>45266</v>
      </c>
      <c r="K317" s="6">
        <v>0.2</v>
      </c>
      <c r="L317" s="6">
        <v>148</v>
      </c>
      <c r="M317" s="6">
        <v>888</v>
      </c>
    </row>
    <row r="318" spans="1:13" x14ac:dyDescent="0.3">
      <c r="A318" s="6">
        <v>431</v>
      </c>
      <c r="B318" s="7">
        <v>44933</v>
      </c>
      <c r="C318" s="6">
        <v>6300</v>
      </c>
      <c r="D318" s="6" t="s">
        <v>11</v>
      </c>
      <c r="E318" s="6" t="s">
        <v>5</v>
      </c>
      <c r="F318" s="7">
        <v>44993</v>
      </c>
      <c r="G318" s="6">
        <v>2520</v>
      </c>
      <c r="H318" s="6">
        <v>8820</v>
      </c>
      <c r="I318" s="7">
        <v>45206</v>
      </c>
      <c r="J318" s="7">
        <v>45266</v>
      </c>
      <c r="K318" s="6">
        <v>0.4</v>
      </c>
      <c r="L318" s="6">
        <v>2520</v>
      </c>
      <c r="M318" s="6">
        <v>8820</v>
      </c>
    </row>
    <row r="319" spans="1:13" x14ac:dyDescent="0.3">
      <c r="A319" s="6">
        <v>255</v>
      </c>
      <c r="B319" s="7">
        <v>44933</v>
      </c>
      <c r="C319" s="6">
        <v>5180</v>
      </c>
      <c r="D319" s="6" t="s">
        <v>12</v>
      </c>
      <c r="E319" s="6" t="s">
        <v>5</v>
      </c>
      <c r="F319" s="7">
        <v>44993</v>
      </c>
      <c r="G319" s="6">
        <v>2072</v>
      </c>
      <c r="H319" s="6">
        <v>7252</v>
      </c>
      <c r="I319" s="7">
        <v>45206</v>
      </c>
      <c r="J319" s="7">
        <v>45266</v>
      </c>
      <c r="K319" s="6">
        <v>0.4</v>
      </c>
      <c r="L319" s="6">
        <v>2072</v>
      </c>
      <c r="M319" s="6">
        <v>7252</v>
      </c>
    </row>
    <row r="320" spans="1:13" x14ac:dyDescent="0.3">
      <c r="A320" s="6">
        <v>384</v>
      </c>
      <c r="B320" s="7">
        <v>44933</v>
      </c>
      <c r="C320" s="6">
        <v>3950</v>
      </c>
      <c r="D320" s="6" t="s">
        <v>13</v>
      </c>
      <c r="E320" s="6" t="s">
        <v>7</v>
      </c>
      <c r="F320" s="7">
        <v>44993</v>
      </c>
      <c r="G320" s="6">
        <v>790</v>
      </c>
      <c r="H320" s="6">
        <v>4740</v>
      </c>
      <c r="I320" s="7">
        <v>45206</v>
      </c>
      <c r="J320" s="7">
        <v>45266</v>
      </c>
      <c r="K320" s="6">
        <v>0.2</v>
      </c>
      <c r="L320" s="6">
        <v>790</v>
      </c>
      <c r="M320" s="6">
        <v>4740</v>
      </c>
    </row>
    <row r="321" spans="1:13" x14ac:dyDescent="0.3">
      <c r="A321" s="6">
        <v>90</v>
      </c>
      <c r="B321" s="7">
        <v>44933</v>
      </c>
      <c r="C321" s="6">
        <v>1880</v>
      </c>
      <c r="D321" s="6" t="s">
        <v>4</v>
      </c>
      <c r="E321" s="6" t="s">
        <v>7</v>
      </c>
      <c r="F321" s="7">
        <v>44993</v>
      </c>
      <c r="G321" s="6">
        <v>376</v>
      </c>
      <c r="H321" s="6">
        <v>2256</v>
      </c>
      <c r="I321" s="7">
        <v>45206</v>
      </c>
      <c r="J321" s="7">
        <v>45266</v>
      </c>
      <c r="K321" s="6">
        <v>0.2</v>
      </c>
      <c r="L321" s="6">
        <v>376</v>
      </c>
      <c r="M321" s="6">
        <v>2256</v>
      </c>
    </row>
    <row r="322" spans="1:13" x14ac:dyDescent="0.3">
      <c r="A322" s="6">
        <v>452</v>
      </c>
      <c r="B322" s="7">
        <v>44933</v>
      </c>
      <c r="C322" s="6">
        <v>7350</v>
      </c>
      <c r="D322" s="6" t="s">
        <v>13</v>
      </c>
      <c r="E322" s="6" t="s">
        <v>10</v>
      </c>
      <c r="F322" s="7">
        <v>44993</v>
      </c>
      <c r="G322" s="6">
        <v>2205</v>
      </c>
      <c r="H322" s="6">
        <v>9555</v>
      </c>
      <c r="I322" s="7">
        <v>45206</v>
      </c>
      <c r="J322" s="7">
        <v>45266</v>
      </c>
      <c r="K322" s="6">
        <v>0.3</v>
      </c>
      <c r="L322" s="6">
        <v>2205</v>
      </c>
      <c r="M322" s="6">
        <v>9555</v>
      </c>
    </row>
    <row r="323" spans="1:13" x14ac:dyDescent="0.3">
      <c r="A323" s="6">
        <v>398</v>
      </c>
      <c r="B323" s="7">
        <v>44933</v>
      </c>
      <c r="C323" s="6">
        <v>4650</v>
      </c>
      <c r="D323" s="6" t="s">
        <v>4</v>
      </c>
      <c r="E323" s="6" t="s">
        <v>7</v>
      </c>
      <c r="F323" s="7">
        <v>44993</v>
      </c>
      <c r="G323" s="6">
        <v>930</v>
      </c>
      <c r="H323" s="6">
        <v>5580</v>
      </c>
      <c r="I323" s="7">
        <v>45206</v>
      </c>
      <c r="J323" s="7">
        <v>45266</v>
      </c>
      <c r="K323" s="6">
        <v>0.2</v>
      </c>
      <c r="L323" s="6">
        <v>930</v>
      </c>
      <c r="M323" s="6">
        <v>5580</v>
      </c>
    </row>
    <row r="324" spans="1:13" x14ac:dyDescent="0.3">
      <c r="A324" s="6">
        <v>389</v>
      </c>
      <c r="B324" s="7">
        <v>44933</v>
      </c>
      <c r="C324" s="6">
        <v>4200</v>
      </c>
      <c r="D324" s="6" t="s">
        <v>6</v>
      </c>
      <c r="E324" s="6" t="s">
        <v>5</v>
      </c>
      <c r="F324" s="7">
        <v>44993</v>
      </c>
      <c r="G324" s="6">
        <v>1680</v>
      </c>
      <c r="H324" s="6">
        <v>5880</v>
      </c>
      <c r="I324" s="7">
        <v>45206</v>
      </c>
      <c r="J324" s="7">
        <v>45266</v>
      </c>
      <c r="K324" s="6">
        <v>0.4</v>
      </c>
      <c r="L324" s="6">
        <v>1680</v>
      </c>
      <c r="M324" s="6">
        <v>5880</v>
      </c>
    </row>
    <row r="325" spans="1:13" x14ac:dyDescent="0.3">
      <c r="A325" s="6">
        <v>386</v>
      </c>
      <c r="B325" s="7">
        <v>44933</v>
      </c>
      <c r="C325" s="6">
        <v>4050</v>
      </c>
      <c r="D325" s="6" t="s">
        <v>6</v>
      </c>
      <c r="E325" s="6" t="s">
        <v>14</v>
      </c>
      <c r="F325" s="7">
        <v>44993</v>
      </c>
      <c r="G325" s="6">
        <v>607.5</v>
      </c>
      <c r="H325" s="6">
        <v>4657.5</v>
      </c>
      <c r="I325" s="7">
        <v>45206</v>
      </c>
      <c r="J325" s="7">
        <v>45266</v>
      </c>
      <c r="K325" s="6">
        <v>0.15</v>
      </c>
      <c r="L325" s="6">
        <v>607.5</v>
      </c>
      <c r="M325" s="6">
        <v>4657.5</v>
      </c>
    </row>
    <row r="326" spans="1:13" x14ac:dyDescent="0.3">
      <c r="A326" s="6">
        <v>179</v>
      </c>
      <c r="B326" s="7">
        <v>44933</v>
      </c>
      <c r="C326" s="6">
        <v>3660</v>
      </c>
      <c r="D326" s="6" t="s">
        <v>6</v>
      </c>
      <c r="E326" s="6" t="s">
        <v>5</v>
      </c>
      <c r="F326" s="7">
        <v>44993</v>
      </c>
      <c r="G326" s="6">
        <v>1464</v>
      </c>
      <c r="H326" s="6">
        <v>5124</v>
      </c>
      <c r="I326" s="7">
        <v>45206</v>
      </c>
      <c r="J326" s="7">
        <v>45266</v>
      </c>
      <c r="K326" s="6">
        <v>0.4</v>
      </c>
      <c r="L326" s="6">
        <v>1464</v>
      </c>
      <c r="M326" s="6">
        <v>5124</v>
      </c>
    </row>
    <row r="327" spans="1:13" x14ac:dyDescent="0.3">
      <c r="A327" s="6">
        <v>307</v>
      </c>
      <c r="B327" s="7">
        <v>44933</v>
      </c>
      <c r="C327" s="6">
        <v>2700</v>
      </c>
      <c r="D327" s="6" t="s">
        <v>4</v>
      </c>
      <c r="E327" s="6" t="s">
        <v>7</v>
      </c>
      <c r="F327" s="7">
        <v>44993</v>
      </c>
      <c r="G327" s="6">
        <v>540</v>
      </c>
      <c r="H327" s="6">
        <v>3240</v>
      </c>
      <c r="I327" s="7">
        <v>45206</v>
      </c>
      <c r="J327" s="7">
        <v>45266</v>
      </c>
      <c r="K327" s="6">
        <v>0.2</v>
      </c>
      <c r="L327" s="6">
        <v>540</v>
      </c>
      <c r="M327" s="6">
        <v>3240</v>
      </c>
    </row>
    <row r="328" spans="1:13" x14ac:dyDescent="0.3">
      <c r="A328" s="6">
        <v>319</v>
      </c>
      <c r="B328" s="7">
        <v>44933</v>
      </c>
      <c r="C328" s="6">
        <v>700</v>
      </c>
      <c r="D328" s="6" t="s">
        <v>9</v>
      </c>
      <c r="E328" s="6" t="s">
        <v>5</v>
      </c>
      <c r="F328" s="7">
        <v>44993</v>
      </c>
      <c r="G328" s="6">
        <v>280</v>
      </c>
      <c r="H328" s="6">
        <v>980</v>
      </c>
      <c r="I328" s="7">
        <v>45206</v>
      </c>
      <c r="J328" s="7">
        <v>45266</v>
      </c>
      <c r="K328" s="6">
        <v>0.4</v>
      </c>
      <c r="L328" s="6">
        <v>280</v>
      </c>
      <c r="M328" s="6">
        <v>980</v>
      </c>
    </row>
    <row r="329" spans="1:13" x14ac:dyDescent="0.3">
      <c r="A329" s="6">
        <v>174</v>
      </c>
      <c r="B329" s="7">
        <v>44933</v>
      </c>
      <c r="C329" s="6">
        <v>3560</v>
      </c>
      <c r="D329" s="6" t="s">
        <v>8</v>
      </c>
      <c r="E329" s="6" t="s">
        <v>7</v>
      </c>
      <c r="F329" s="7">
        <v>44993</v>
      </c>
      <c r="G329" s="6">
        <v>712</v>
      </c>
      <c r="H329" s="6">
        <v>4272</v>
      </c>
      <c r="I329" s="7">
        <v>45206</v>
      </c>
      <c r="J329" s="7">
        <v>45266</v>
      </c>
      <c r="K329" s="6">
        <v>0.2</v>
      </c>
      <c r="L329" s="6">
        <v>712</v>
      </c>
      <c r="M329" s="6">
        <v>4272</v>
      </c>
    </row>
    <row r="330" spans="1:13" x14ac:dyDescent="0.3">
      <c r="A330" s="6">
        <v>303</v>
      </c>
      <c r="B330" s="7">
        <v>44933</v>
      </c>
      <c r="C330" s="6">
        <v>1900</v>
      </c>
      <c r="D330" s="6" t="s">
        <v>15</v>
      </c>
      <c r="E330" s="6" t="s">
        <v>5</v>
      </c>
      <c r="F330" s="7">
        <v>44993</v>
      </c>
      <c r="G330" s="6">
        <v>760</v>
      </c>
      <c r="H330" s="6">
        <v>2660</v>
      </c>
      <c r="I330" s="7">
        <v>45206</v>
      </c>
      <c r="J330" s="7">
        <v>45266</v>
      </c>
      <c r="K330" s="6">
        <v>0.4</v>
      </c>
      <c r="L330" s="6">
        <v>760</v>
      </c>
      <c r="M330" s="6">
        <v>2660</v>
      </c>
    </row>
    <row r="331" spans="1:13" x14ac:dyDescent="0.3">
      <c r="A331" s="6">
        <v>40</v>
      </c>
      <c r="B331" s="7">
        <v>44933</v>
      </c>
      <c r="C331" s="6">
        <v>880</v>
      </c>
      <c r="D331" s="6" t="s">
        <v>11</v>
      </c>
      <c r="E331" s="6" t="s">
        <v>14</v>
      </c>
      <c r="F331" s="7">
        <v>44993</v>
      </c>
      <c r="G331" s="6">
        <v>132</v>
      </c>
      <c r="H331" s="6">
        <v>1012</v>
      </c>
      <c r="I331" s="7">
        <v>45206</v>
      </c>
      <c r="J331" s="7">
        <v>45266</v>
      </c>
      <c r="K331" s="6">
        <v>0.15</v>
      </c>
      <c r="L331" s="6">
        <v>132</v>
      </c>
      <c r="M331" s="6">
        <v>1012</v>
      </c>
    </row>
    <row r="332" spans="1:13" x14ac:dyDescent="0.3">
      <c r="A332" s="6">
        <v>449</v>
      </c>
      <c r="B332" s="7">
        <v>44933</v>
      </c>
      <c r="C332" s="6">
        <v>7200</v>
      </c>
      <c r="D332" s="6" t="s">
        <v>4</v>
      </c>
      <c r="E332" s="6" t="s">
        <v>14</v>
      </c>
      <c r="F332" s="7">
        <v>44993</v>
      </c>
      <c r="G332" s="6">
        <v>1080</v>
      </c>
      <c r="H332" s="6">
        <v>8280</v>
      </c>
      <c r="I332" s="7">
        <v>45206</v>
      </c>
      <c r="J332" s="7">
        <v>45266</v>
      </c>
      <c r="K332" s="6">
        <v>0.15</v>
      </c>
      <c r="L332" s="6">
        <v>1080</v>
      </c>
      <c r="M332" s="6">
        <v>8280</v>
      </c>
    </row>
    <row r="333" spans="1:13" x14ac:dyDescent="0.3">
      <c r="A333" s="6">
        <v>308</v>
      </c>
      <c r="B333" s="7">
        <v>44932</v>
      </c>
      <c r="C333" s="6">
        <v>2900</v>
      </c>
      <c r="D333" s="6" t="s">
        <v>9</v>
      </c>
      <c r="E333" s="6" t="s">
        <v>7</v>
      </c>
      <c r="F333" s="7">
        <v>44992</v>
      </c>
      <c r="G333" s="6">
        <v>580</v>
      </c>
      <c r="H333" s="6">
        <v>3480</v>
      </c>
      <c r="I333" s="7">
        <v>45205</v>
      </c>
      <c r="J333" s="7">
        <v>45265</v>
      </c>
      <c r="K333" s="6">
        <v>0.2</v>
      </c>
      <c r="L333" s="6">
        <v>580</v>
      </c>
      <c r="M333" s="6">
        <v>3480</v>
      </c>
    </row>
    <row r="334" spans="1:13" x14ac:dyDescent="0.3">
      <c r="A334" s="6">
        <v>121</v>
      </c>
      <c r="B334" s="7">
        <v>44932</v>
      </c>
      <c r="C334" s="6">
        <v>2500</v>
      </c>
      <c r="D334" s="6" t="s">
        <v>9</v>
      </c>
      <c r="E334" s="6" t="s">
        <v>5</v>
      </c>
      <c r="F334" s="7">
        <v>44992</v>
      </c>
      <c r="G334" s="6">
        <v>1000</v>
      </c>
      <c r="H334" s="6">
        <v>3500</v>
      </c>
      <c r="I334" s="7">
        <v>45205</v>
      </c>
      <c r="J334" s="7">
        <v>45265</v>
      </c>
      <c r="K334" s="6">
        <v>0.4</v>
      </c>
      <c r="L334" s="6">
        <v>1000</v>
      </c>
      <c r="M334" s="6">
        <v>3500</v>
      </c>
    </row>
    <row r="335" spans="1:13" x14ac:dyDescent="0.3">
      <c r="A335" s="6">
        <v>489</v>
      </c>
      <c r="B335" s="7">
        <v>44932</v>
      </c>
      <c r="C335" s="6">
        <v>5100</v>
      </c>
      <c r="D335" s="6" t="s">
        <v>9</v>
      </c>
      <c r="E335" s="6" t="s">
        <v>7</v>
      </c>
      <c r="F335" s="7">
        <v>44992</v>
      </c>
      <c r="G335" s="6">
        <v>1020</v>
      </c>
      <c r="H335" s="6">
        <v>6120</v>
      </c>
      <c r="I335" s="7">
        <v>45205</v>
      </c>
      <c r="J335" s="7">
        <v>45265</v>
      </c>
      <c r="K335" s="6">
        <v>0.2</v>
      </c>
      <c r="L335" s="6">
        <v>1020</v>
      </c>
      <c r="M335" s="6">
        <v>6120</v>
      </c>
    </row>
    <row r="336" spans="1:13" x14ac:dyDescent="0.3">
      <c r="A336" s="6">
        <v>99</v>
      </c>
      <c r="B336" s="7">
        <v>44932</v>
      </c>
      <c r="C336" s="6">
        <v>2060</v>
      </c>
      <c r="D336" s="6" t="s">
        <v>15</v>
      </c>
      <c r="E336" s="6" t="s">
        <v>14</v>
      </c>
      <c r="F336" s="7">
        <v>44992</v>
      </c>
      <c r="G336" s="6">
        <v>309</v>
      </c>
      <c r="H336" s="6">
        <v>2369</v>
      </c>
      <c r="I336" s="7">
        <v>45205</v>
      </c>
      <c r="J336" s="7">
        <v>45265</v>
      </c>
      <c r="K336" s="6">
        <v>0.15</v>
      </c>
      <c r="L336" s="6">
        <v>309</v>
      </c>
      <c r="M336" s="6">
        <v>2369</v>
      </c>
    </row>
    <row r="337" spans="1:13" x14ac:dyDescent="0.3">
      <c r="A337" s="6">
        <v>392</v>
      </c>
      <c r="B337" s="7">
        <v>44932</v>
      </c>
      <c r="C337" s="6">
        <v>4350</v>
      </c>
      <c r="D337" s="6" t="s">
        <v>4</v>
      </c>
      <c r="E337" s="6" t="s">
        <v>7</v>
      </c>
      <c r="F337" s="7">
        <v>44992</v>
      </c>
      <c r="G337" s="6">
        <v>870</v>
      </c>
      <c r="H337" s="6">
        <v>5220</v>
      </c>
      <c r="I337" s="7">
        <v>45205</v>
      </c>
      <c r="J337" s="7">
        <v>45265</v>
      </c>
      <c r="K337" s="6">
        <v>0.2</v>
      </c>
      <c r="L337" s="6">
        <v>870</v>
      </c>
      <c r="M337" s="6">
        <v>5220</v>
      </c>
    </row>
    <row r="338" spans="1:13" x14ac:dyDescent="0.3">
      <c r="A338" s="6">
        <v>124</v>
      </c>
      <c r="B338" s="7">
        <v>44932</v>
      </c>
      <c r="C338" s="6">
        <v>2560</v>
      </c>
      <c r="D338" s="6" t="s">
        <v>4</v>
      </c>
      <c r="E338" s="6" t="s">
        <v>14</v>
      </c>
      <c r="F338" s="7">
        <v>44992</v>
      </c>
      <c r="G338" s="6">
        <v>384</v>
      </c>
      <c r="H338" s="6">
        <v>2944</v>
      </c>
      <c r="I338" s="7">
        <v>45205</v>
      </c>
      <c r="J338" s="7">
        <v>45265</v>
      </c>
      <c r="K338" s="6">
        <v>0.15</v>
      </c>
      <c r="L338" s="6">
        <v>384</v>
      </c>
      <c r="M338" s="6">
        <v>2944</v>
      </c>
    </row>
    <row r="339" spans="1:13" x14ac:dyDescent="0.3">
      <c r="A339" s="6">
        <v>118</v>
      </c>
      <c r="B339" s="7">
        <v>44932</v>
      </c>
      <c r="C339" s="6">
        <v>2440</v>
      </c>
      <c r="D339" s="6" t="s">
        <v>13</v>
      </c>
      <c r="E339" s="6" t="s">
        <v>7</v>
      </c>
      <c r="F339" s="7">
        <v>44992</v>
      </c>
      <c r="G339" s="6">
        <v>488</v>
      </c>
      <c r="H339" s="6">
        <v>2928</v>
      </c>
      <c r="I339" s="7">
        <v>45205</v>
      </c>
      <c r="J339" s="7">
        <v>45265</v>
      </c>
      <c r="K339" s="6">
        <v>0.2</v>
      </c>
      <c r="L339" s="6">
        <v>488</v>
      </c>
      <c r="M339" s="6">
        <v>2928</v>
      </c>
    </row>
    <row r="340" spans="1:13" x14ac:dyDescent="0.3">
      <c r="A340" s="6">
        <v>369</v>
      </c>
      <c r="B340" s="7">
        <v>44932</v>
      </c>
      <c r="C340" s="6">
        <v>3200</v>
      </c>
      <c r="D340" s="6" t="s">
        <v>6</v>
      </c>
      <c r="E340" s="6" t="s">
        <v>7</v>
      </c>
      <c r="F340" s="7">
        <v>44992</v>
      </c>
      <c r="G340" s="6">
        <v>640</v>
      </c>
      <c r="H340" s="6">
        <v>3840</v>
      </c>
      <c r="I340" s="7">
        <v>45205</v>
      </c>
      <c r="J340" s="7">
        <v>45265</v>
      </c>
      <c r="K340" s="6">
        <v>0.2</v>
      </c>
      <c r="L340" s="6">
        <v>640</v>
      </c>
      <c r="M340" s="6">
        <v>3840</v>
      </c>
    </row>
    <row r="341" spans="1:13" x14ac:dyDescent="0.3">
      <c r="A341" s="6">
        <v>193</v>
      </c>
      <c r="B341" s="7">
        <v>44932</v>
      </c>
      <c r="C341" s="6">
        <v>3940</v>
      </c>
      <c r="D341" s="6" t="s">
        <v>11</v>
      </c>
      <c r="E341" s="6" t="s">
        <v>5</v>
      </c>
      <c r="F341" s="7">
        <v>44992</v>
      </c>
      <c r="G341" s="6">
        <v>1576</v>
      </c>
      <c r="H341" s="6">
        <v>5516</v>
      </c>
      <c r="I341" s="7">
        <v>45205</v>
      </c>
      <c r="J341" s="7">
        <v>45265</v>
      </c>
      <c r="K341" s="6">
        <v>0.4</v>
      </c>
      <c r="L341" s="6">
        <v>1576</v>
      </c>
      <c r="M341" s="6">
        <v>5516</v>
      </c>
    </row>
    <row r="342" spans="1:13" x14ac:dyDescent="0.3">
      <c r="A342" s="6">
        <v>102</v>
      </c>
      <c r="B342" s="7">
        <v>44932</v>
      </c>
      <c r="C342" s="6">
        <v>2120</v>
      </c>
      <c r="D342" s="6" t="s">
        <v>12</v>
      </c>
      <c r="E342" s="6" t="s">
        <v>10</v>
      </c>
      <c r="F342" s="7">
        <v>44992</v>
      </c>
      <c r="G342" s="6">
        <v>636</v>
      </c>
      <c r="H342" s="6">
        <v>2756</v>
      </c>
      <c r="I342" s="7">
        <v>45205</v>
      </c>
      <c r="J342" s="7">
        <v>45265</v>
      </c>
      <c r="K342" s="6">
        <v>0.3</v>
      </c>
      <c r="L342" s="6">
        <v>636</v>
      </c>
      <c r="M342" s="6">
        <v>2756</v>
      </c>
    </row>
    <row r="343" spans="1:13" x14ac:dyDescent="0.3">
      <c r="A343" s="6">
        <v>260</v>
      </c>
      <c r="B343" s="7">
        <v>44932</v>
      </c>
      <c r="C343" s="6">
        <v>5280</v>
      </c>
      <c r="D343" s="6" t="s">
        <v>4</v>
      </c>
      <c r="E343" s="6" t="s">
        <v>14</v>
      </c>
      <c r="F343" s="7">
        <v>44992</v>
      </c>
      <c r="G343" s="6">
        <v>792</v>
      </c>
      <c r="H343" s="6">
        <v>6072</v>
      </c>
      <c r="I343" s="7">
        <v>45205</v>
      </c>
      <c r="J343" s="7">
        <v>45265</v>
      </c>
      <c r="K343" s="6">
        <v>0.15</v>
      </c>
      <c r="L343" s="6">
        <v>792</v>
      </c>
      <c r="M343" s="6">
        <v>6072</v>
      </c>
    </row>
    <row r="344" spans="1:13" x14ac:dyDescent="0.3">
      <c r="A344" s="6">
        <v>367</v>
      </c>
      <c r="B344" s="7">
        <v>44932</v>
      </c>
      <c r="C344" s="6">
        <v>3100</v>
      </c>
      <c r="D344" s="6" t="s">
        <v>13</v>
      </c>
      <c r="E344" s="6" t="s">
        <v>5</v>
      </c>
      <c r="F344" s="7">
        <v>44992</v>
      </c>
      <c r="G344" s="6">
        <v>1240</v>
      </c>
      <c r="H344" s="6">
        <v>4340</v>
      </c>
      <c r="I344" s="7">
        <v>45205</v>
      </c>
      <c r="J344" s="7">
        <v>45265</v>
      </c>
      <c r="K344" s="6">
        <v>0.4</v>
      </c>
      <c r="L344" s="6">
        <v>1240</v>
      </c>
      <c r="M344" s="6">
        <v>4340</v>
      </c>
    </row>
    <row r="345" spans="1:13" x14ac:dyDescent="0.3">
      <c r="A345" s="6">
        <v>468</v>
      </c>
      <c r="B345" s="7">
        <v>44932</v>
      </c>
      <c r="C345" s="6">
        <v>7200</v>
      </c>
      <c r="D345" s="6" t="s">
        <v>6</v>
      </c>
      <c r="E345" s="6" t="s">
        <v>7</v>
      </c>
      <c r="F345" s="7">
        <v>44992</v>
      </c>
      <c r="G345" s="6">
        <v>1440</v>
      </c>
      <c r="H345" s="6">
        <v>8640</v>
      </c>
      <c r="I345" s="7">
        <v>45205</v>
      </c>
      <c r="J345" s="7">
        <v>45265</v>
      </c>
      <c r="K345" s="6">
        <v>0.2</v>
      </c>
      <c r="L345" s="6">
        <v>1440</v>
      </c>
      <c r="M345" s="6">
        <v>8640</v>
      </c>
    </row>
    <row r="346" spans="1:13" x14ac:dyDescent="0.3">
      <c r="A346" s="6">
        <v>267</v>
      </c>
      <c r="B346" s="7">
        <v>44932</v>
      </c>
      <c r="C346" s="6">
        <v>5420</v>
      </c>
      <c r="D346" s="6" t="s">
        <v>6</v>
      </c>
      <c r="E346" s="6" t="s">
        <v>14</v>
      </c>
      <c r="F346" s="7">
        <v>44992</v>
      </c>
      <c r="G346" s="6">
        <v>813</v>
      </c>
      <c r="H346" s="6">
        <v>6233</v>
      </c>
      <c r="I346" s="7">
        <v>45205</v>
      </c>
      <c r="J346" s="7">
        <v>45265</v>
      </c>
      <c r="K346" s="6">
        <v>0.15</v>
      </c>
      <c r="L346" s="6">
        <v>813</v>
      </c>
      <c r="M346" s="6">
        <v>6233</v>
      </c>
    </row>
    <row r="347" spans="1:13" x14ac:dyDescent="0.3">
      <c r="A347" s="6">
        <v>264</v>
      </c>
      <c r="B347" s="7">
        <v>44932</v>
      </c>
      <c r="C347" s="6">
        <v>5360</v>
      </c>
      <c r="D347" s="6" t="s">
        <v>6</v>
      </c>
      <c r="E347" s="6" t="s">
        <v>14</v>
      </c>
      <c r="F347" s="7">
        <v>44992</v>
      </c>
      <c r="G347" s="6">
        <v>804</v>
      </c>
      <c r="H347" s="6">
        <v>6164</v>
      </c>
      <c r="I347" s="7">
        <v>45205</v>
      </c>
      <c r="J347" s="7">
        <v>45265</v>
      </c>
      <c r="K347" s="6">
        <v>0.15</v>
      </c>
      <c r="L347" s="6">
        <v>804</v>
      </c>
      <c r="M347" s="6">
        <v>6164</v>
      </c>
    </row>
    <row r="348" spans="1:13" x14ac:dyDescent="0.3">
      <c r="A348" s="6">
        <v>437</v>
      </c>
      <c r="B348" s="7">
        <v>44932</v>
      </c>
      <c r="C348" s="6">
        <v>6600</v>
      </c>
      <c r="D348" s="6" t="s">
        <v>6</v>
      </c>
      <c r="E348" s="6" t="s">
        <v>5</v>
      </c>
      <c r="F348" s="7">
        <v>44992</v>
      </c>
      <c r="G348" s="6">
        <v>2640</v>
      </c>
      <c r="H348" s="6">
        <v>9240</v>
      </c>
      <c r="I348" s="7">
        <v>45205</v>
      </c>
      <c r="J348" s="7">
        <v>45265</v>
      </c>
      <c r="K348" s="6">
        <v>0.4</v>
      </c>
      <c r="L348" s="6">
        <v>2640</v>
      </c>
      <c r="M348" s="6">
        <v>9240</v>
      </c>
    </row>
    <row r="349" spans="1:13" x14ac:dyDescent="0.3">
      <c r="A349" s="6">
        <v>128</v>
      </c>
      <c r="B349" s="7">
        <v>44932</v>
      </c>
      <c r="C349" s="6">
        <v>2640</v>
      </c>
      <c r="D349" s="6" t="s">
        <v>6</v>
      </c>
      <c r="E349" s="6" t="s">
        <v>7</v>
      </c>
      <c r="F349" s="7">
        <v>44992</v>
      </c>
      <c r="G349" s="6">
        <v>528</v>
      </c>
      <c r="H349" s="6">
        <v>3168</v>
      </c>
      <c r="I349" s="7">
        <v>45205</v>
      </c>
      <c r="J349" s="7">
        <v>45265</v>
      </c>
      <c r="K349" s="6">
        <v>0.2</v>
      </c>
      <c r="L349" s="6">
        <v>528</v>
      </c>
      <c r="M349" s="6">
        <v>3168</v>
      </c>
    </row>
    <row r="350" spans="1:13" x14ac:dyDescent="0.3">
      <c r="A350" s="6">
        <v>322</v>
      </c>
      <c r="B350" s="7">
        <v>44932</v>
      </c>
      <c r="C350" s="6">
        <v>850</v>
      </c>
      <c r="D350" s="6" t="s">
        <v>13</v>
      </c>
      <c r="E350" s="6" t="s">
        <v>7</v>
      </c>
      <c r="F350" s="7">
        <v>44992</v>
      </c>
      <c r="G350" s="6">
        <v>170</v>
      </c>
      <c r="H350" s="6">
        <v>1020</v>
      </c>
      <c r="I350" s="7">
        <v>45205</v>
      </c>
      <c r="J350" s="7">
        <v>45265</v>
      </c>
      <c r="K350" s="6">
        <v>0.2</v>
      </c>
      <c r="L350" s="6">
        <v>170</v>
      </c>
      <c r="M350" s="6">
        <v>1020</v>
      </c>
    </row>
    <row r="351" spans="1:13" x14ac:dyDescent="0.3">
      <c r="A351" s="6">
        <v>7</v>
      </c>
      <c r="B351" s="7">
        <v>44932</v>
      </c>
      <c r="C351" s="6">
        <v>220</v>
      </c>
      <c r="D351" s="6" t="s">
        <v>4</v>
      </c>
      <c r="E351" s="6" t="s">
        <v>10</v>
      </c>
      <c r="F351" s="7">
        <v>44992</v>
      </c>
      <c r="G351" s="6">
        <v>66</v>
      </c>
      <c r="H351" s="6">
        <v>286</v>
      </c>
      <c r="I351" s="7">
        <v>45205</v>
      </c>
      <c r="J351" s="7">
        <v>45265</v>
      </c>
      <c r="K351" s="6">
        <v>0.3</v>
      </c>
      <c r="L351" s="6">
        <v>66</v>
      </c>
      <c r="M351" s="6">
        <v>286</v>
      </c>
    </row>
    <row r="352" spans="1:13" x14ac:dyDescent="0.3">
      <c r="A352" s="6">
        <v>145</v>
      </c>
      <c r="B352" s="7">
        <v>44932</v>
      </c>
      <c r="C352" s="6">
        <v>2980</v>
      </c>
      <c r="D352" s="6" t="s">
        <v>6</v>
      </c>
      <c r="E352" s="6" t="s">
        <v>7</v>
      </c>
      <c r="F352" s="7">
        <v>44992</v>
      </c>
      <c r="G352" s="6">
        <v>596</v>
      </c>
      <c r="H352" s="6">
        <v>3576</v>
      </c>
      <c r="I352" s="7">
        <v>45205</v>
      </c>
      <c r="J352" s="7">
        <v>45265</v>
      </c>
      <c r="K352" s="6">
        <v>0.2</v>
      </c>
      <c r="L352" s="6">
        <v>596</v>
      </c>
      <c r="M352" s="6">
        <v>3576</v>
      </c>
    </row>
    <row r="353" spans="1:13" x14ac:dyDescent="0.3">
      <c r="A353" s="6">
        <v>295</v>
      </c>
      <c r="B353" s="7">
        <v>44932</v>
      </c>
      <c r="C353" s="6">
        <v>300</v>
      </c>
      <c r="D353" s="6" t="s">
        <v>11</v>
      </c>
      <c r="E353" s="6" t="s">
        <v>14</v>
      </c>
      <c r="F353" s="7">
        <v>44992</v>
      </c>
      <c r="G353" s="6">
        <v>45</v>
      </c>
      <c r="H353" s="6">
        <v>345</v>
      </c>
      <c r="I353" s="7">
        <v>45205</v>
      </c>
      <c r="J353" s="7">
        <v>45265</v>
      </c>
      <c r="K353" s="6">
        <v>0.15</v>
      </c>
      <c r="L353" s="6">
        <v>45</v>
      </c>
      <c r="M353" s="6">
        <v>345</v>
      </c>
    </row>
    <row r="354" spans="1:13" x14ac:dyDescent="0.3">
      <c r="A354" s="6">
        <v>4</v>
      </c>
      <c r="B354" s="7">
        <v>44932</v>
      </c>
      <c r="C354" s="6">
        <v>160</v>
      </c>
      <c r="D354" s="6" t="s">
        <v>8</v>
      </c>
      <c r="E354" s="6" t="s">
        <v>10</v>
      </c>
      <c r="F354" s="7">
        <v>44992</v>
      </c>
      <c r="G354" s="6">
        <v>48</v>
      </c>
      <c r="H354" s="6">
        <v>208</v>
      </c>
      <c r="I354" s="7">
        <v>45205</v>
      </c>
      <c r="J354" s="7">
        <v>45265</v>
      </c>
      <c r="K354" s="6">
        <v>0.3</v>
      </c>
      <c r="L354" s="6">
        <v>48</v>
      </c>
      <c r="M354" s="6">
        <v>208</v>
      </c>
    </row>
    <row r="355" spans="1:13" x14ac:dyDescent="0.3">
      <c r="A355" s="6">
        <v>243</v>
      </c>
      <c r="B355" s="7">
        <v>44932</v>
      </c>
      <c r="C355" s="6">
        <v>4940</v>
      </c>
      <c r="D355" s="6" t="s">
        <v>4</v>
      </c>
      <c r="E355" s="6" t="s">
        <v>7</v>
      </c>
      <c r="F355" s="7">
        <v>44992</v>
      </c>
      <c r="G355" s="6">
        <v>988</v>
      </c>
      <c r="H355" s="6">
        <v>5928</v>
      </c>
      <c r="I355" s="7">
        <v>45205</v>
      </c>
      <c r="J355" s="7">
        <v>45265</v>
      </c>
      <c r="K355" s="6">
        <v>0.2</v>
      </c>
      <c r="L355" s="6">
        <v>988</v>
      </c>
      <c r="M355" s="6">
        <v>5928</v>
      </c>
    </row>
    <row r="356" spans="1:13" x14ac:dyDescent="0.3">
      <c r="A356" s="6">
        <v>252</v>
      </c>
      <c r="B356" s="7">
        <v>44932</v>
      </c>
      <c r="C356" s="6">
        <v>5120</v>
      </c>
      <c r="D356" s="6" t="s">
        <v>15</v>
      </c>
      <c r="E356" s="6" t="s">
        <v>7</v>
      </c>
      <c r="F356" s="7">
        <v>44992</v>
      </c>
      <c r="G356" s="6">
        <v>1024</v>
      </c>
      <c r="H356" s="6">
        <v>6144</v>
      </c>
      <c r="I356" s="7">
        <v>45205</v>
      </c>
      <c r="J356" s="7">
        <v>45265</v>
      </c>
      <c r="K356" s="6">
        <v>0.2</v>
      </c>
      <c r="L356" s="6">
        <v>1024</v>
      </c>
      <c r="M356" s="6">
        <v>6144</v>
      </c>
    </row>
    <row r="357" spans="1:13" x14ac:dyDescent="0.3">
      <c r="A357" s="6">
        <v>337</v>
      </c>
      <c r="B357" s="7">
        <v>44932</v>
      </c>
      <c r="C357" s="6">
        <v>1600</v>
      </c>
      <c r="D357" s="6" t="s">
        <v>15</v>
      </c>
      <c r="E357" s="6" t="s">
        <v>14</v>
      </c>
      <c r="F357" s="7">
        <v>44992</v>
      </c>
      <c r="G357" s="6">
        <v>240</v>
      </c>
      <c r="H357" s="6">
        <v>1840</v>
      </c>
      <c r="I357" s="7">
        <v>45205</v>
      </c>
      <c r="J357" s="7">
        <v>45265</v>
      </c>
      <c r="K357" s="6">
        <v>0.15</v>
      </c>
      <c r="L357" s="6">
        <v>240</v>
      </c>
      <c r="M357" s="6">
        <v>1840</v>
      </c>
    </row>
    <row r="358" spans="1:13" x14ac:dyDescent="0.3">
      <c r="A358" s="6">
        <v>345</v>
      </c>
      <c r="B358" s="7">
        <v>44932</v>
      </c>
      <c r="C358" s="6">
        <v>2000</v>
      </c>
      <c r="D358" s="6" t="s">
        <v>4</v>
      </c>
      <c r="E358" s="6" t="s">
        <v>5</v>
      </c>
      <c r="F358" s="7">
        <v>44992</v>
      </c>
      <c r="G358" s="6">
        <v>800</v>
      </c>
      <c r="H358" s="6">
        <v>2800</v>
      </c>
      <c r="I358" s="7">
        <v>45205</v>
      </c>
      <c r="J358" s="7">
        <v>45265</v>
      </c>
      <c r="K358" s="6">
        <v>0.4</v>
      </c>
      <c r="L358" s="6">
        <v>800</v>
      </c>
      <c r="M358" s="6">
        <v>2800</v>
      </c>
    </row>
    <row r="359" spans="1:13" x14ac:dyDescent="0.3">
      <c r="A359" s="6">
        <v>304</v>
      </c>
      <c r="B359" s="7">
        <v>44932</v>
      </c>
      <c r="C359" s="6">
        <v>2100</v>
      </c>
      <c r="D359" s="6" t="s">
        <v>6</v>
      </c>
      <c r="E359" s="6" t="s">
        <v>5</v>
      </c>
      <c r="F359" s="7">
        <v>44992</v>
      </c>
      <c r="G359" s="6">
        <v>840</v>
      </c>
      <c r="H359" s="6">
        <v>2940</v>
      </c>
      <c r="I359" s="7">
        <v>45205</v>
      </c>
      <c r="J359" s="7">
        <v>45265</v>
      </c>
      <c r="K359" s="6">
        <v>0.4</v>
      </c>
      <c r="L359" s="6">
        <v>840</v>
      </c>
      <c r="M359" s="6">
        <v>2940</v>
      </c>
    </row>
    <row r="360" spans="1:13" x14ac:dyDescent="0.3">
      <c r="A360" s="6">
        <v>207</v>
      </c>
      <c r="B360" s="7">
        <v>44932</v>
      </c>
      <c r="C360" s="6">
        <v>4220</v>
      </c>
      <c r="D360" s="6" t="s">
        <v>15</v>
      </c>
      <c r="E360" s="6" t="s">
        <v>5</v>
      </c>
      <c r="F360" s="7">
        <v>44992</v>
      </c>
      <c r="G360" s="6">
        <v>1688</v>
      </c>
      <c r="H360" s="6">
        <v>5908</v>
      </c>
      <c r="I360" s="7">
        <v>45205</v>
      </c>
      <c r="J360" s="7">
        <v>45265</v>
      </c>
      <c r="K360" s="6">
        <v>0.4</v>
      </c>
      <c r="L360" s="6">
        <v>1688</v>
      </c>
      <c r="M360" s="6">
        <v>5908</v>
      </c>
    </row>
    <row r="361" spans="1:13" x14ac:dyDescent="0.3">
      <c r="A361" s="6">
        <v>375</v>
      </c>
      <c r="B361" s="7">
        <v>44932</v>
      </c>
      <c r="C361" s="6">
        <v>3500</v>
      </c>
      <c r="D361" s="6" t="s">
        <v>4</v>
      </c>
      <c r="E361" s="6" t="s">
        <v>5</v>
      </c>
      <c r="F361" s="7">
        <v>44992</v>
      </c>
      <c r="G361" s="6">
        <v>1400</v>
      </c>
      <c r="H361" s="6">
        <v>4900</v>
      </c>
      <c r="I361" s="7">
        <v>45205</v>
      </c>
      <c r="J361" s="7">
        <v>45265</v>
      </c>
      <c r="K361" s="6">
        <v>0.4</v>
      </c>
      <c r="L361" s="6">
        <v>1400</v>
      </c>
      <c r="M361" s="6">
        <v>4900</v>
      </c>
    </row>
    <row r="362" spans="1:13" x14ac:dyDescent="0.3">
      <c r="A362" s="6">
        <v>311</v>
      </c>
      <c r="B362" s="7">
        <v>44931</v>
      </c>
      <c r="C362" s="6">
        <v>300</v>
      </c>
      <c r="D362" s="6" t="s">
        <v>4</v>
      </c>
      <c r="E362" s="6" t="s">
        <v>5</v>
      </c>
      <c r="F362" s="7">
        <v>44991</v>
      </c>
      <c r="G362" s="6">
        <v>120</v>
      </c>
      <c r="H362" s="6">
        <v>420</v>
      </c>
      <c r="I362" s="7">
        <v>45204</v>
      </c>
      <c r="J362" s="7">
        <v>45264</v>
      </c>
      <c r="K362" s="6">
        <v>0.4</v>
      </c>
      <c r="L362" s="6">
        <v>120</v>
      </c>
      <c r="M362" s="6">
        <v>420</v>
      </c>
    </row>
    <row r="363" spans="1:13" x14ac:dyDescent="0.3">
      <c r="A363" s="6">
        <v>430</v>
      </c>
      <c r="B363" s="7">
        <v>44931</v>
      </c>
      <c r="C363" s="6">
        <v>6250</v>
      </c>
      <c r="D363" s="6" t="s">
        <v>4</v>
      </c>
      <c r="E363" s="6" t="s">
        <v>5</v>
      </c>
      <c r="F363" s="7">
        <v>44991</v>
      </c>
      <c r="G363" s="6">
        <v>2500</v>
      </c>
      <c r="H363" s="6">
        <v>8750</v>
      </c>
      <c r="I363" s="7">
        <v>45204</v>
      </c>
      <c r="J363" s="7">
        <v>45264</v>
      </c>
      <c r="K363" s="6">
        <v>0.4</v>
      </c>
      <c r="L363" s="6">
        <v>2500</v>
      </c>
      <c r="M363" s="6">
        <v>8750</v>
      </c>
    </row>
    <row r="364" spans="1:13" x14ac:dyDescent="0.3">
      <c r="A364" s="6">
        <v>421</v>
      </c>
      <c r="B364" s="7">
        <v>44931</v>
      </c>
      <c r="C364" s="6">
        <v>5800</v>
      </c>
      <c r="D364" s="6" t="s">
        <v>9</v>
      </c>
      <c r="E364" s="6" t="s">
        <v>14</v>
      </c>
      <c r="F364" s="7">
        <v>44991</v>
      </c>
      <c r="G364" s="6">
        <v>870</v>
      </c>
      <c r="H364" s="6">
        <v>6670</v>
      </c>
      <c r="I364" s="7">
        <v>45204</v>
      </c>
      <c r="J364" s="7">
        <v>45264</v>
      </c>
      <c r="K364" s="6">
        <v>0.15</v>
      </c>
      <c r="L364" s="6">
        <v>870</v>
      </c>
      <c r="M364" s="6">
        <v>6670</v>
      </c>
    </row>
    <row r="365" spans="1:13" x14ac:dyDescent="0.3">
      <c r="A365" s="6">
        <v>306</v>
      </c>
      <c r="B365" s="7">
        <v>44931</v>
      </c>
      <c r="C365" s="6">
        <v>2500</v>
      </c>
      <c r="D365" s="6" t="s">
        <v>12</v>
      </c>
      <c r="E365" s="6" t="s">
        <v>14</v>
      </c>
      <c r="F365" s="7">
        <v>44991</v>
      </c>
      <c r="G365" s="6">
        <v>375</v>
      </c>
      <c r="H365" s="6">
        <v>2875</v>
      </c>
      <c r="I365" s="7">
        <v>45204</v>
      </c>
      <c r="J365" s="7">
        <v>45264</v>
      </c>
      <c r="K365" s="6">
        <v>0.15</v>
      </c>
      <c r="L365" s="6">
        <v>375</v>
      </c>
      <c r="M365" s="6">
        <v>2875</v>
      </c>
    </row>
    <row r="366" spans="1:13" x14ac:dyDescent="0.3">
      <c r="A366" s="6">
        <v>18</v>
      </c>
      <c r="B366" s="7">
        <v>44931</v>
      </c>
      <c r="C366" s="6">
        <v>440</v>
      </c>
      <c r="D366" s="6" t="s">
        <v>4</v>
      </c>
      <c r="E366" s="6" t="s">
        <v>10</v>
      </c>
      <c r="F366" s="7">
        <v>44991</v>
      </c>
      <c r="G366" s="6">
        <v>132</v>
      </c>
      <c r="H366" s="6">
        <v>572</v>
      </c>
      <c r="I366" s="7">
        <v>45204</v>
      </c>
      <c r="J366" s="7">
        <v>45264</v>
      </c>
      <c r="K366" s="6">
        <v>0.3</v>
      </c>
      <c r="L366" s="6">
        <v>132</v>
      </c>
      <c r="M366" s="6">
        <v>572</v>
      </c>
    </row>
    <row r="367" spans="1:13" x14ac:dyDescent="0.3">
      <c r="A367" s="6">
        <v>390</v>
      </c>
      <c r="B367" s="7">
        <v>44931</v>
      </c>
      <c r="C367" s="6">
        <v>4250</v>
      </c>
      <c r="D367" s="6" t="s">
        <v>13</v>
      </c>
      <c r="E367" s="6" t="s">
        <v>14</v>
      </c>
      <c r="F367" s="7">
        <v>44991</v>
      </c>
      <c r="G367" s="6">
        <v>637.5</v>
      </c>
      <c r="H367" s="6">
        <v>4887.5</v>
      </c>
      <c r="I367" s="7">
        <v>45204</v>
      </c>
      <c r="J367" s="7">
        <v>45264</v>
      </c>
      <c r="K367" s="6">
        <v>0.15</v>
      </c>
      <c r="L367" s="6">
        <v>637.5</v>
      </c>
      <c r="M367" s="6">
        <v>4887.5</v>
      </c>
    </row>
    <row r="368" spans="1:13" x14ac:dyDescent="0.3">
      <c r="A368" s="6">
        <v>74</v>
      </c>
      <c r="B368" s="7">
        <v>44931</v>
      </c>
      <c r="C368" s="6">
        <v>1560</v>
      </c>
      <c r="D368" s="6" t="s">
        <v>11</v>
      </c>
      <c r="E368" s="6" t="s">
        <v>10</v>
      </c>
      <c r="F368" s="7">
        <v>44991</v>
      </c>
      <c r="G368" s="6">
        <v>468</v>
      </c>
      <c r="H368" s="6">
        <v>2028</v>
      </c>
      <c r="I368" s="7">
        <v>45204</v>
      </c>
      <c r="J368" s="7">
        <v>45264</v>
      </c>
      <c r="K368" s="6">
        <v>0.3</v>
      </c>
      <c r="L368" s="6">
        <v>468</v>
      </c>
      <c r="M368" s="6">
        <v>2028</v>
      </c>
    </row>
    <row r="369" spans="1:13" x14ac:dyDescent="0.3">
      <c r="A369" s="6">
        <v>75</v>
      </c>
      <c r="B369" s="7">
        <v>44931</v>
      </c>
      <c r="C369" s="6">
        <v>1580</v>
      </c>
      <c r="D369" s="6" t="s">
        <v>4</v>
      </c>
      <c r="E369" s="6" t="s">
        <v>7</v>
      </c>
      <c r="F369" s="7">
        <v>44991</v>
      </c>
      <c r="G369" s="6">
        <v>316</v>
      </c>
      <c r="H369" s="6">
        <v>1896</v>
      </c>
      <c r="I369" s="7">
        <v>45204</v>
      </c>
      <c r="J369" s="7">
        <v>45264</v>
      </c>
      <c r="K369" s="6">
        <v>0.2</v>
      </c>
      <c r="L369" s="6">
        <v>316</v>
      </c>
      <c r="M369" s="6">
        <v>1896</v>
      </c>
    </row>
    <row r="370" spans="1:13" x14ac:dyDescent="0.3">
      <c r="A370" s="6">
        <v>394</v>
      </c>
      <c r="B370" s="7">
        <v>44931</v>
      </c>
      <c r="C370" s="6">
        <v>4450</v>
      </c>
      <c r="D370" s="6" t="s">
        <v>15</v>
      </c>
      <c r="E370" s="6" t="s">
        <v>7</v>
      </c>
      <c r="F370" s="7">
        <v>44991</v>
      </c>
      <c r="G370" s="6">
        <v>890</v>
      </c>
      <c r="H370" s="6">
        <v>5340</v>
      </c>
      <c r="I370" s="7">
        <v>45204</v>
      </c>
      <c r="J370" s="7">
        <v>45264</v>
      </c>
      <c r="K370" s="6">
        <v>0.2</v>
      </c>
      <c r="L370" s="6">
        <v>890</v>
      </c>
      <c r="M370" s="6">
        <v>5340</v>
      </c>
    </row>
    <row r="371" spans="1:13" x14ac:dyDescent="0.3">
      <c r="A371" s="6">
        <v>77</v>
      </c>
      <c r="B371" s="7">
        <v>44931</v>
      </c>
      <c r="C371" s="6">
        <v>1620</v>
      </c>
      <c r="D371" s="6" t="s">
        <v>6</v>
      </c>
      <c r="E371" s="6" t="s">
        <v>10</v>
      </c>
      <c r="F371" s="7">
        <v>44991</v>
      </c>
      <c r="G371" s="6">
        <v>486</v>
      </c>
      <c r="H371" s="6">
        <v>2106</v>
      </c>
      <c r="I371" s="7">
        <v>45204</v>
      </c>
      <c r="J371" s="7">
        <v>45264</v>
      </c>
      <c r="K371" s="6">
        <v>0.3</v>
      </c>
      <c r="L371" s="6">
        <v>486</v>
      </c>
      <c r="M371" s="6">
        <v>2106</v>
      </c>
    </row>
    <row r="372" spans="1:13" x14ac:dyDescent="0.3">
      <c r="A372" s="6">
        <v>69</v>
      </c>
      <c r="B372" s="7">
        <v>44931</v>
      </c>
      <c r="C372" s="6">
        <v>1460</v>
      </c>
      <c r="D372" s="6" t="s">
        <v>4</v>
      </c>
      <c r="E372" s="6" t="s">
        <v>7</v>
      </c>
      <c r="F372" s="7">
        <v>44991</v>
      </c>
      <c r="G372" s="6">
        <v>292</v>
      </c>
      <c r="H372" s="6">
        <v>1752</v>
      </c>
      <c r="I372" s="7">
        <v>45204</v>
      </c>
      <c r="J372" s="7">
        <v>45264</v>
      </c>
      <c r="K372" s="6">
        <v>0.2</v>
      </c>
      <c r="L372" s="6">
        <v>292</v>
      </c>
      <c r="M372" s="6">
        <v>1752</v>
      </c>
    </row>
    <row r="373" spans="1:13" x14ac:dyDescent="0.3">
      <c r="A373" s="6">
        <v>382</v>
      </c>
      <c r="B373" s="7">
        <v>44931</v>
      </c>
      <c r="C373" s="6">
        <v>3850</v>
      </c>
      <c r="D373" s="6" t="s">
        <v>8</v>
      </c>
      <c r="E373" s="6" t="s">
        <v>10</v>
      </c>
      <c r="F373" s="7">
        <v>44991</v>
      </c>
      <c r="G373" s="6">
        <v>1155</v>
      </c>
      <c r="H373" s="6">
        <v>5005</v>
      </c>
      <c r="I373" s="7">
        <v>45204</v>
      </c>
      <c r="J373" s="7">
        <v>45264</v>
      </c>
      <c r="K373" s="6">
        <v>0.3</v>
      </c>
      <c r="L373" s="6">
        <v>1155</v>
      </c>
      <c r="M373" s="6">
        <v>5005</v>
      </c>
    </row>
    <row r="374" spans="1:13" x14ac:dyDescent="0.3">
      <c r="A374" s="6">
        <v>455</v>
      </c>
      <c r="B374" s="7">
        <v>44931</v>
      </c>
      <c r="C374" s="6">
        <v>1000</v>
      </c>
      <c r="D374" s="6" t="s">
        <v>9</v>
      </c>
      <c r="E374" s="6" t="s">
        <v>10</v>
      </c>
      <c r="F374" s="7">
        <v>44991</v>
      </c>
      <c r="G374" s="6">
        <v>300</v>
      </c>
      <c r="H374" s="6">
        <v>1300</v>
      </c>
      <c r="I374" s="7">
        <v>45204</v>
      </c>
      <c r="J374" s="7">
        <v>45264</v>
      </c>
      <c r="K374" s="6">
        <v>0.3</v>
      </c>
      <c r="L374" s="6">
        <v>300</v>
      </c>
      <c r="M374" s="6">
        <v>1300</v>
      </c>
    </row>
    <row r="375" spans="1:13" x14ac:dyDescent="0.3">
      <c r="A375" s="6">
        <v>387</v>
      </c>
      <c r="B375" s="7">
        <v>44931</v>
      </c>
      <c r="C375" s="6">
        <v>4100</v>
      </c>
      <c r="D375" s="6" t="s">
        <v>9</v>
      </c>
      <c r="E375" s="6" t="s">
        <v>5</v>
      </c>
      <c r="F375" s="7">
        <v>44991</v>
      </c>
      <c r="G375" s="6">
        <v>1640</v>
      </c>
      <c r="H375" s="6">
        <v>5740</v>
      </c>
      <c r="I375" s="7">
        <v>45204</v>
      </c>
      <c r="J375" s="7">
        <v>45264</v>
      </c>
      <c r="K375" s="6">
        <v>0.4</v>
      </c>
      <c r="L375" s="6">
        <v>1640</v>
      </c>
      <c r="M375" s="6">
        <v>5740</v>
      </c>
    </row>
    <row r="376" spans="1:13" x14ac:dyDescent="0.3">
      <c r="A376" s="6">
        <v>253</v>
      </c>
      <c r="B376" s="7">
        <v>44931</v>
      </c>
      <c r="C376" s="6">
        <v>5140</v>
      </c>
      <c r="D376" s="6" t="s">
        <v>6</v>
      </c>
      <c r="E376" s="6" t="s">
        <v>14</v>
      </c>
      <c r="F376" s="7">
        <v>44991</v>
      </c>
      <c r="G376" s="6">
        <v>771</v>
      </c>
      <c r="H376" s="6">
        <v>5911</v>
      </c>
      <c r="I376" s="7">
        <v>45204</v>
      </c>
      <c r="J376" s="7">
        <v>45264</v>
      </c>
      <c r="K376" s="6">
        <v>0.15</v>
      </c>
      <c r="L376" s="6">
        <v>771</v>
      </c>
      <c r="M376" s="6">
        <v>5911</v>
      </c>
    </row>
    <row r="377" spans="1:13" x14ac:dyDescent="0.3">
      <c r="A377" s="6">
        <v>21</v>
      </c>
      <c r="B377" s="7">
        <v>44931</v>
      </c>
      <c r="C377" s="6">
        <v>500</v>
      </c>
      <c r="D377" s="6" t="s">
        <v>8</v>
      </c>
      <c r="E377" s="6" t="s">
        <v>10</v>
      </c>
      <c r="F377" s="7">
        <v>44991</v>
      </c>
      <c r="G377" s="6">
        <v>150</v>
      </c>
      <c r="H377" s="6">
        <v>650</v>
      </c>
      <c r="I377" s="7">
        <v>45204</v>
      </c>
      <c r="J377" s="7">
        <v>45264</v>
      </c>
      <c r="K377" s="6">
        <v>0.3</v>
      </c>
      <c r="L377" s="6">
        <v>150</v>
      </c>
      <c r="M377" s="6">
        <v>650</v>
      </c>
    </row>
    <row r="378" spans="1:13" x14ac:dyDescent="0.3">
      <c r="A378" s="6">
        <v>44</v>
      </c>
      <c r="B378" s="7">
        <v>44931</v>
      </c>
      <c r="C378" s="6">
        <v>960</v>
      </c>
      <c r="D378" s="6" t="s">
        <v>13</v>
      </c>
      <c r="E378" s="6" t="s">
        <v>7</v>
      </c>
      <c r="F378" s="7">
        <v>44991</v>
      </c>
      <c r="G378" s="6">
        <v>192</v>
      </c>
      <c r="H378" s="6">
        <v>1152</v>
      </c>
      <c r="I378" s="7">
        <v>45204</v>
      </c>
      <c r="J378" s="7">
        <v>45264</v>
      </c>
      <c r="K378" s="6">
        <v>0.2</v>
      </c>
      <c r="L378" s="6">
        <v>192</v>
      </c>
      <c r="M378" s="6">
        <v>1152</v>
      </c>
    </row>
    <row r="379" spans="1:13" x14ac:dyDescent="0.3">
      <c r="A379" s="6">
        <v>332</v>
      </c>
      <c r="B379" s="7">
        <v>44931</v>
      </c>
      <c r="C379" s="6">
        <v>1350</v>
      </c>
      <c r="D379" s="6" t="s">
        <v>6</v>
      </c>
      <c r="E379" s="6" t="s">
        <v>5</v>
      </c>
      <c r="F379" s="7">
        <v>44991</v>
      </c>
      <c r="G379" s="6">
        <v>540</v>
      </c>
      <c r="H379" s="6">
        <v>1890</v>
      </c>
      <c r="I379" s="7">
        <v>45204</v>
      </c>
      <c r="J379" s="7">
        <v>45264</v>
      </c>
      <c r="K379" s="6">
        <v>0.4</v>
      </c>
      <c r="L379" s="6">
        <v>540</v>
      </c>
      <c r="M379" s="6">
        <v>1890</v>
      </c>
    </row>
    <row r="380" spans="1:13" x14ac:dyDescent="0.3">
      <c r="A380" s="6">
        <v>185</v>
      </c>
      <c r="B380" s="7">
        <v>44931</v>
      </c>
      <c r="C380" s="6">
        <v>3780</v>
      </c>
      <c r="D380" s="6" t="s">
        <v>6</v>
      </c>
      <c r="E380" s="6" t="s">
        <v>5</v>
      </c>
      <c r="F380" s="7">
        <v>44991</v>
      </c>
      <c r="G380" s="6">
        <v>1512</v>
      </c>
      <c r="H380" s="6">
        <v>5292</v>
      </c>
      <c r="I380" s="7">
        <v>45204</v>
      </c>
      <c r="J380" s="7">
        <v>45264</v>
      </c>
      <c r="K380" s="6">
        <v>0.4</v>
      </c>
      <c r="L380" s="6">
        <v>1512</v>
      </c>
      <c r="M380" s="6">
        <v>5292</v>
      </c>
    </row>
    <row r="381" spans="1:13" x14ac:dyDescent="0.3">
      <c r="A381" s="6">
        <v>320</v>
      </c>
      <c r="B381" s="7">
        <v>44931</v>
      </c>
      <c r="C381" s="6">
        <v>750</v>
      </c>
      <c r="D381" s="6" t="s">
        <v>15</v>
      </c>
      <c r="E381" s="6" t="s">
        <v>14</v>
      </c>
      <c r="F381" s="7">
        <v>44991</v>
      </c>
      <c r="G381" s="6">
        <v>112.5</v>
      </c>
      <c r="H381" s="6">
        <v>862.5</v>
      </c>
      <c r="I381" s="7">
        <v>45204</v>
      </c>
      <c r="J381" s="7">
        <v>45264</v>
      </c>
      <c r="K381" s="6">
        <v>0.15</v>
      </c>
      <c r="L381" s="6">
        <v>112.5</v>
      </c>
      <c r="M381" s="6">
        <v>862.5</v>
      </c>
    </row>
    <row r="382" spans="1:13" x14ac:dyDescent="0.3">
      <c r="A382" s="6">
        <v>229</v>
      </c>
      <c r="B382" s="7">
        <v>44931</v>
      </c>
      <c r="C382" s="6">
        <v>4660</v>
      </c>
      <c r="D382" s="6" t="s">
        <v>8</v>
      </c>
      <c r="E382" s="6" t="s">
        <v>7</v>
      </c>
      <c r="F382" s="7">
        <v>44991</v>
      </c>
      <c r="G382" s="6">
        <v>932</v>
      </c>
      <c r="H382" s="6">
        <v>5592</v>
      </c>
      <c r="I382" s="7">
        <v>45204</v>
      </c>
      <c r="J382" s="7">
        <v>45264</v>
      </c>
      <c r="K382" s="6">
        <v>0.2</v>
      </c>
      <c r="L382" s="6">
        <v>932</v>
      </c>
      <c r="M382" s="6">
        <v>5592</v>
      </c>
    </row>
    <row r="383" spans="1:13" x14ac:dyDescent="0.3">
      <c r="A383" s="6">
        <v>272</v>
      </c>
      <c r="B383" s="7">
        <v>44931</v>
      </c>
      <c r="C383" s="6">
        <v>5520</v>
      </c>
      <c r="D383" s="6" t="s">
        <v>12</v>
      </c>
      <c r="E383" s="6" t="s">
        <v>7</v>
      </c>
      <c r="F383" s="7">
        <v>44991</v>
      </c>
      <c r="G383" s="6">
        <v>1104</v>
      </c>
      <c r="H383" s="6">
        <v>6624</v>
      </c>
      <c r="I383" s="7">
        <v>45204</v>
      </c>
      <c r="J383" s="7">
        <v>45264</v>
      </c>
      <c r="K383" s="6">
        <v>0.2</v>
      </c>
      <c r="L383" s="6">
        <v>1104</v>
      </c>
      <c r="M383" s="6">
        <v>6624</v>
      </c>
    </row>
    <row r="384" spans="1:13" x14ac:dyDescent="0.3">
      <c r="A384" s="6">
        <v>127</v>
      </c>
      <c r="B384" s="7">
        <v>44931</v>
      </c>
      <c r="C384" s="6">
        <v>2620</v>
      </c>
      <c r="D384" s="6" t="s">
        <v>8</v>
      </c>
      <c r="E384" s="6" t="s">
        <v>14</v>
      </c>
      <c r="F384" s="7">
        <v>44991</v>
      </c>
      <c r="G384" s="6">
        <v>393</v>
      </c>
      <c r="H384" s="6">
        <v>3013</v>
      </c>
      <c r="I384" s="7">
        <v>45204</v>
      </c>
      <c r="J384" s="7">
        <v>45264</v>
      </c>
      <c r="K384" s="6">
        <v>0.15</v>
      </c>
      <c r="L384" s="6">
        <v>393</v>
      </c>
      <c r="M384" s="6">
        <v>3013</v>
      </c>
    </row>
    <row r="385" spans="1:13" x14ac:dyDescent="0.3">
      <c r="A385" s="6">
        <v>234</v>
      </c>
      <c r="B385" s="7">
        <v>44931</v>
      </c>
      <c r="C385" s="6">
        <v>4760</v>
      </c>
      <c r="D385" s="6" t="s">
        <v>9</v>
      </c>
      <c r="E385" s="6" t="s">
        <v>5</v>
      </c>
      <c r="F385" s="7">
        <v>44991</v>
      </c>
      <c r="G385" s="6">
        <v>1904</v>
      </c>
      <c r="H385" s="6">
        <v>6664</v>
      </c>
      <c r="I385" s="7">
        <v>45204</v>
      </c>
      <c r="J385" s="7">
        <v>45264</v>
      </c>
      <c r="K385" s="6">
        <v>0.4</v>
      </c>
      <c r="L385" s="6">
        <v>1904</v>
      </c>
      <c r="M385" s="6">
        <v>6664</v>
      </c>
    </row>
    <row r="386" spans="1:13" x14ac:dyDescent="0.3">
      <c r="A386" s="6">
        <v>323</v>
      </c>
      <c r="B386" s="7">
        <v>44931</v>
      </c>
      <c r="C386" s="6">
        <v>900</v>
      </c>
      <c r="D386" s="6" t="s">
        <v>12</v>
      </c>
      <c r="E386" s="6" t="s">
        <v>14</v>
      </c>
      <c r="F386" s="7">
        <v>44991</v>
      </c>
      <c r="G386" s="6">
        <v>135</v>
      </c>
      <c r="H386" s="6">
        <v>1035</v>
      </c>
      <c r="I386" s="7">
        <v>45204</v>
      </c>
      <c r="J386" s="7">
        <v>45264</v>
      </c>
      <c r="K386" s="6">
        <v>0.15</v>
      </c>
      <c r="L386" s="6">
        <v>135</v>
      </c>
      <c r="M386" s="6">
        <v>1035</v>
      </c>
    </row>
    <row r="387" spans="1:13" x14ac:dyDescent="0.3">
      <c r="A387" s="6">
        <v>327</v>
      </c>
      <c r="B387" s="7">
        <v>44931</v>
      </c>
      <c r="C387" s="6">
        <v>1100</v>
      </c>
      <c r="D387" s="6" t="s">
        <v>8</v>
      </c>
      <c r="E387" s="6" t="s">
        <v>7</v>
      </c>
      <c r="F387" s="7">
        <v>44991</v>
      </c>
      <c r="G387" s="6">
        <v>220</v>
      </c>
      <c r="H387" s="6">
        <v>1320</v>
      </c>
      <c r="I387" s="7">
        <v>45204</v>
      </c>
      <c r="J387" s="7">
        <v>45264</v>
      </c>
      <c r="K387" s="6">
        <v>0.2</v>
      </c>
      <c r="L387" s="6">
        <v>220</v>
      </c>
      <c r="M387" s="6">
        <v>1320</v>
      </c>
    </row>
    <row r="388" spans="1:13" x14ac:dyDescent="0.3">
      <c r="A388" s="6">
        <v>312</v>
      </c>
      <c r="B388" s="7">
        <v>44931</v>
      </c>
      <c r="C388" s="6">
        <v>350</v>
      </c>
      <c r="D388" s="6" t="s">
        <v>11</v>
      </c>
      <c r="E388" s="6" t="s">
        <v>10</v>
      </c>
      <c r="F388" s="7">
        <v>44991</v>
      </c>
      <c r="G388" s="6">
        <v>105</v>
      </c>
      <c r="H388" s="6">
        <v>455</v>
      </c>
      <c r="I388" s="7">
        <v>45204</v>
      </c>
      <c r="J388" s="7">
        <v>45264</v>
      </c>
      <c r="K388" s="6">
        <v>0.3</v>
      </c>
      <c r="L388" s="6">
        <v>105</v>
      </c>
      <c r="M388" s="6">
        <v>455</v>
      </c>
    </row>
    <row r="389" spans="1:13" x14ac:dyDescent="0.3">
      <c r="A389" s="6">
        <v>325</v>
      </c>
      <c r="B389" s="7">
        <v>44931</v>
      </c>
      <c r="C389" s="6">
        <v>1000</v>
      </c>
      <c r="D389" s="6" t="s">
        <v>9</v>
      </c>
      <c r="E389" s="6" t="s">
        <v>5</v>
      </c>
      <c r="F389" s="7">
        <v>44991</v>
      </c>
      <c r="G389" s="6">
        <v>400</v>
      </c>
      <c r="H389" s="6">
        <v>1400</v>
      </c>
      <c r="I389" s="7">
        <v>45204</v>
      </c>
      <c r="J389" s="7">
        <v>45264</v>
      </c>
      <c r="K389" s="6">
        <v>0.4</v>
      </c>
      <c r="L389" s="6">
        <v>400</v>
      </c>
      <c r="M389" s="6">
        <v>1400</v>
      </c>
    </row>
    <row r="390" spans="1:13" x14ac:dyDescent="0.3">
      <c r="A390" s="6">
        <v>58</v>
      </c>
      <c r="B390" s="7">
        <v>44930</v>
      </c>
      <c r="C390" s="6">
        <v>1240</v>
      </c>
      <c r="D390" s="6" t="s">
        <v>4</v>
      </c>
      <c r="E390" s="6" t="s">
        <v>7</v>
      </c>
      <c r="F390" s="7">
        <v>44990</v>
      </c>
      <c r="G390" s="6">
        <v>248</v>
      </c>
      <c r="H390" s="6">
        <v>1488</v>
      </c>
      <c r="I390" s="7">
        <v>45203</v>
      </c>
      <c r="J390" s="7">
        <v>45263</v>
      </c>
      <c r="K390" s="6">
        <v>0.2</v>
      </c>
      <c r="L390" s="6">
        <v>248</v>
      </c>
      <c r="M390" s="6">
        <v>1488</v>
      </c>
    </row>
    <row r="391" spans="1:13" x14ac:dyDescent="0.3">
      <c r="A391" s="6">
        <v>456</v>
      </c>
      <c r="B391" s="7">
        <v>44930</v>
      </c>
      <c r="C391" s="6">
        <v>1800</v>
      </c>
      <c r="D391" s="6" t="s">
        <v>15</v>
      </c>
      <c r="E391" s="6" t="s">
        <v>14</v>
      </c>
      <c r="F391" s="7">
        <v>44990</v>
      </c>
      <c r="G391" s="6">
        <v>270</v>
      </c>
      <c r="H391" s="6">
        <v>2070</v>
      </c>
      <c r="I391" s="7">
        <v>45203</v>
      </c>
      <c r="J391" s="7">
        <v>45263</v>
      </c>
      <c r="K391" s="6">
        <v>0.15</v>
      </c>
      <c r="L391" s="6">
        <v>270</v>
      </c>
      <c r="M391" s="6">
        <v>2070</v>
      </c>
    </row>
    <row r="392" spans="1:13" x14ac:dyDescent="0.3">
      <c r="A392" s="6">
        <v>8</v>
      </c>
      <c r="B392" s="7">
        <v>44930</v>
      </c>
      <c r="C392" s="6">
        <v>240</v>
      </c>
      <c r="D392" s="6" t="s">
        <v>8</v>
      </c>
      <c r="E392" s="6" t="s">
        <v>14</v>
      </c>
      <c r="F392" s="7">
        <v>44990</v>
      </c>
      <c r="G392" s="6">
        <v>36</v>
      </c>
      <c r="H392" s="6">
        <v>276</v>
      </c>
      <c r="I392" s="7">
        <v>45203</v>
      </c>
      <c r="J392" s="7">
        <v>45263</v>
      </c>
      <c r="K392" s="6">
        <v>0.15</v>
      </c>
      <c r="L392" s="6">
        <v>36</v>
      </c>
      <c r="M392" s="6">
        <v>276</v>
      </c>
    </row>
    <row r="393" spans="1:13" x14ac:dyDescent="0.3">
      <c r="A393" s="6">
        <v>485</v>
      </c>
      <c r="B393" s="7">
        <v>44930</v>
      </c>
      <c r="C393" s="6">
        <v>5500</v>
      </c>
      <c r="D393" s="6" t="s">
        <v>6</v>
      </c>
      <c r="E393" s="6" t="s">
        <v>5</v>
      </c>
      <c r="F393" s="7">
        <v>44990</v>
      </c>
      <c r="G393" s="6">
        <v>2200</v>
      </c>
      <c r="H393" s="6">
        <v>7700</v>
      </c>
      <c r="I393" s="7">
        <v>45203</v>
      </c>
      <c r="J393" s="7">
        <v>45263</v>
      </c>
      <c r="K393" s="6">
        <v>0.4</v>
      </c>
      <c r="L393" s="6">
        <v>2200</v>
      </c>
      <c r="M393" s="6">
        <v>7700</v>
      </c>
    </row>
    <row r="394" spans="1:13" x14ac:dyDescent="0.3">
      <c r="A394" s="6">
        <v>6</v>
      </c>
      <c r="B394" s="7">
        <v>44930</v>
      </c>
      <c r="C394" s="6">
        <v>200</v>
      </c>
      <c r="D394" s="6" t="s">
        <v>11</v>
      </c>
      <c r="E394" s="6" t="s">
        <v>7</v>
      </c>
      <c r="F394" s="7">
        <v>44990</v>
      </c>
      <c r="G394" s="6">
        <v>40</v>
      </c>
      <c r="H394" s="6">
        <v>240</v>
      </c>
      <c r="I394" s="7">
        <v>45203</v>
      </c>
      <c r="J394" s="7">
        <v>45263</v>
      </c>
      <c r="K394" s="6">
        <v>0.2</v>
      </c>
      <c r="L394" s="6">
        <v>40</v>
      </c>
      <c r="M394" s="6">
        <v>240</v>
      </c>
    </row>
    <row r="395" spans="1:13" x14ac:dyDescent="0.3">
      <c r="A395" s="6">
        <v>434</v>
      </c>
      <c r="B395" s="7">
        <v>44930</v>
      </c>
      <c r="C395" s="6">
        <v>6450</v>
      </c>
      <c r="D395" s="6" t="s">
        <v>6</v>
      </c>
      <c r="E395" s="6" t="s">
        <v>7</v>
      </c>
      <c r="F395" s="7">
        <v>44990</v>
      </c>
      <c r="G395" s="6">
        <v>1290</v>
      </c>
      <c r="H395" s="6">
        <v>7740</v>
      </c>
      <c r="I395" s="7">
        <v>45203</v>
      </c>
      <c r="J395" s="7">
        <v>45263</v>
      </c>
      <c r="K395" s="6">
        <v>0.2</v>
      </c>
      <c r="L395" s="6">
        <v>1290</v>
      </c>
      <c r="M395" s="6">
        <v>7740</v>
      </c>
    </row>
    <row r="396" spans="1:13" x14ac:dyDescent="0.3">
      <c r="A396" s="6">
        <v>475</v>
      </c>
      <c r="B396" s="7">
        <v>44930</v>
      </c>
      <c r="C396" s="6">
        <v>6500</v>
      </c>
      <c r="D396" s="6" t="s">
        <v>13</v>
      </c>
      <c r="E396" s="6" t="s">
        <v>7</v>
      </c>
      <c r="F396" s="7">
        <v>44990</v>
      </c>
      <c r="G396" s="6">
        <v>1300</v>
      </c>
      <c r="H396" s="6">
        <v>7800</v>
      </c>
      <c r="I396" s="7">
        <v>45203</v>
      </c>
      <c r="J396" s="7">
        <v>45263</v>
      </c>
      <c r="K396" s="6">
        <v>0.2</v>
      </c>
      <c r="L396" s="6">
        <v>1300</v>
      </c>
      <c r="M396" s="6">
        <v>7800</v>
      </c>
    </row>
    <row r="397" spans="1:13" x14ac:dyDescent="0.3">
      <c r="A397" s="6">
        <v>66</v>
      </c>
      <c r="B397" s="7">
        <v>44930</v>
      </c>
      <c r="C397" s="6">
        <v>1400</v>
      </c>
      <c r="D397" s="6" t="s">
        <v>6</v>
      </c>
      <c r="E397" s="6" t="s">
        <v>5</v>
      </c>
      <c r="F397" s="7">
        <v>44990</v>
      </c>
      <c r="G397" s="6">
        <v>560</v>
      </c>
      <c r="H397" s="6">
        <v>1960</v>
      </c>
      <c r="I397" s="7">
        <v>45203</v>
      </c>
      <c r="J397" s="7">
        <v>45263</v>
      </c>
      <c r="K397" s="6">
        <v>0.4</v>
      </c>
      <c r="L397" s="6">
        <v>560</v>
      </c>
      <c r="M397" s="6">
        <v>1960</v>
      </c>
    </row>
    <row r="398" spans="1:13" x14ac:dyDescent="0.3">
      <c r="A398" s="6">
        <v>296</v>
      </c>
      <c r="B398" s="7">
        <v>44930</v>
      </c>
      <c r="C398" s="6">
        <v>500</v>
      </c>
      <c r="D398" s="6" t="s">
        <v>4</v>
      </c>
      <c r="E398" s="6" t="s">
        <v>7</v>
      </c>
      <c r="F398" s="7">
        <v>44990</v>
      </c>
      <c r="G398" s="6">
        <v>100</v>
      </c>
      <c r="H398" s="6">
        <v>600</v>
      </c>
      <c r="I398" s="7">
        <v>45203</v>
      </c>
      <c r="J398" s="7">
        <v>45263</v>
      </c>
      <c r="K398" s="6">
        <v>0.2</v>
      </c>
      <c r="L398" s="6">
        <v>100</v>
      </c>
      <c r="M398" s="6">
        <v>600</v>
      </c>
    </row>
    <row r="399" spans="1:13" x14ac:dyDescent="0.3">
      <c r="A399" s="6">
        <v>282</v>
      </c>
      <c r="B399" s="7">
        <v>44930</v>
      </c>
      <c r="C399" s="6">
        <v>5720</v>
      </c>
      <c r="D399" s="6" t="s">
        <v>13</v>
      </c>
      <c r="E399" s="6" t="s">
        <v>7</v>
      </c>
      <c r="F399" s="7">
        <v>44990</v>
      </c>
      <c r="G399" s="6">
        <v>1144</v>
      </c>
      <c r="H399" s="6">
        <v>6864</v>
      </c>
      <c r="I399" s="7">
        <v>45203</v>
      </c>
      <c r="J399" s="7">
        <v>45263</v>
      </c>
      <c r="K399" s="6">
        <v>0.2</v>
      </c>
      <c r="L399" s="6">
        <v>1144</v>
      </c>
      <c r="M399" s="6">
        <v>6864</v>
      </c>
    </row>
    <row r="400" spans="1:13" x14ac:dyDescent="0.3">
      <c r="A400" s="6">
        <v>300</v>
      </c>
      <c r="B400" s="7">
        <v>44930</v>
      </c>
      <c r="C400" s="6">
        <v>1300</v>
      </c>
      <c r="D400" s="6" t="s">
        <v>13</v>
      </c>
      <c r="E400" s="6" t="s">
        <v>7</v>
      </c>
      <c r="F400" s="7">
        <v>44990</v>
      </c>
      <c r="G400" s="6">
        <v>260</v>
      </c>
      <c r="H400" s="6">
        <v>1560</v>
      </c>
      <c r="I400" s="7">
        <v>45203</v>
      </c>
      <c r="J400" s="7">
        <v>45263</v>
      </c>
      <c r="K400" s="6">
        <v>0.2</v>
      </c>
      <c r="L400" s="6">
        <v>260</v>
      </c>
      <c r="M400" s="6">
        <v>1560</v>
      </c>
    </row>
    <row r="401" spans="1:13" x14ac:dyDescent="0.3">
      <c r="A401" s="6">
        <v>176</v>
      </c>
      <c r="B401" s="7">
        <v>44930</v>
      </c>
      <c r="C401" s="6">
        <v>3600</v>
      </c>
      <c r="D401" s="6" t="s">
        <v>11</v>
      </c>
      <c r="E401" s="6" t="s">
        <v>14</v>
      </c>
      <c r="F401" s="7">
        <v>44990</v>
      </c>
      <c r="G401" s="6">
        <v>540</v>
      </c>
      <c r="H401" s="6">
        <v>4140</v>
      </c>
      <c r="I401" s="7">
        <v>45203</v>
      </c>
      <c r="J401" s="7">
        <v>45263</v>
      </c>
      <c r="K401" s="6">
        <v>0.15</v>
      </c>
      <c r="L401" s="6">
        <v>540</v>
      </c>
      <c r="M401" s="6">
        <v>4140</v>
      </c>
    </row>
    <row r="402" spans="1:13" x14ac:dyDescent="0.3">
      <c r="A402" s="6">
        <v>413</v>
      </c>
      <c r="B402" s="7">
        <v>44930</v>
      </c>
      <c r="C402" s="6">
        <v>5400</v>
      </c>
      <c r="D402" s="6" t="s">
        <v>4</v>
      </c>
      <c r="E402" s="6" t="s">
        <v>10</v>
      </c>
      <c r="F402" s="7">
        <v>44990</v>
      </c>
      <c r="G402" s="6">
        <v>1620</v>
      </c>
      <c r="H402" s="6">
        <v>7020</v>
      </c>
      <c r="I402" s="7">
        <v>45203</v>
      </c>
      <c r="J402" s="7">
        <v>45263</v>
      </c>
      <c r="K402" s="6">
        <v>0.3</v>
      </c>
      <c r="L402" s="6">
        <v>1620</v>
      </c>
      <c r="M402" s="6">
        <v>7020</v>
      </c>
    </row>
    <row r="403" spans="1:13" x14ac:dyDescent="0.3">
      <c r="A403" s="6">
        <v>477</v>
      </c>
      <c r="B403" s="7">
        <v>44930</v>
      </c>
      <c r="C403" s="6">
        <v>6300</v>
      </c>
      <c r="D403" s="6" t="s">
        <v>4</v>
      </c>
      <c r="E403" s="6" t="s">
        <v>14</v>
      </c>
      <c r="F403" s="7">
        <v>44990</v>
      </c>
      <c r="G403" s="6">
        <v>945</v>
      </c>
      <c r="H403" s="6">
        <v>7245</v>
      </c>
      <c r="I403" s="7">
        <v>45203</v>
      </c>
      <c r="J403" s="7">
        <v>45263</v>
      </c>
      <c r="K403" s="6">
        <v>0.15</v>
      </c>
      <c r="L403" s="6">
        <v>945</v>
      </c>
      <c r="M403" s="6">
        <v>7245</v>
      </c>
    </row>
    <row r="404" spans="1:13" x14ac:dyDescent="0.3">
      <c r="A404" s="6">
        <v>150</v>
      </c>
      <c r="B404" s="7">
        <v>44930</v>
      </c>
      <c r="C404" s="6">
        <v>3080</v>
      </c>
      <c r="D404" s="6" t="s">
        <v>15</v>
      </c>
      <c r="E404" s="6" t="s">
        <v>5</v>
      </c>
      <c r="F404" s="7">
        <v>44990</v>
      </c>
      <c r="G404" s="6">
        <v>1232</v>
      </c>
      <c r="H404" s="6">
        <v>4312</v>
      </c>
      <c r="I404" s="7">
        <v>45203</v>
      </c>
      <c r="J404" s="7">
        <v>45263</v>
      </c>
      <c r="K404" s="6">
        <v>0.4</v>
      </c>
      <c r="L404" s="6">
        <v>1232</v>
      </c>
      <c r="M404" s="6">
        <v>4312</v>
      </c>
    </row>
    <row r="405" spans="1:13" x14ac:dyDescent="0.3">
      <c r="A405" s="6">
        <v>49</v>
      </c>
      <c r="B405" s="7">
        <v>44930</v>
      </c>
      <c r="C405" s="6">
        <v>1060</v>
      </c>
      <c r="D405" s="6" t="s">
        <v>6</v>
      </c>
      <c r="E405" s="6" t="s">
        <v>10</v>
      </c>
      <c r="F405" s="7">
        <v>44990</v>
      </c>
      <c r="G405" s="6">
        <v>318</v>
      </c>
      <c r="H405" s="6">
        <v>1378</v>
      </c>
      <c r="I405" s="7">
        <v>45203</v>
      </c>
      <c r="J405" s="7">
        <v>45263</v>
      </c>
      <c r="K405" s="6">
        <v>0.3</v>
      </c>
      <c r="L405" s="6">
        <v>318</v>
      </c>
      <c r="M405" s="6">
        <v>1378</v>
      </c>
    </row>
    <row r="406" spans="1:13" x14ac:dyDescent="0.3">
      <c r="A406" s="6">
        <v>356</v>
      </c>
      <c r="B406" s="7">
        <v>44930</v>
      </c>
      <c r="C406" s="6">
        <v>2550</v>
      </c>
      <c r="D406" s="6" t="s">
        <v>13</v>
      </c>
      <c r="E406" s="6" t="s">
        <v>7</v>
      </c>
      <c r="F406" s="7">
        <v>44990</v>
      </c>
      <c r="G406" s="6">
        <v>510</v>
      </c>
      <c r="H406" s="6">
        <v>3060</v>
      </c>
      <c r="I406" s="7">
        <v>45203</v>
      </c>
      <c r="J406" s="7">
        <v>45263</v>
      </c>
      <c r="K406" s="6">
        <v>0.2</v>
      </c>
      <c r="L406" s="6">
        <v>510</v>
      </c>
      <c r="M406" s="6">
        <v>3060</v>
      </c>
    </row>
    <row r="407" spans="1:13" x14ac:dyDescent="0.3">
      <c r="A407" s="6">
        <v>259</v>
      </c>
      <c r="B407" s="7">
        <v>44930</v>
      </c>
      <c r="C407" s="6">
        <v>5260</v>
      </c>
      <c r="D407" s="6" t="s">
        <v>8</v>
      </c>
      <c r="E407" s="6" t="s">
        <v>10</v>
      </c>
      <c r="F407" s="7">
        <v>44990</v>
      </c>
      <c r="G407" s="6">
        <v>1578</v>
      </c>
      <c r="H407" s="6">
        <v>6838</v>
      </c>
      <c r="I407" s="7">
        <v>45203</v>
      </c>
      <c r="J407" s="7">
        <v>45263</v>
      </c>
      <c r="K407" s="6">
        <v>0.3</v>
      </c>
      <c r="L407" s="6">
        <v>1578</v>
      </c>
      <c r="M407" s="6">
        <v>6838</v>
      </c>
    </row>
    <row r="408" spans="1:13" x14ac:dyDescent="0.3">
      <c r="A408" s="6">
        <v>85</v>
      </c>
      <c r="B408" s="7">
        <v>44930</v>
      </c>
      <c r="C408" s="6">
        <v>1780</v>
      </c>
      <c r="D408" s="6" t="s">
        <v>12</v>
      </c>
      <c r="E408" s="6" t="s">
        <v>14</v>
      </c>
      <c r="F408" s="7">
        <v>44990</v>
      </c>
      <c r="G408" s="6">
        <v>267</v>
      </c>
      <c r="H408" s="6">
        <v>2047</v>
      </c>
      <c r="I408" s="7">
        <v>45203</v>
      </c>
      <c r="J408" s="7">
        <v>45263</v>
      </c>
      <c r="K408" s="6">
        <v>0.15</v>
      </c>
      <c r="L408" s="6">
        <v>267</v>
      </c>
      <c r="M408" s="6">
        <v>2047</v>
      </c>
    </row>
    <row r="409" spans="1:13" x14ac:dyDescent="0.3">
      <c r="A409" s="6">
        <v>104</v>
      </c>
      <c r="B409" s="7">
        <v>44930</v>
      </c>
      <c r="C409" s="6">
        <v>2160</v>
      </c>
      <c r="D409" s="6" t="s">
        <v>9</v>
      </c>
      <c r="E409" s="6" t="s">
        <v>7</v>
      </c>
      <c r="F409" s="7">
        <v>44990</v>
      </c>
      <c r="G409" s="6">
        <v>432</v>
      </c>
      <c r="H409" s="6">
        <v>2592</v>
      </c>
      <c r="I409" s="7">
        <v>45203</v>
      </c>
      <c r="J409" s="7">
        <v>45263</v>
      </c>
      <c r="K409" s="6">
        <v>0.2</v>
      </c>
      <c r="L409" s="6">
        <v>432</v>
      </c>
      <c r="M409" s="6">
        <v>2592</v>
      </c>
    </row>
    <row r="410" spans="1:13" x14ac:dyDescent="0.3">
      <c r="A410" s="6">
        <v>92</v>
      </c>
      <c r="B410" s="7">
        <v>44930</v>
      </c>
      <c r="C410" s="6">
        <v>1920</v>
      </c>
      <c r="D410" s="6" t="s">
        <v>4</v>
      </c>
      <c r="E410" s="6" t="s">
        <v>14</v>
      </c>
      <c r="F410" s="7">
        <v>44990</v>
      </c>
      <c r="G410" s="6">
        <v>288</v>
      </c>
      <c r="H410" s="6">
        <v>2208</v>
      </c>
      <c r="I410" s="7">
        <v>45203</v>
      </c>
      <c r="J410" s="7">
        <v>45263</v>
      </c>
      <c r="K410" s="6">
        <v>0.15</v>
      </c>
      <c r="L410" s="6">
        <v>288</v>
      </c>
      <c r="M410" s="6">
        <v>2208</v>
      </c>
    </row>
    <row r="411" spans="1:13" x14ac:dyDescent="0.3">
      <c r="A411" s="6">
        <v>156</v>
      </c>
      <c r="B411" s="7">
        <v>44930</v>
      </c>
      <c r="C411" s="6">
        <v>3200</v>
      </c>
      <c r="D411" s="6" t="s">
        <v>15</v>
      </c>
      <c r="E411" s="6" t="s">
        <v>7</v>
      </c>
      <c r="F411" s="7">
        <v>44990</v>
      </c>
      <c r="G411" s="6">
        <v>640</v>
      </c>
      <c r="H411" s="6">
        <v>3840</v>
      </c>
      <c r="I411" s="7">
        <v>45203</v>
      </c>
      <c r="J411" s="7">
        <v>45263</v>
      </c>
      <c r="K411" s="6">
        <v>0.2</v>
      </c>
      <c r="L411" s="6">
        <v>640</v>
      </c>
      <c r="M411" s="6">
        <v>3840</v>
      </c>
    </row>
    <row r="412" spans="1:13" x14ac:dyDescent="0.3">
      <c r="A412" s="6">
        <v>22</v>
      </c>
      <c r="B412" s="7">
        <v>44930</v>
      </c>
      <c r="C412" s="6">
        <v>520</v>
      </c>
      <c r="D412" s="6" t="s">
        <v>4</v>
      </c>
      <c r="E412" s="6" t="s">
        <v>14</v>
      </c>
      <c r="F412" s="7">
        <v>44990</v>
      </c>
      <c r="G412" s="6">
        <v>78</v>
      </c>
      <c r="H412" s="6">
        <v>598</v>
      </c>
      <c r="I412" s="7">
        <v>45203</v>
      </c>
      <c r="J412" s="7">
        <v>45263</v>
      </c>
      <c r="K412" s="6">
        <v>0.15</v>
      </c>
      <c r="L412" s="6">
        <v>78</v>
      </c>
      <c r="M412" s="6">
        <v>598</v>
      </c>
    </row>
    <row r="413" spans="1:13" x14ac:dyDescent="0.3">
      <c r="A413" s="6">
        <v>202</v>
      </c>
      <c r="B413" s="7">
        <v>44930</v>
      </c>
      <c r="C413" s="6">
        <v>4120</v>
      </c>
      <c r="D413" s="6" t="s">
        <v>6</v>
      </c>
      <c r="E413" s="6" t="s">
        <v>7</v>
      </c>
      <c r="F413" s="7">
        <v>44990</v>
      </c>
      <c r="G413" s="6">
        <v>824</v>
      </c>
      <c r="H413" s="6">
        <v>4944</v>
      </c>
      <c r="I413" s="7">
        <v>45203</v>
      </c>
      <c r="J413" s="7">
        <v>45263</v>
      </c>
      <c r="K413" s="6">
        <v>0.2</v>
      </c>
      <c r="L413" s="6">
        <v>824</v>
      </c>
      <c r="M413" s="6">
        <v>4944</v>
      </c>
    </row>
    <row r="414" spans="1:13" x14ac:dyDescent="0.3">
      <c r="A414" s="6">
        <v>227</v>
      </c>
      <c r="B414" s="7">
        <v>44930</v>
      </c>
      <c r="C414" s="6">
        <v>4620</v>
      </c>
      <c r="D414" s="6" t="s">
        <v>11</v>
      </c>
      <c r="E414" s="6" t="s">
        <v>5</v>
      </c>
      <c r="F414" s="7">
        <v>44990</v>
      </c>
      <c r="G414" s="6">
        <v>1848</v>
      </c>
      <c r="H414" s="6">
        <v>6468</v>
      </c>
      <c r="I414" s="7">
        <v>45203</v>
      </c>
      <c r="J414" s="7">
        <v>45263</v>
      </c>
      <c r="K414" s="6">
        <v>0.4</v>
      </c>
      <c r="L414" s="6">
        <v>1848</v>
      </c>
      <c r="M414" s="6">
        <v>6468</v>
      </c>
    </row>
    <row r="415" spans="1:13" x14ac:dyDescent="0.3">
      <c r="A415" s="6">
        <v>284</v>
      </c>
      <c r="B415" s="7">
        <v>44930</v>
      </c>
      <c r="C415" s="6">
        <v>5760</v>
      </c>
      <c r="D415" s="6" t="s">
        <v>6</v>
      </c>
      <c r="E415" s="6" t="s">
        <v>10</v>
      </c>
      <c r="F415" s="7">
        <v>44990</v>
      </c>
      <c r="G415" s="6">
        <v>1728</v>
      </c>
      <c r="H415" s="6">
        <v>7488</v>
      </c>
      <c r="I415" s="7">
        <v>45203</v>
      </c>
      <c r="J415" s="7">
        <v>45263</v>
      </c>
      <c r="K415" s="6">
        <v>0.3</v>
      </c>
      <c r="L415" s="6">
        <v>1728</v>
      </c>
      <c r="M415" s="6">
        <v>7488</v>
      </c>
    </row>
    <row r="416" spans="1:13" x14ac:dyDescent="0.3">
      <c r="A416" s="6">
        <v>487</v>
      </c>
      <c r="B416" s="7">
        <v>44930</v>
      </c>
      <c r="C416" s="6">
        <v>5300</v>
      </c>
      <c r="D416" s="6" t="s">
        <v>13</v>
      </c>
      <c r="E416" s="6" t="s">
        <v>5</v>
      </c>
      <c r="F416" s="7">
        <v>44990</v>
      </c>
      <c r="G416" s="6">
        <v>2120</v>
      </c>
      <c r="H416" s="6">
        <v>7420</v>
      </c>
      <c r="I416" s="7">
        <v>45203</v>
      </c>
      <c r="J416" s="7">
        <v>45263</v>
      </c>
      <c r="K416" s="6">
        <v>0.4</v>
      </c>
      <c r="L416" s="6">
        <v>2120</v>
      </c>
      <c r="M416" s="6">
        <v>7420</v>
      </c>
    </row>
    <row r="417" spans="1:13" x14ac:dyDescent="0.3">
      <c r="A417" s="6">
        <v>148</v>
      </c>
      <c r="B417" s="7">
        <v>44930</v>
      </c>
      <c r="C417" s="6">
        <v>3040</v>
      </c>
      <c r="D417" s="6" t="s">
        <v>6</v>
      </c>
      <c r="E417" s="6" t="s">
        <v>14</v>
      </c>
      <c r="F417" s="7">
        <v>44990</v>
      </c>
      <c r="G417" s="6">
        <v>456</v>
      </c>
      <c r="H417" s="6">
        <v>3496</v>
      </c>
      <c r="I417" s="7">
        <v>45203</v>
      </c>
      <c r="J417" s="7">
        <v>45263</v>
      </c>
      <c r="K417" s="6">
        <v>0.15</v>
      </c>
      <c r="L417" s="6">
        <v>456</v>
      </c>
      <c r="M417" s="6">
        <v>3496</v>
      </c>
    </row>
    <row r="418" spans="1:13" x14ac:dyDescent="0.3">
      <c r="A418" s="6">
        <v>478</v>
      </c>
      <c r="B418" s="7">
        <v>44930</v>
      </c>
      <c r="C418" s="6">
        <v>6200</v>
      </c>
      <c r="D418" s="6" t="s">
        <v>9</v>
      </c>
      <c r="E418" s="6" t="s">
        <v>7</v>
      </c>
      <c r="F418" s="7">
        <v>44990</v>
      </c>
      <c r="G418" s="6">
        <v>1240</v>
      </c>
      <c r="H418" s="6">
        <v>7440</v>
      </c>
      <c r="I418" s="7">
        <v>45203</v>
      </c>
      <c r="J418" s="7">
        <v>45263</v>
      </c>
      <c r="K418" s="6">
        <v>0.2</v>
      </c>
      <c r="L418" s="6">
        <v>1240</v>
      </c>
      <c r="M418" s="6">
        <v>7440</v>
      </c>
    </row>
    <row r="419" spans="1:13" x14ac:dyDescent="0.3">
      <c r="A419" s="6">
        <v>354</v>
      </c>
      <c r="B419" s="7">
        <v>44930</v>
      </c>
      <c r="C419" s="6">
        <v>2450</v>
      </c>
      <c r="D419" s="6" t="s">
        <v>15</v>
      </c>
      <c r="E419" s="6" t="s">
        <v>10</v>
      </c>
      <c r="F419" s="7">
        <v>44990</v>
      </c>
      <c r="G419" s="6">
        <v>735</v>
      </c>
      <c r="H419" s="6">
        <v>3185</v>
      </c>
      <c r="I419" s="7">
        <v>45203</v>
      </c>
      <c r="J419" s="7">
        <v>45263</v>
      </c>
      <c r="K419" s="6">
        <v>0.3</v>
      </c>
      <c r="L419" s="6">
        <v>735</v>
      </c>
      <c r="M419" s="6">
        <v>3185</v>
      </c>
    </row>
    <row r="420" spans="1:13" x14ac:dyDescent="0.3">
      <c r="A420" s="6">
        <v>355</v>
      </c>
      <c r="B420" s="7">
        <v>44930</v>
      </c>
      <c r="C420" s="6">
        <v>2500</v>
      </c>
      <c r="D420" s="6" t="s">
        <v>6</v>
      </c>
      <c r="E420" s="6" t="s">
        <v>7</v>
      </c>
      <c r="F420" s="7">
        <v>44990</v>
      </c>
      <c r="G420" s="6">
        <v>500</v>
      </c>
      <c r="H420" s="6">
        <v>3000</v>
      </c>
      <c r="I420" s="7">
        <v>45203</v>
      </c>
      <c r="J420" s="7">
        <v>45263</v>
      </c>
      <c r="K420" s="6">
        <v>0.2</v>
      </c>
      <c r="L420" s="6">
        <v>500</v>
      </c>
      <c r="M420" s="6">
        <v>3000</v>
      </c>
    </row>
    <row r="421" spans="1:13" x14ac:dyDescent="0.3">
      <c r="A421" s="6">
        <v>396</v>
      </c>
      <c r="B421" s="7">
        <v>44930</v>
      </c>
      <c r="C421" s="6">
        <v>4550</v>
      </c>
      <c r="D421" s="6" t="s">
        <v>4</v>
      </c>
      <c r="E421" s="6" t="s">
        <v>10</v>
      </c>
      <c r="F421" s="7">
        <v>44990</v>
      </c>
      <c r="G421" s="6">
        <v>1365</v>
      </c>
      <c r="H421" s="6">
        <v>5915</v>
      </c>
      <c r="I421" s="7">
        <v>45203</v>
      </c>
      <c r="J421" s="7">
        <v>45263</v>
      </c>
      <c r="K421" s="6">
        <v>0.3</v>
      </c>
      <c r="L421" s="6">
        <v>1365</v>
      </c>
      <c r="M421" s="6">
        <v>5915</v>
      </c>
    </row>
    <row r="422" spans="1:13" x14ac:dyDescent="0.3">
      <c r="A422" s="6">
        <v>235</v>
      </c>
      <c r="B422" s="7">
        <v>44929</v>
      </c>
      <c r="C422" s="6">
        <v>4780</v>
      </c>
      <c r="D422" s="6" t="s">
        <v>15</v>
      </c>
      <c r="E422" s="6" t="s">
        <v>5</v>
      </c>
      <c r="F422" s="7">
        <v>44989</v>
      </c>
      <c r="G422" s="6">
        <v>1912</v>
      </c>
      <c r="H422" s="6">
        <v>6692</v>
      </c>
      <c r="I422" s="7">
        <v>45202</v>
      </c>
      <c r="J422" s="7">
        <v>45262</v>
      </c>
      <c r="K422" s="6">
        <v>0.4</v>
      </c>
      <c r="L422" s="6">
        <v>1912</v>
      </c>
      <c r="M422" s="6">
        <v>6692</v>
      </c>
    </row>
    <row r="423" spans="1:13" x14ac:dyDescent="0.3">
      <c r="A423" s="6">
        <v>225</v>
      </c>
      <c r="B423" s="7">
        <v>44929</v>
      </c>
      <c r="C423" s="6">
        <v>4580</v>
      </c>
      <c r="D423" s="6" t="s">
        <v>8</v>
      </c>
      <c r="E423" s="6" t="s">
        <v>14</v>
      </c>
      <c r="F423" s="7">
        <v>44989</v>
      </c>
      <c r="G423" s="6">
        <v>687</v>
      </c>
      <c r="H423" s="6">
        <v>5267</v>
      </c>
      <c r="I423" s="7">
        <v>45202</v>
      </c>
      <c r="J423" s="7">
        <v>45262</v>
      </c>
      <c r="K423" s="6">
        <v>0.15</v>
      </c>
      <c r="L423" s="6">
        <v>687</v>
      </c>
      <c r="M423" s="6">
        <v>5267</v>
      </c>
    </row>
    <row r="424" spans="1:13" x14ac:dyDescent="0.3">
      <c r="A424" s="6">
        <v>294</v>
      </c>
      <c r="B424" s="7">
        <v>44929</v>
      </c>
      <c r="C424" s="6">
        <v>5960</v>
      </c>
      <c r="D424" s="6" t="s">
        <v>4</v>
      </c>
      <c r="E424" s="6" t="s">
        <v>7</v>
      </c>
      <c r="F424" s="7">
        <v>44989</v>
      </c>
      <c r="G424" s="6">
        <v>1192</v>
      </c>
      <c r="H424" s="6">
        <v>7152</v>
      </c>
      <c r="I424" s="7">
        <v>45202</v>
      </c>
      <c r="J424" s="7">
        <v>45262</v>
      </c>
      <c r="K424" s="6">
        <v>0.2</v>
      </c>
      <c r="L424" s="6">
        <v>1192</v>
      </c>
      <c r="M424" s="6">
        <v>7152</v>
      </c>
    </row>
    <row r="425" spans="1:13" x14ac:dyDescent="0.3">
      <c r="A425" s="6">
        <v>454</v>
      </c>
      <c r="B425" s="7">
        <v>44929</v>
      </c>
      <c r="C425" s="6">
        <v>7450</v>
      </c>
      <c r="D425" s="6" t="s">
        <v>6</v>
      </c>
      <c r="E425" s="6" t="s">
        <v>7</v>
      </c>
      <c r="F425" s="7">
        <v>44989</v>
      </c>
      <c r="G425" s="6">
        <v>1490</v>
      </c>
      <c r="H425" s="6">
        <v>8940</v>
      </c>
      <c r="I425" s="7">
        <v>45202</v>
      </c>
      <c r="J425" s="7">
        <v>45262</v>
      </c>
      <c r="K425" s="6">
        <v>0.2</v>
      </c>
      <c r="L425" s="6">
        <v>1490</v>
      </c>
      <c r="M425" s="6">
        <v>8940</v>
      </c>
    </row>
    <row r="426" spans="1:13" x14ac:dyDescent="0.3">
      <c r="A426" s="6">
        <v>226</v>
      </c>
      <c r="B426" s="7">
        <v>44929</v>
      </c>
      <c r="C426" s="6">
        <v>4600</v>
      </c>
      <c r="D426" s="6" t="s">
        <v>4</v>
      </c>
      <c r="E426" s="6" t="s">
        <v>7</v>
      </c>
      <c r="F426" s="7">
        <v>44989</v>
      </c>
      <c r="G426" s="6">
        <v>920</v>
      </c>
      <c r="H426" s="6">
        <v>5520</v>
      </c>
      <c r="I426" s="7">
        <v>45202</v>
      </c>
      <c r="J426" s="7">
        <v>45262</v>
      </c>
      <c r="K426" s="6">
        <v>0.2</v>
      </c>
      <c r="L426" s="6">
        <v>920</v>
      </c>
      <c r="M426" s="6">
        <v>5520</v>
      </c>
    </row>
    <row r="427" spans="1:13" x14ac:dyDescent="0.3">
      <c r="A427" s="6">
        <v>265</v>
      </c>
      <c r="B427" s="7">
        <v>44929</v>
      </c>
      <c r="C427" s="6">
        <v>5380</v>
      </c>
      <c r="D427" s="6" t="s">
        <v>13</v>
      </c>
      <c r="E427" s="6" t="s">
        <v>7</v>
      </c>
      <c r="F427" s="7">
        <v>44989</v>
      </c>
      <c r="G427" s="6">
        <v>1076</v>
      </c>
      <c r="H427" s="6">
        <v>6456</v>
      </c>
      <c r="I427" s="7">
        <v>45202</v>
      </c>
      <c r="J427" s="7">
        <v>45262</v>
      </c>
      <c r="K427" s="6">
        <v>0.2</v>
      </c>
      <c r="L427" s="6">
        <v>1076</v>
      </c>
      <c r="M427" s="6">
        <v>6456</v>
      </c>
    </row>
    <row r="428" spans="1:13" x14ac:dyDescent="0.3">
      <c r="A428" s="6">
        <v>120</v>
      </c>
      <c r="B428" s="7">
        <v>44929</v>
      </c>
      <c r="C428" s="6">
        <v>2480</v>
      </c>
      <c r="D428" s="6" t="s">
        <v>4</v>
      </c>
      <c r="E428" s="6" t="s">
        <v>14</v>
      </c>
      <c r="F428" s="7">
        <v>44989</v>
      </c>
      <c r="G428" s="6">
        <v>372</v>
      </c>
      <c r="H428" s="6">
        <v>2852</v>
      </c>
      <c r="I428" s="7">
        <v>45202</v>
      </c>
      <c r="J428" s="7">
        <v>45262</v>
      </c>
      <c r="K428" s="6">
        <v>0.15</v>
      </c>
      <c r="L428" s="6">
        <v>372</v>
      </c>
      <c r="M428" s="6">
        <v>2852</v>
      </c>
    </row>
    <row r="429" spans="1:13" x14ac:dyDescent="0.3">
      <c r="A429" s="6">
        <v>491</v>
      </c>
      <c r="B429" s="7">
        <v>44929</v>
      </c>
      <c r="C429" s="6">
        <v>4900</v>
      </c>
      <c r="D429" s="6" t="s">
        <v>6</v>
      </c>
      <c r="E429" s="6" t="s">
        <v>14</v>
      </c>
      <c r="F429" s="7">
        <v>44989</v>
      </c>
      <c r="G429" s="6">
        <v>735</v>
      </c>
      <c r="H429" s="6">
        <v>5635</v>
      </c>
      <c r="I429" s="7">
        <v>45202</v>
      </c>
      <c r="J429" s="7">
        <v>45262</v>
      </c>
      <c r="K429" s="6">
        <v>0.15</v>
      </c>
      <c r="L429" s="6">
        <v>735</v>
      </c>
      <c r="M429" s="6">
        <v>5635</v>
      </c>
    </row>
    <row r="430" spans="1:13" x14ac:dyDescent="0.3">
      <c r="A430" s="6">
        <v>381</v>
      </c>
      <c r="B430" s="7">
        <v>44929</v>
      </c>
      <c r="C430" s="6">
        <v>3800</v>
      </c>
      <c r="D430" s="6" t="s">
        <v>4</v>
      </c>
      <c r="E430" s="6" t="s">
        <v>5</v>
      </c>
      <c r="F430" s="7">
        <v>44989</v>
      </c>
      <c r="G430" s="6">
        <v>1520</v>
      </c>
      <c r="H430" s="6">
        <v>5320</v>
      </c>
      <c r="I430" s="7">
        <v>45202</v>
      </c>
      <c r="J430" s="7">
        <v>45262</v>
      </c>
      <c r="K430" s="6">
        <v>0.4</v>
      </c>
      <c r="L430" s="6">
        <v>1520</v>
      </c>
      <c r="M430" s="6">
        <v>5320</v>
      </c>
    </row>
    <row r="431" spans="1:13" x14ac:dyDescent="0.3">
      <c r="A431" s="6">
        <v>98</v>
      </c>
      <c r="B431" s="7">
        <v>44929</v>
      </c>
      <c r="C431" s="6">
        <v>2040</v>
      </c>
      <c r="D431" s="6" t="s">
        <v>9</v>
      </c>
      <c r="E431" s="6" t="s">
        <v>7</v>
      </c>
      <c r="F431" s="7">
        <v>44989</v>
      </c>
      <c r="G431" s="6">
        <v>408</v>
      </c>
      <c r="H431" s="6">
        <v>2448</v>
      </c>
      <c r="I431" s="7">
        <v>45202</v>
      </c>
      <c r="J431" s="7">
        <v>45262</v>
      </c>
      <c r="K431" s="6">
        <v>0.2</v>
      </c>
      <c r="L431" s="6">
        <v>408</v>
      </c>
      <c r="M431" s="6">
        <v>2448</v>
      </c>
    </row>
    <row r="432" spans="1:13" x14ac:dyDescent="0.3">
      <c r="A432" s="6">
        <v>488</v>
      </c>
      <c r="B432" s="7">
        <v>44929</v>
      </c>
      <c r="C432" s="6">
        <v>5200</v>
      </c>
      <c r="D432" s="6" t="s">
        <v>6</v>
      </c>
      <c r="E432" s="6" t="s">
        <v>14</v>
      </c>
      <c r="F432" s="7">
        <v>44989</v>
      </c>
      <c r="G432" s="6">
        <v>780</v>
      </c>
      <c r="H432" s="6">
        <v>5980</v>
      </c>
      <c r="I432" s="7">
        <v>45202</v>
      </c>
      <c r="J432" s="7">
        <v>45262</v>
      </c>
      <c r="K432" s="6">
        <v>0.15</v>
      </c>
      <c r="L432" s="6">
        <v>780</v>
      </c>
      <c r="M432" s="6">
        <v>5980</v>
      </c>
    </row>
    <row r="433" spans="1:13" x14ac:dyDescent="0.3">
      <c r="A433" s="6">
        <v>313</v>
      </c>
      <c r="B433" s="7">
        <v>44929</v>
      </c>
      <c r="C433" s="6">
        <v>400</v>
      </c>
      <c r="D433" s="6" t="s">
        <v>4</v>
      </c>
      <c r="E433" s="6" t="s">
        <v>7</v>
      </c>
      <c r="F433" s="7">
        <v>44989</v>
      </c>
      <c r="G433" s="6">
        <v>80</v>
      </c>
      <c r="H433" s="6">
        <v>480</v>
      </c>
      <c r="I433" s="7">
        <v>45202</v>
      </c>
      <c r="J433" s="7">
        <v>45262</v>
      </c>
      <c r="K433" s="6">
        <v>0.2</v>
      </c>
      <c r="L433" s="6">
        <v>80</v>
      </c>
      <c r="M433" s="6">
        <v>480</v>
      </c>
    </row>
    <row r="434" spans="1:13" x14ac:dyDescent="0.3">
      <c r="A434" s="6">
        <v>302</v>
      </c>
      <c r="B434" s="7">
        <v>44929</v>
      </c>
      <c r="C434" s="6">
        <v>1700</v>
      </c>
      <c r="D434" s="6" t="s">
        <v>9</v>
      </c>
      <c r="E434" s="6" t="s">
        <v>14</v>
      </c>
      <c r="F434" s="7">
        <v>44989</v>
      </c>
      <c r="G434" s="6">
        <v>255</v>
      </c>
      <c r="H434" s="6">
        <v>1955</v>
      </c>
      <c r="I434" s="7">
        <v>45202</v>
      </c>
      <c r="J434" s="7">
        <v>45262</v>
      </c>
      <c r="K434" s="6">
        <v>0.15</v>
      </c>
      <c r="L434" s="6">
        <v>255</v>
      </c>
      <c r="M434" s="6">
        <v>1955</v>
      </c>
    </row>
    <row r="435" spans="1:13" x14ac:dyDescent="0.3">
      <c r="A435" s="6">
        <v>326</v>
      </c>
      <c r="B435" s="7">
        <v>44929</v>
      </c>
      <c r="C435" s="6">
        <v>1050</v>
      </c>
      <c r="D435" s="6" t="s">
        <v>15</v>
      </c>
      <c r="E435" s="6" t="s">
        <v>10</v>
      </c>
      <c r="F435" s="7">
        <v>44989</v>
      </c>
      <c r="G435" s="6">
        <v>315</v>
      </c>
      <c r="H435" s="6">
        <v>1365</v>
      </c>
      <c r="I435" s="7">
        <v>45202</v>
      </c>
      <c r="J435" s="7">
        <v>45262</v>
      </c>
      <c r="K435" s="6">
        <v>0.3</v>
      </c>
      <c r="L435" s="6">
        <v>315</v>
      </c>
      <c r="M435" s="6">
        <v>1365</v>
      </c>
    </row>
    <row r="436" spans="1:13" x14ac:dyDescent="0.3">
      <c r="A436" s="6">
        <v>335</v>
      </c>
      <c r="B436" s="7">
        <v>44929</v>
      </c>
      <c r="C436" s="6">
        <v>1500</v>
      </c>
      <c r="D436" s="6" t="s">
        <v>6</v>
      </c>
      <c r="E436" s="6" t="s">
        <v>7</v>
      </c>
      <c r="F436" s="7">
        <v>44989</v>
      </c>
      <c r="G436" s="6">
        <v>300</v>
      </c>
      <c r="H436" s="6">
        <v>1800</v>
      </c>
      <c r="I436" s="7">
        <v>45202</v>
      </c>
      <c r="J436" s="7">
        <v>45262</v>
      </c>
      <c r="K436" s="6">
        <v>0.2</v>
      </c>
      <c r="L436" s="6">
        <v>300</v>
      </c>
      <c r="M436" s="6">
        <v>1800</v>
      </c>
    </row>
    <row r="437" spans="1:13" x14ac:dyDescent="0.3">
      <c r="A437" s="6">
        <v>328</v>
      </c>
      <c r="B437" s="7">
        <v>44929</v>
      </c>
      <c r="C437" s="6">
        <v>1150</v>
      </c>
      <c r="D437" s="6" t="s">
        <v>4</v>
      </c>
      <c r="E437" s="6" t="s">
        <v>7</v>
      </c>
      <c r="F437" s="7">
        <v>44989</v>
      </c>
      <c r="G437" s="6">
        <v>230</v>
      </c>
      <c r="H437" s="6">
        <v>1380</v>
      </c>
      <c r="I437" s="7">
        <v>45202</v>
      </c>
      <c r="J437" s="7">
        <v>45262</v>
      </c>
      <c r="K437" s="6">
        <v>0.2</v>
      </c>
      <c r="L437" s="6">
        <v>230</v>
      </c>
      <c r="M437" s="6">
        <v>1380</v>
      </c>
    </row>
    <row r="438" spans="1:13" x14ac:dyDescent="0.3">
      <c r="A438" s="6">
        <v>496</v>
      </c>
      <c r="B438" s="7">
        <v>44929</v>
      </c>
      <c r="C438" s="6">
        <v>4400</v>
      </c>
      <c r="D438" s="6" t="s">
        <v>15</v>
      </c>
      <c r="E438" s="6" t="s">
        <v>7</v>
      </c>
      <c r="F438" s="7">
        <v>44989</v>
      </c>
      <c r="G438" s="6">
        <v>880</v>
      </c>
      <c r="H438" s="6">
        <v>5280</v>
      </c>
      <c r="I438" s="7">
        <v>45202</v>
      </c>
      <c r="J438" s="7">
        <v>45262</v>
      </c>
      <c r="K438" s="6">
        <v>0.2</v>
      </c>
      <c r="L438" s="6">
        <v>880</v>
      </c>
      <c r="M438" s="6">
        <v>5280</v>
      </c>
    </row>
    <row r="439" spans="1:13" x14ac:dyDescent="0.3">
      <c r="A439" s="6">
        <v>247</v>
      </c>
      <c r="B439" s="7">
        <v>44929</v>
      </c>
      <c r="C439" s="6">
        <v>5020</v>
      </c>
      <c r="D439" s="6" t="s">
        <v>6</v>
      </c>
      <c r="E439" s="6" t="s">
        <v>5</v>
      </c>
      <c r="F439" s="7">
        <v>44989</v>
      </c>
      <c r="G439" s="6">
        <v>2008</v>
      </c>
      <c r="H439" s="6">
        <v>7028</v>
      </c>
      <c r="I439" s="7">
        <v>45202</v>
      </c>
      <c r="J439" s="7">
        <v>45262</v>
      </c>
      <c r="K439" s="6">
        <v>0.4</v>
      </c>
      <c r="L439" s="6">
        <v>2008</v>
      </c>
      <c r="M439" s="6">
        <v>7028</v>
      </c>
    </row>
    <row r="440" spans="1:13" x14ac:dyDescent="0.3">
      <c r="A440" s="6">
        <v>61</v>
      </c>
      <c r="B440" s="7">
        <v>44929</v>
      </c>
      <c r="C440" s="6">
        <v>1300</v>
      </c>
      <c r="D440" s="6" t="s">
        <v>13</v>
      </c>
      <c r="E440" s="6" t="s">
        <v>7</v>
      </c>
      <c r="F440" s="7">
        <v>44989</v>
      </c>
      <c r="G440" s="6">
        <v>260</v>
      </c>
      <c r="H440" s="6">
        <v>1560</v>
      </c>
      <c r="I440" s="7">
        <v>45202</v>
      </c>
      <c r="J440" s="7">
        <v>45262</v>
      </c>
      <c r="K440" s="6">
        <v>0.2</v>
      </c>
      <c r="L440" s="6">
        <v>260</v>
      </c>
      <c r="M440" s="6">
        <v>1560</v>
      </c>
    </row>
    <row r="441" spans="1:13" x14ac:dyDescent="0.3">
      <c r="A441" s="6">
        <v>239</v>
      </c>
      <c r="B441" s="7">
        <v>44929</v>
      </c>
      <c r="C441" s="6">
        <v>4860</v>
      </c>
      <c r="D441" s="6" t="s">
        <v>4</v>
      </c>
      <c r="E441" s="6" t="s">
        <v>14</v>
      </c>
      <c r="F441" s="7">
        <v>44989</v>
      </c>
      <c r="G441" s="6">
        <v>729</v>
      </c>
      <c r="H441" s="6">
        <v>5589</v>
      </c>
      <c r="I441" s="7">
        <v>45202</v>
      </c>
      <c r="J441" s="7">
        <v>45262</v>
      </c>
      <c r="K441" s="6">
        <v>0.15</v>
      </c>
      <c r="L441" s="6">
        <v>729</v>
      </c>
      <c r="M441" s="6">
        <v>5589</v>
      </c>
    </row>
    <row r="442" spans="1:13" x14ac:dyDescent="0.3">
      <c r="A442" s="6">
        <v>422</v>
      </c>
      <c r="B442" s="7">
        <v>44929</v>
      </c>
      <c r="C442" s="6">
        <v>5850</v>
      </c>
      <c r="D442" s="6" t="s">
        <v>15</v>
      </c>
      <c r="E442" s="6" t="s">
        <v>7</v>
      </c>
      <c r="F442" s="7">
        <v>44989</v>
      </c>
      <c r="G442" s="6">
        <v>1170</v>
      </c>
      <c r="H442" s="6">
        <v>7020</v>
      </c>
      <c r="I442" s="7">
        <v>45202</v>
      </c>
      <c r="J442" s="7">
        <v>45262</v>
      </c>
      <c r="K442" s="6">
        <v>0.2</v>
      </c>
      <c r="L442" s="6">
        <v>1170</v>
      </c>
      <c r="M442" s="6">
        <v>7020</v>
      </c>
    </row>
    <row r="443" spans="1:13" x14ac:dyDescent="0.3">
      <c r="A443" s="6">
        <v>87</v>
      </c>
      <c r="B443" s="7">
        <v>44929</v>
      </c>
      <c r="C443" s="6">
        <v>1820</v>
      </c>
      <c r="D443" s="6" t="s">
        <v>9</v>
      </c>
      <c r="E443" s="6" t="s">
        <v>5</v>
      </c>
      <c r="F443" s="7">
        <v>44989</v>
      </c>
      <c r="G443" s="6">
        <v>728</v>
      </c>
      <c r="H443" s="6">
        <v>2548</v>
      </c>
      <c r="I443" s="7">
        <v>45202</v>
      </c>
      <c r="J443" s="7">
        <v>45262</v>
      </c>
      <c r="K443" s="6">
        <v>0.4</v>
      </c>
      <c r="L443" s="6">
        <v>728</v>
      </c>
      <c r="M443" s="6">
        <v>2548</v>
      </c>
    </row>
    <row r="444" spans="1:13" x14ac:dyDescent="0.3">
      <c r="A444" s="6">
        <v>407</v>
      </c>
      <c r="B444" s="7">
        <v>44929</v>
      </c>
      <c r="C444" s="6">
        <v>5100</v>
      </c>
      <c r="D444" s="6" t="s">
        <v>13</v>
      </c>
      <c r="E444" s="6" t="s">
        <v>14</v>
      </c>
      <c r="F444" s="7">
        <v>44989</v>
      </c>
      <c r="G444" s="6">
        <v>765</v>
      </c>
      <c r="H444" s="6">
        <v>5865</v>
      </c>
      <c r="I444" s="7">
        <v>45202</v>
      </c>
      <c r="J444" s="7">
        <v>45262</v>
      </c>
      <c r="K444" s="6">
        <v>0.15</v>
      </c>
      <c r="L444" s="6">
        <v>765</v>
      </c>
      <c r="M444" s="6">
        <v>5865</v>
      </c>
    </row>
    <row r="445" spans="1:13" x14ac:dyDescent="0.3">
      <c r="A445" s="6">
        <v>397</v>
      </c>
      <c r="B445" s="7">
        <v>44929</v>
      </c>
      <c r="C445" s="6">
        <v>4600</v>
      </c>
      <c r="D445" s="6" t="s">
        <v>11</v>
      </c>
      <c r="E445" s="6" t="s">
        <v>7</v>
      </c>
      <c r="F445" s="7">
        <v>44989</v>
      </c>
      <c r="G445" s="6">
        <v>920</v>
      </c>
      <c r="H445" s="6">
        <v>5520</v>
      </c>
      <c r="I445" s="7">
        <v>45202</v>
      </c>
      <c r="J445" s="7">
        <v>45262</v>
      </c>
      <c r="K445" s="6">
        <v>0.2</v>
      </c>
      <c r="L445" s="6">
        <v>920</v>
      </c>
      <c r="M445" s="6">
        <v>5520</v>
      </c>
    </row>
    <row r="446" spans="1:13" x14ac:dyDescent="0.3">
      <c r="A446" s="6">
        <v>67</v>
      </c>
      <c r="B446" s="7">
        <v>44929</v>
      </c>
      <c r="C446" s="6">
        <v>1420</v>
      </c>
      <c r="D446" s="6" t="s">
        <v>13</v>
      </c>
      <c r="E446" s="6" t="s">
        <v>5</v>
      </c>
      <c r="F446" s="7">
        <v>44989</v>
      </c>
      <c r="G446" s="6">
        <v>568</v>
      </c>
      <c r="H446" s="6">
        <v>1988</v>
      </c>
      <c r="I446" s="7">
        <v>45202</v>
      </c>
      <c r="J446" s="7">
        <v>45262</v>
      </c>
      <c r="K446" s="6">
        <v>0.4</v>
      </c>
      <c r="L446" s="6">
        <v>568</v>
      </c>
      <c r="M446" s="6">
        <v>1988</v>
      </c>
    </row>
    <row r="447" spans="1:13" x14ac:dyDescent="0.3">
      <c r="A447" s="6">
        <v>408</v>
      </c>
      <c r="B447" s="7">
        <v>44929</v>
      </c>
      <c r="C447" s="6">
        <v>5150</v>
      </c>
      <c r="D447" s="6" t="s">
        <v>12</v>
      </c>
      <c r="E447" s="6" t="s">
        <v>7</v>
      </c>
      <c r="F447" s="7">
        <v>44989</v>
      </c>
      <c r="G447" s="6">
        <v>1030</v>
      </c>
      <c r="H447" s="6">
        <v>6180</v>
      </c>
      <c r="I447" s="7">
        <v>45202</v>
      </c>
      <c r="J447" s="7">
        <v>45262</v>
      </c>
      <c r="K447" s="6">
        <v>0.2</v>
      </c>
      <c r="L447" s="6">
        <v>1030</v>
      </c>
      <c r="M447" s="6">
        <v>6180</v>
      </c>
    </row>
    <row r="448" spans="1:13" x14ac:dyDescent="0.3">
      <c r="A448" s="6">
        <v>472</v>
      </c>
      <c r="B448" s="7">
        <v>44928</v>
      </c>
      <c r="C448" s="6">
        <v>6800</v>
      </c>
      <c r="D448" s="6" t="s">
        <v>9</v>
      </c>
      <c r="E448" s="6" t="s">
        <v>5</v>
      </c>
      <c r="F448" s="7">
        <v>44988</v>
      </c>
      <c r="G448" s="6">
        <v>2720</v>
      </c>
      <c r="H448" s="6">
        <v>9520</v>
      </c>
      <c r="I448" s="7">
        <v>45201</v>
      </c>
      <c r="J448" s="7">
        <v>45261</v>
      </c>
      <c r="K448" s="6">
        <v>0.4</v>
      </c>
      <c r="L448" s="6">
        <v>2720</v>
      </c>
      <c r="M448" s="6">
        <v>9520</v>
      </c>
    </row>
    <row r="449" spans="1:13" x14ac:dyDescent="0.3">
      <c r="A449" s="6">
        <v>497</v>
      </c>
      <c r="B449" s="7">
        <v>44928</v>
      </c>
      <c r="C449" s="6">
        <v>4300</v>
      </c>
      <c r="D449" s="6" t="s">
        <v>8</v>
      </c>
      <c r="E449" s="6" t="s">
        <v>10</v>
      </c>
      <c r="F449" s="7">
        <v>44988</v>
      </c>
      <c r="G449" s="6">
        <v>1290</v>
      </c>
      <c r="H449" s="6">
        <v>5590</v>
      </c>
      <c r="I449" s="7">
        <v>45201</v>
      </c>
      <c r="J449" s="7">
        <v>45261</v>
      </c>
      <c r="K449" s="6">
        <v>0.3</v>
      </c>
      <c r="L449" s="6">
        <v>1290</v>
      </c>
      <c r="M449" s="6">
        <v>5590</v>
      </c>
    </row>
    <row r="450" spans="1:13" x14ac:dyDescent="0.3">
      <c r="A450" s="6">
        <v>473</v>
      </c>
      <c r="B450" s="7">
        <v>44928</v>
      </c>
      <c r="C450" s="6">
        <v>6700</v>
      </c>
      <c r="D450" s="6" t="s">
        <v>15</v>
      </c>
      <c r="E450" s="6" t="s">
        <v>5</v>
      </c>
      <c r="F450" s="7">
        <v>44988</v>
      </c>
      <c r="G450" s="6">
        <v>2680</v>
      </c>
      <c r="H450" s="6">
        <v>9380</v>
      </c>
      <c r="I450" s="7">
        <v>45201</v>
      </c>
      <c r="J450" s="7">
        <v>45261</v>
      </c>
      <c r="K450" s="6">
        <v>0.4</v>
      </c>
      <c r="L450" s="6">
        <v>2680</v>
      </c>
      <c r="M450" s="6">
        <v>9380</v>
      </c>
    </row>
    <row r="451" spans="1:13" x14ac:dyDescent="0.3">
      <c r="A451" s="6">
        <v>142</v>
      </c>
      <c r="B451" s="7">
        <v>44928</v>
      </c>
      <c r="C451" s="6">
        <v>2920</v>
      </c>
      <c r="D451" s="6" t="s">
        <v>11</v>
      </c>
      <c r="E451" s="6" t="s">
        <v>7</v>
      </c>
      <c r="F451" s="7">
        <v>44988</v>
      </c>
      <c r="G451" s="6">
        <v>584</v>
      </c>
      <c r="H451" s="6">
        <v>3504</v>
      </c>
      <c r="I451" s="7">
        <v>45201</v>
      </c>
      <c r="J451" s="7">
        <v>45261</v>
      </c>
      <c r="K451" s="6">
        <v>0.2</v>
      </c>
      <c r="L451" s="6">
        <v>584</v>
      </c>
      <c r="M451" s="6">
        <v>3504</v>
      </c>
    </row>
    <row r="452" spans="1:13" x14ac:dyDescent="0.3">
      <c r="A452" s="6">
        <v>334</v>
      </c>
      <c r="B452" s="7">
        <v>44928</v>
      </c>
      <c r="C452" s="6">
        <v>1450</v>
      </c>
      <c r="D452" s="6" t="s">
        <v>13</v>
      </c>
      <c r="E452" s="6" t="s">
        <v>14</v>
      </c>
      <c r="F452" s="7">
        <v>44988</v>
      </c>
      <c r="G452" s="6">
        <v>217.5</v>
      </c>
      <c r="H452" s="6">
        <v>1667.5</v>
      </c>
      <c r="I452" s="7">
        <v>45201</v>
      </c>
      <c r="J452" s="7">
        <v>45261</v>
      </c>
      <c r="K452" s="6">
        <v>0.15</v>
      </c>
      <c r="L452" s="6">
        <v>217.5</v>
      </c>
      <c r="M452" s="6">
        <v>1667.5</v>
      </c>
    </row>
    <row r="453" spans="1:13" x14ac:dyDescent="0.3">
      <c r="A453" s="6">
        <v>163</v>
      </c>
      <c r="B453" s="7">
        <v>44928</v>
      </c>
      <c r="C453" s="6">
        <v>3340</v>
      </c>
      <c r="D453" s="6" t="s">
        <v>13</v>
      </c>
      <c r="E453" s="6" t="s">
        <v>5</v>
      </c>
      <c r="F453" s="7">
        <v>44988</v>
      </c>
      <c r="G453" s="6">
        <v>1336</v>
      </c>
      <c r="H453" s="6">
        <v>4676</v>
      </c>
      <c r="I453" s="7">
        <v>45201</v>
      </c>
      <c r="J453" s="7">
        <v>45261</v>
      </c>
      <c r="K453" s="6">
        <v>0.4</v>
      </c>
      <c r="L453" s="6">
        <v>1336</v>
      </c>
      <c r="M453" s="6">
        <v>4676</v>
      </c>
    </row>
    <row r="454" spans="1:13" x14ac:dyDescent="0.3">
      <c r="A454" s="6">
        <v>146</v>
      </c>
      <c r="B454" s="7">
        <v>44928</v>
      </c>
      <c r="C454" s="6">
        <v>3000</v>
      </c>
      <c r="D454" s="6" t="s">
        <v>13</v>
      </c>
      <c r="E454" s="6" t="s">
        <v>7</v>
      </c>
      <c r="F454" s="7">
        <v>44988</v>
      </c>
      <c r="G454" s="6">
        <v>600</v>
      </c>
      <c r="H454" s="6">
        <v>3600</v>
      </c>
      <c r="I454" s="7">
        <v>45201</v>
      </c>
      <c r="J454" s="7">
        <v>45261</v>
      </c>
      <c r="K454" s="6">
        <v>0.2</v>
      </c>
      <c r="L454" s="6">
        <v>600</v>
      </c>
      <c r="M454" s="6">
        <v>3600</v>
      </c>
    </row>
    <row r="455" spans="1:13" x14ac:dyDescent="0.3">
      <c r="A455" s="6">
        <v>114</v>
      </c>
      <c r="B455" s="7">
        <v>44928</v>
      </c>
      <c r="C455" s="6">
        <v>2360</v>
      </c>
      <c r="D455" s="6" t="s">
        <v>6</v>
      </c>
      <c r="E455" s="6" t="s">
        <v>7</v>
      </c>
      <c r="F455" s="7">
        <v>44988</v>
      </c>
      <c r="G455" s="6">
        <v>472</v>
      </c>
      <c r="H455" s="6">
        <v>2832</v>
      </c>
      <c r="I455" s="7">
        <v>45201</v>
      </c>
      <c r="J455" s="7">
        <v>45261</v>
      </c>
      <c r="K455" s="6">
        <v>0.2</v>
      </c>
      <c r="L455" s="6">
        <v>472</v>
      </c>
      <c r="M455" s="6">
        <v>2832</v>
      </c>
    </row>
    <row r="456" spans="1:13" x14ac:dyDescent="0.3">
      <c r="A456" s="6">
        <v>113</v>
      </c>
      <c r="B456" s="7">
        <v>44928</v>
      </c>
      <c r="C456" s="6">
        <v>2340</v>
      </c>
      <c r="D456" s="6" t="s">
        <v>13</v>
      </c>
      <c r="E456" s="6" t="s">
        <v>14</v>
      </c>
      <c r="F456" s="7">
        <v>44988</v>
      </c>
      <c r="G456" s="6">
        <v>351</v>
      </c>
      <c r="H456" s="6">
        <v>2691</v>
      </c>
      <c r="I456" s="7">
        <v>45201</v>
      </c>
      <c r="J456" s="7">
        <v>45261</v>
      </c>
      <c r="K456" s="6">
        <v>0.15</v>
      </c>
      <c r="L456" s="6">
        <v>351</v>
      </c>
      <c r="M456" s="6">
        <v>2691</v>
      </c>
    </row>
    <row r="457" spans="1:13" x14ac:dyDescent="0.3">
      <c r="A457" s="6">
        <v>338</v>
      </c>
      <c r="B457" s="7">
        <v>44928</v>
      </c>
      <c r="C457" s="6">
        <v>1650</v>
      </c>
      <c r="D457" s="6" t="s">
        <v>6</v>
      </c>
      <c r="E457" s="6" t="s">
        <v>7</v>
      </c>
      <c r="F457" s="7">
        <v>44988</v>
      </c>
      <c r="G457" s="6">
        <v>330</v>
      </c>
      <c r="H457" s="6">
        <v>1980</v>
      </c>
      <c r="I457" s="7">
        <v>45201</v>
      </c>
      <c r="J457" s="7">
        <v>45261</v>
      </c>
      <c r="K457" s="6">
        <v>0.2</v>
      </c>
      <c r="L457" s="6">
        <v>330</v>
      </c>
      <c r="M457" s="6">
        <v>1980</v>
      </c>
    </row>
    <row r="458" spans="1:13" x14ac:dyDescent="0.3">
      <c r="A458" s="6">
        <v>346</v>
      </c>
      <c r="B458" s="7">
        <v>44928</v>
      </c>
      <c r="C458" s="6">
        <v>2050</v>
      </c>
      <c r="D458" s="6" t="s">
        <v>11</v>
      </c>
      <c r="E458" s="6" t="s">
        <v>5</v>
      </c>
      <c r="F458" s="7">
        <v>44988</v>
      </c>
      <c r="G458" s="6">
        <v>820</v>
      </c>
      <c r="H458" s="6">
        <v>2870</v>
      </c>
      <c r="I458" s="7">
        <v>45201</v>
      </c>
      <c r="J458" s="7">
        <v>45261</v>
      </c>
      <c r="K458" s="6">
        <v>0.4</v>
      </c>
      <c r="L458" s="6">
        <v>820</v>
      </c>
      <c r="M458" s="6">
        <v>2870</v>
      </c>
    </row>
    <row r="459" spans="1:13" x14ac:dyDescent="0.3">
      <c r="A459" s="6">
        <v>165</v>
      </c>
      <c r="B459" s="7">
        <v>44928</v>
      </c>
      <c r="C459" s="6">
        <v>3380</v>
      </c>
      <c r="D459" s="6" t="s">
        <v>6</v>
      </c>
      <c r="E459" s="6" t="s">
        <v>5</v>
      </c>
      <c r="F459" s="7">
        <v>44988</v>
      </c>
      <c r="G459" s="6">
        <v>1352</v>
      </c>
      <c r="H459" s="6">
        <v>4732</v>
      </c>
      <c r="I459" s="7">
        <v>45201</v>
      </c>
      <c r="J459" s="7">
        <v>45261</v>
      </c>
      <c r="K459" s="6">
        <v>0.4</v>
      </c>
      <c r="L459" s="6">
        <v>1352</v>
      </c>
      <c r="M459" s="6">
        <v>4732</v>
      </c>
    </row>
    <row r="460" spans="1:13" x14ac:dyDescent="0.3">
      <c r="A460" s="6">
        <v>189</v>
      </c>
      <c r="B460" s="7">
        <v>44928</v>
      </c>
      <c r="C460" s="6">
        <v>3860</v>
      </c>
      <c r="D460" s="6" t="s">
        <v>9</v>
      </c>
      <c r="E460" s="6" t="s">
        <v>10</v>
      </c>
      <c r="F460" s="7">
        <v>44988</v>
      </c>
      <c r="G460" s="6">
        <v>1158</v>
      </c>
      <c r="H460" s="6">
        <v>5018</v>
      </c>
      <c r="I460" s="7">
        <v>45201</v>
      </c>
      <c r="J460" s="7">
        <v>45261</v>
      </c>
      <c r="K460" s="6">
        <v>0.3</v>
      </c>
      <c r="L460" s="6">
        <v>1158</v>
      </c>
      <c r="M460" s="6">
        <v>5018</v>
      </c>
    </row>
    <row r="461" spans="1:13" x14ac:dyDescent="0.3">
      <c r="A461" s="6">
        <v>274</v>
      </c>
      <c r="B461" s="7">
        <v>44928</v>
      </c>
      <c r="C461" s="6">
        <v>5560</v>
      </c>
      <c r="D461" s="6" t="s">
        <v>9</v>
      </c>
      <c r="E461" s="6" t="s">
        <v>14</v>
      </c>
      <c r="F461" s="7">
        <v>44988</v>
      </c>
      <c r="G461" s="6">
        <v>834</v>
      </c>
      <c r="H461" s="6">
        <v>6394</v>
      </c>
      <c r="I461" s="7">
        <v>45201</v>
      </c>
      <c r="J461" s="7">
        <v>45261</v>
      </c>
      <c r="K461" s="6">
        <v>0.15</v>
      </c>
      <c r="L461" s="6">
        <v>834</v>
      </c>
      <c r="M461" s="6">
        <v>6394</v>
      </c>
    </row>
    <row r="462" spans="1:13" x14ac:dyDescent="0.3">
      <c r="A462" s="6">
        <v>241</v>
      </c>
      <c r="B462" s="7">
        <v>44928</v>
      </c>
      <c r="C462" s="6">
        <v>4900</v>
      </c>
      <c r="D462" s="6" t="s">
        <v>15</v>
      </c>
      <c r="E462" s="6" t="s">
        <v>5</v>
      </c>
      <c r="F462" s="7">
        <v>44988</v>
      </c>
      <c r="G462" s="6">
        <v>1960</v>
      </c>
      <c r="H462" s="6">
        <v>6860</v>
      </c>
      <c r="I462" s="7">
        <v>45201</v>
      </c>
      <c r="J462" s="7">
        <v>45261</v>
      </c>
      <c r="K462" s="6">
        <v>0.4</v>
      </c>
      <c r="L462" s="6">
        <v>1960</v>
      </c>
      <c r="M462" s="6">
        <v>6860</v>
      </c>
    </row>
    <row r="463" spans="1:13" x14ac:dyDescent="0.3">
      <c r="A463" s="6">
        <v>213</v>
      </c>
      <c r="B463" s="7">
        <v>44928</v>
      </c>
      <c r="C463" s="6">
        <v>4340</v>
      </c>
      <c r="D463" s="6" t="s">
        <v>6</v>
      </c>
      <c r="E463" s="6" t="s">
        <v>5</v>
      </c>
      <c r="F463" s="7">
        <v>44988</v>
      </c>
      <c r="G463" s="6">
        <v>1736</v>
      </c>
      <c r="H463" s="6">
        <v>6076</v>
      </c>
      <c r="I463" s="7">
        <v>45201</v>
      </c>
      <c r="J463" s="7">
        <v>45261</v>
      </c>
      <c r="K463" s="6">
        <v>0.4</v>
      </c>
      <c r="L463" s="6">
        <v>1736</v>
      </c>
      <c r="M463" s="6">
        <v>6076</v>
      </c>
    </row>
    <row r="464" spans="1:13" x14ac:dyDescent="0.3">
      <c r="A464" s="6">
        <v>178</v>
      </c>
      <c r="B464" s="7">
        <v>44928</v>
      </c>
      <c r="C464" s="6">
        <v>3640</v>
      </c>
      <c r="D464" s="6" t="s">
        <v>8</v>
      </c>
      <c r="E464" s="6" t="s">
        <v>5</v>
      </c>
      <c r="F464" s="7">
        <v>44988</v>
      </c>
      <c r="G464" s="6">
        <v>1456</v>
      </c>
      <c r="H464" s="6">
        <v>5096</v>
      </c>
      <c r="I464" s="7">
        <v>45201</v>
      </c>
      <c r="J464" s="7">
        <v>45261</v>
      </c>
      <c r="K464" s="6">
        <v>0.4</v>
      </c>
      <c r="L464" s="6">
        <v>1456</v>
      </c>
      <c r="M464" s="6">
        <v>5096</v>
      </c>
    </row>
    <row r="465" spans="1:13" x14ac:dyDescent="0.3">
      <c r="A465" s="6">
        <v>175</v>
      </c>
      <c r="B465" s="7">
        <v>44928</v>
      </c>
      <c r="C465" s="6">
        <v>3580</v>
      </c>
      <c r="D465" s="6" t="s">
        <v>4</v>
      </c>
      <c r="E465" s="6" t="s">
        <v>10</v>
      </c>
      <c r="F465" s="7">
        <v>44988</v>
      </c>
      <c r="G465" s="6">
        <v>1074</v>
      </c>
      <c r="H465" s="6">
        <v>4654</v>
      </c>
      <c r="I465" s="7">
        <v>45201</v>
      </c>
      <c r="J465" s="7">
        <v>45261</v>
      </c>
      <c r="K465" s="6">
        <v>0.3</v>
      </c>
      <c r="L465" s="6">
        <v>1074</v>
      </c>
      <c r="M465" s="6">
        <v>4654</v>
      </c>
    </row>
    <row r="466" spans="1:13" x14ac:dyDescent="0.3">
      <c r="A466" s="6">
        <v>275</v>
      </c>
      <c r="B466" s="7">
        <v>44928</v>
      </c>
      <c r="C466" s="6">
        <v>5580</v>
      </c>
      <c r="D466" s="6" t="s">
        <v>15</v>
      </c>
      <c r="E466" s="6" t="s">
        <v>5</v>
      </c>
      <c r="F466" s="7">
        <v>44988</v>
      </c>
      <c r="G466" s="6">
        <v>2232</v>
      </c>
      <c r="H466" s="6">
        <v>7812</v>
      </c>
      <c r="I466" s="7">
        <v>45201</v>
      </c>
      <c r="J466" s="7">
        <v>45261</v>
      </c>
      <c r="K466" s="6">
        <v>0.4</v>
      </c>
      <c r="L466" s="6">
        <v>2232</v>
      </c>
      <c r="M466" s="6">
        <v>7812</v>
      </c>
    </row>
    <row r="467" spans="1:13" x14ac:dyDescent="0.3">
      <c r="A467" s="6">
        <v>186</v>
      </c>
      <c r="B467" s="7">
        <v>44928</v>
      </c>
      <c r="C467" s="6">
        <v>3800</v>
      </c>
      <c r="D467" s="6" t="s">
        <v>13</v>
      </c>
      <c r="E467" s="6" t="s">
        <v>10</v>
      </c>
      <c r="F467" s="7">
        <v>44988</v>
      </c>
      <c r="G467" s="6">
        <v>1140</v>
      </c>
      <c r="H467" s="6">
        <v>4940</v>
      </c>
      <c r="I467" s="7">
        <v>45201</v>
      </c>
      <c r="J467" s="7">
        <v>45261</v>
      </c>
      <c r="K467" s="6">
        <v>0.3</v>
      </c>
      <c r="L467" s="6">
        <v>1140</v>
      </c>
      <c r="M467" s="6">
        <v>4940</v>
      </c>
    </row>
    <row r="468" spans="1:13" x14ac:dyDescent="0.3">
      <c r="A468" s="6">
        <v>230</v>
      </c>
      <c r="B468" s="7">
        <v>44928</v>
      </c>
      <c r="C468" s="6">
        <v>4680</v>
      </c>
      <c r="D468" s="6" t="s">
        <v>6</v>
      </c>
      <c r="E468" s="6" t="s">
        <v>7</v>
      </c>
      <c r="F468" s="7">
        <v>44988</v>
      </c>
      <c r="G468" s="6">
        <v>936</v>
      </c>
      <c r="H468" s="6">
        <v>5616</v>
      </c>
      <c r="I468" s="7">
        <v>45201</v>
      </c>
      <c r="J468" s="7">
        <v>45261</v>
      </c>
      <c r="K468" s="6">
        <v>0.2</v>
      </c>
      <c r="L468" s="6">
        <v>936</v>
      </c>
      <c r="M468" s="6">
        <v>5616</v>
      </c>
    </row>
    <row r="469" spans="1:13" x14ac:dyDescent="0.3">
      <c r="A469" s="6">
        <v>436</v>
      </c>
      <c r="B469" s="7">
        <v>44928</v>
      </c>
      <c r="C469" s="6">
        <v>6550</v>
      </c>
      <c r="D469" s="6" t="s">
        <v>13</v>
      </c>
      <c r="E469" s="6" t="s">
        <v>7</v>
      </c>
      <c r="F469" s="7">
        <v>44988</v>
      </c>
      <c r="G469" s="6">
        <v>1310</v>
      </c>
      <c r="H469" s="6">
        <v>7860</v>
      </c>
      <c r="I469" s="7">
        <v>45201</v>
      </c>
      <c r="J469" s="7">
        <v>45261</v>
      </c>
      <c r="K469" s="6">
        <v>0.2</v>
      </c>
      <c r="L469" s="6">
        <v>1310</v>
      </c>
      <c r="M469" s="6">
        <v>7860</v>
      </c>
    </row>
    <row r="470" spans="1:13" x14ac:dyDescent="0.3">
      <c r="A470" s="6">
        <v>442</v>
      </c>
      <c r="B470" s="7">
        <v>44928</v>
      </c>
      <c r="C470" s="6">
        <v>6850</v>
      </c>
      <c r="D470" s="6" t="s">
        <v>12</v>
      </c>
      <c r="E470" s="6" t="s">
        <v>14</v>
      </c>
      <c r="F470" s="7">
        <v>44988</v>
      </c>
      <c r="G470" s="6">
        <v>1027.5</v>
      </c>
      <c r="H470" s="6">
        <v>7877.5</v>
      </c>
      <c r="I470" s="7">
        <v>45201</v>
      </c>
      <c r="J470" s="7">
        <v>45261</v>
      </c>
      <c r="K470" s="6">
        <v>0.15</v>
      </c>
      <c r="L470" s="6">
        <v>1027.5</v>
      </c>
      <c r="M470" s="6">
        <v>7877.5</v>
      </c>
    </row>
    <row r="471" spans="1:13" x14ac:dyDescent="0.3">
      <c r="A471" s="6">
        <v>429</v>
      </c>
      <c r="B471" s="7">
        <v>44928</v>
      </c>
      <c r="C471" s="6">
        <v>6200</v>
      </c>
      <c r="D471" s="6" t="s">
        <v>8</v>
      </c>
      <c r="E471" s="6" t="s">
        <v>5</v>
      </c>
      <c r="F471" s="7">
        <v>44988</v>
      </c>
      <c r="G471" s="6">
        <v>2480</v>
      </c>
      <c r="H471" s="6">
        <v>8680</v>
      </c>
      <c r="I471" s="7">
        <v>45201</v>
      </c>
      <c r="J471" s="7">
        <v>45261</v>
      </c>
      <c r="K471" s="6">
        <v>0.4</v>
      </c>
      <c r="L471" s="6">
        <v>2480</v>
      </c>
      <c r="M471" s="6">
        <v>8680</v>
      </c>
    </row>
    <row r="472" spans="1:13" x14ac:dyDescent="0.3">
      <c r="A472" s="6">
        <v>417</v>
      </c>
      <c r="B472" s="7">
        <v>44928</v>
      </c>
      <c r="C472" s="6">
        <v>5600</v>
      </c>
      <c r="D472" s="6" t="s">
        <v>6</v>
      </c>
      <c r="E472" s="6" t="s">
        <v>5</v>
      </c>
      <c r="F472" s="7">
        <v>44988</v>
      </c>
      <c r="G472" s="6">
        <v>2240</v>
      </c>
      <c r="H472" s="6">
        <v>7840</v>
      </c>
      <c r="I472" s="7">
        <v>45201</v>
      </c>
      <c r="J472" s="7">
        <v>45261</v>
      </c>
      <c r="K472" s="6">
        <v>0.4</v>
      </c>
      <c r="L472" s="6">
        <v>2240</v>
      </c>
      <c r="M472" s="6">
        <v>7840</v>
      </c>
    </row>
    <row r="473" spans="1:13" x14ac:dyDescent="0.3">
      <c r="A473" s="6">
        <v>80</v>
      </c>
      <c r="B473" s="7">
        <v>44928</v>
      </c>
      <c r="C473" s="6">
        <v>1680</v>
      </c>
      <c r="D473" s="6" t="s">
        <v>6</v>
      </c>
      <c r="E473" s="6" t="s">
        <v>5</v>
      </c>
      <c r="F473" s="7">
        <v>44988</v>
      </c>
      <c r="G473" s="6">
        <v>672</v>
      </c>
      <c r="H473" s="6">
        <v>2352</v>
      </c>
      <c r="I473" s="7">
        <v>45201</v>
      </c>
      <c r="J473" s="7">
        <v>45261</v>
      </c>
      <c r="K473" s="6">
        <v>0.4</v>
      </c>
      <c r="L473" s="6">
        <v>672</v>
      </c>
      <c r="M473" s="6">
        <v>2352</v>
      </c>
    </row>
    <row r="474" spans="1:13" x14ac:dyDescent="0.3">
      <c r="A474" s="6">
        <v>54</v>
      </c>
      <c r="B474" s="7">
        <v>44928</v>
      </c>
      <c r="C474" s="6">
        <v>1160</v>
      </c>
      <c r="D474" s="6" t="s">
        <v>15</v>
      </c>
      <c r="E474" s="6" t="s">
        <v>14</v>
      </c>
      <c r="F474" s="7">
        <v>44988</v>
      </c>
      <c r="G474" s="6">
        <v>174</v>
      </c>
      <c r="H474" s="6">
        <v>1334</v>
      </c>
      <c r="I474" s="7">
        <v>45201</v>
      </c>
      <c r="J474" s="7">
        <v>45261</v>
      </c>
      <c r="K474" s="6">
        <v>0.15</v>
      </c>
      <c r="L474" s="6">
        <v>174</v>
      </c>
      <c r="M474" s="6">
        <v>1334</v>
      </c>
    </row>
    <row r="475" spans="1:13" x14ac:dyDescent="0.3">
      <c r="A475" s="6">
        <v>105</v>
      </c>
      <c r="B475" s="7">
        <v>44928</v>
      </c>
      <c r="C475" s="6">
        <v>2180</v>
      </c>
      <c r="D475" s="6" t="s">
        <v>15</v>
      </c>
      <c r="E475" s="6" t="s">
        <v>10</v>
      </c>
      <c r="F475" s="7">
        <v>44988</v>
      </c>
      <c r="G475" s="6">
        <v>654</v>
      </c>
      <c r="H475" s="6">
        <v>2834</v>
      </c>
      <c r="I475" s="7">
        <v>45201</v>
      </c>
      <c r="J475" s="7">
        <v>45261</v>
      </c>
      <c r="K475" s="6">
        <v>0.3</v>
      </c>
      <c r="L475" s="6">
        <v>654</v>
      </c>
      <c r="M475" s="6">
        <v>2834</v>
      </c>
    </row>
    <row r="476" spans="1:13" x14ac:dyDescent="0.3">
      <c r="A476" s="6">
        <v>211</v>
      </c>
      <c r="B476" s="7">
        <v>44927</v>
      </c>
      <c r="C476" s="6">
        <v>4300</v>
      </c>
      <c r="D476" s="6" t="s">
        <v>4</v>
      </c>
      <c r="E476" s="6" t="s">
        <v>14</v>
      </c>
      <c r="F476" s="7">
        <v>44987</v>
      </c>
      <c r="G476" s="6">
        <v>645</v>
      </c>
      <c r="H476" s="6">
        <v>4945</v>
      </c>
      <c r="I476" s="7">
        <v>45200</v>
      </c>
      <c r="J476" s="7">
        <v>45260</v>
      </c>
      <c r="K476" s="6">
        <v>0.15</v>
      </c>
      <c r="L476" s="6">
        <v>645</v>
      </c>
      <c r="M476" s="6">
        <v>4945</v>
      </c>
    </row>
    <row r="477" spans="1:13" x14ac:dyDescent="0.3">
      <c r="A477" s="6">
        <v>490</v>
      </c>
      <c r="B477" s="7">
        <v>44927</v>
      </c>
      <c r="C477" s="6">
        <v>5000</v>
      </c>
      <c r="D477" s="6" t="s">
        <v>15</v>
      </c>
      <c r="E477" s="6" t="s">
        <v>7</v>
      </c>
      <c r="F477" s="7">
        <v>44987</v>
      </c>
      <c r="G477" s="6">
        <v>1000</v>
      </c>
      <c r="H477" s="6">
        <v>6000</v>
      </c>
      <c r="I477" s="7">
        <v>45200</v>
      </c>
      <c r="J477" s="7">
        <v>45260</v>
      </c>
      <c r="K477" s="6">
        <v>0.2</v>
      </c>
      <c r="L477" s="6">
        <v>1000</v>
      </c>
      <c r="M477" s="6">
        <v>6000</v>
      </c>
    </row>
    <row r="478" spans="1:13" x14ac:dyDescent="0.3">
      <c r="A478" s="6">
        <v>38</v>
      </c>
      <c r="B478" s="7">
        <v>44927</v>
      </c>
      <c r="C478" s="6">
        <v>840</v>
      </c>
      <c r="D478" s="6" t="s">
        <v>8</v>
      </c>
      <c r="E478" s="6" t="s">
        <v>5</v>
      </c>
      <c r="F478" s="7">
        <v>44987</v>
      </c>
      <c r="G478" s="6">
        <v>336</v>
      </c>
      <c r="H478" s="6">
        <v>1176</v>
      </c>
      <c r="I478" s="7">
        <v>45200</v>
      </c>
      <c r="J478" s="7">
        <v>45260</v>
      </c>
      <c r="K478" s="6">
        <v>0.4</v>
      </c>
      <c r="L478" s="6">
        <v>336</v>
      </c>
      <c r="M478" s="6">
        <v>1176</v>
      </c>
    </row>
    <row r="479" spans="1:13" x14ac:dyDescent="0.3">
      <c r="A479" s="6">
        <v>52</v>
      </c>
      <c r="B479" s="7">
        <v>44927</v>
      </c>
      <c r="C479" s="6">
        <v>1120</v>
      </c>
      <c r="D479" s="6" t="s">
        <v>4</v>
      </c>
      <c r="E479" s="6" t="s">
        <v>5</v>
      </c>
      <c r="F479" s="7">
        <v>44987</v>
      </c>
      <c r="G479" s="6">
        <v>448</v>
      </c>
      <c r="H479" s="6">
        <v>1568</v>
      </c>
      <c r="I479" s="7">
        <v>45200</v>
      </c>
      <c r="J479" s="7">
        <v>45260</v>
      </c>
      <c r="K479" s="6">
        <v>0.4</v>
      </c>
      <c r="L479" s="6">
        <v>448</v>
      </c>
      <c r="M479" s="6">
        <v>1568</v>
      </c>
    </row>
    <row r="480" spans="1:13" x14ac:dyDescent="0.3">
      <c r="A480" s="6">
        <v>190</v>
      </c>
      <c r="B480" s="7">
        <v>44927</v>
      </c>
      <c r="C480" s="6">
        <v>3880</v>
      </c>
      <c r="D480" s="6" t="s">
        <v>15</v>
      </c>
      <c r="E480" s="6" t="s">
        <v>14</v>
      </c>
      <c r="F480" s="7">
        <v>44987</v>
      </c>
      <c r="G480" s="6">
        <v>582</v>
      </c>
      <c r="H480" s="6">
        <v>4462</v>
      </c>
      <c r="I480" s="7">
        <v>45200</v>
      </c>
      <c r="J480" s="7">
        <v>45260</v>
      </c>
      <c r="K480" s="6">
        <v>0.15</v>
      </c>
      <c r="L480" s="6">
        <v>582</v>
      </c>
      <c r="M480" s="6">
        <v>4462</v>
      </c>
    </row>
    <row r="481" spans="1:13" x14ac:dyDescent="0.3">
      <c r="A481" s="6">
        <v>214</v>
      </c>
      <c r="B481" s="7">
        <v>44927</v>
      </c>
      <c r="C481" s="6">
        <v>4360</v>
      </c>
      <c r="D481" s="6" t="s">
        <v>13</v>
      </c>
      <c r="E481" s="6" t="s">
        <v>10</v>
      </c>
      <c r="F481" s="7">
        <v>44987</v>
      </c>
      <c r="G481" s="6">
        <v>1308</v>
      </c>
      <c r="H481" s="6">
        <v>5668</v>
      </c>
      <c r="I481" s="7">
        <v>45200</v>
      </c>
      <c r="J481" s="7">
        <v>45260</v>
      </c>
      <c r="K481" s="6">
        <v>0.3</v>
      </c>
      <c r="L481" s="6">
        <v>1308</v>
      </c>
      <c r="M481" s="6">
        <v>5668</v>
      </c>
    </row>
    <row r="482" spans="1:13" x14ac:dyDescent="0.3">
      <c r="A482" s="6">
        <v>215</v>
      </c>
      <c r="B482" s="7">
        <v>44927</v>
      </c>
      <c r="C482" s="6">
        <v>4380</v>
      </c>
      <c r="D482" s="6" t="s">
        <v>13</v>
      </c>
      <c r="E482" s="6" t="s">
        <v>7</v>
      </c>
      <c r="F482" s="7">
        <v>44987</v>
      </c>
      <c r="G482" s="6">
        <v>876</v>
      </c>
      <c r="H482" s="6">
        <v>5256</v>
      </c>
      <c r="I482" s="7">
        <v>45200</v>
      </c>
      <c r="J482" s="7">
        <v>45260</v>
      </c>
      <c r="K482" s="6">
        <v>0.2</v>
      </c>
      <c r="L482" s="6">
        <v>876</v>
      </c>
      <c r="M482" s="6">
        <v>5256</v>
      </c>
    </row>
    <row r="483" spans="1:13" x14ac:dyDescent="0.3">
      <c r="A483" s="6">
        <v>236</v>
      </c>
      <c r="B483" s="7">
        <v>44927</v>
      </c>
      <c r="C483" s="6">
        <v>4800</v>
      </c>
      <c r="D483" s="6" t="s">
        <v>6</v>
      </c>
      <c r="E483" s="6" t="s">
        <v>14</v>
      </c>
      <c r="F483" s="7">
        <v>44987</v>
      </c>
      <c r="G483" s="6">
        <v>720</v>
      </c>
      <c r="H483" s="6">
        <v>5520</v>
      </c>
      <c r="I483" s="7">
        <v>45200</v>
      </c>
      <c r="J483" s="7">
        <v>45260</v>
      </c>
      <c r="K483" s="6">
        <v>0.15</v>
      </c>
      <c r="L483" s="6">
        <v>720</v>
      </c>
      <c r="M483" s="6">
        <v>5520</v>
      </c>
    </row>
    <row r="484" spans="1:13" x14ac:dyDescent="0.3">
      <c r="A484" s="6">
        <v>440</v>
      </c>
      <c r="B484" s="7">
        <v>44927</v>
      </c>
      <c r="C484" s="6">
        <v>6750</v>
      </c>
      <c r="D484" s="6" t="s">
        <v>6</v>
      </c>
      <c r="E484" s="6" t="s">
        <v>7</v>
      </c>
      <c r="F484" s="7">
        <v>44987</v>
      </c>
      <c r="G484" s="6">
        <v>1350</v>
      </c>
      <c r="H484" s="6">
        <v>8100</v>
      </c>
      <c r="I484" s="7">
        <v>45200</v>
      </c>
      <c r="J484" s="7">
        <v>45260</v>
      </c>
      <c r="K484" s="6">
        <v>0.2</v>
      </c>
      <c r="L484" s="6">
        <v>1350</v>
      </c>
      <c r="M484" s="6">
        <v>8100</v>
      </c>
    </row>
    <row r="485" spans="1:13" x14ac:dyDescent="0.3">
      <c r="A485" s="6">
        <v>200</v>
      </c>
      <c r="B485" s="7">
        <v>44927</v>
      </c>
      <c r="C485" s="6">
        <v>4080</v>
      </c>
      <c r="D485" s="6" t="s">
        <v>9</v>
      </c>
      <c r="E485" s="6" t="s">
        <v>10</v>
      </c>
      <c r="F485" s="7">
        <v>44987</v>
      </c>
      <c r="G485" s="6">
        <v>1224</v>
      </c>
      <c r="H485" s="6">
        <v>5304</v>
      </c>
      <c r="I485" s="7">
        <v>45200</v>
      </c>
      <c r="J485" s="7">
        <v>45260</v>
      </c>
      <c r="K485" s="6">
        <v>0.3</v>
      </c>
      <c r="L485" s="6">
        <v>1224</v>
      </c>
      <c r="M485" s="6">
        <v>5304</v>
      </c>
    </row>
    <row r="486" spans="1:13" x14ac:dyDescent="0.3">
      <c r="A486" s="6">
        <v>492</v>
      </c>
      <c r="B486" s="7">
        <v>44927</v>
      </c>
      <c r="C486" s="6">
        <v>4800</v>
      </c>
      <c r="D486" s="6" t="s">
        <v>13</v>
      </c>
      <c r="E486" s="6" t="s">
        <v>7</v>
      </c>
      <c r="F486" s="7">
        <v>44987</v>
      </c>
      <c r="G486" s="6">
        <v>960</v>
      </c>
      <c r="H486" s="6">
        <v>5760</v>
      </c>
      <c r="I486" s="7">
        <v>45200</v>
      </c>
      <c r="J486" s="7">
        <v>45260</v>
      </c>
      <c r="K486" s="6">
        <v>0.2</v>
      </c>
      <c r="L486" s="6">
        <v>960</v>
      </c>
      <c r="M486" s="6">
        <v>5760</v>
      </c>
    </row>
    <row r="487" spans="1:13" x14ac:dyDescent="0.3">
      <c r="A487" s="6">
        <v>1</v>
      </c>
      <c r="B487" s="7">
        <v>44927</v>
      </c>
      <c r="C487" s="6">
        <v>100</v>
      </c>
      <c r="D487" s="6" t="s">
        <v>4</v>
      </c>
      <c r="E487" s="6" t="s">
        <v>14</v>
      </c>
      <c r="F487" s="7">
        <v>44987</v>
      </c>
      <c r="G487" s="6">
        <v>15</v>
      </c>
      <c r="H487" s="6">
        <v>115</v>
      </c>
      <c r="I487" s="7">
        <v>45200</v>
      </c>
      <c r="J487" s="7">
        <v>45260</v>
      </c>
      <c r="K487" s="6">
        <v>0.15</v>
      </c>
      <c r="L487" s="6">
        <v>15</v>
      </c>
      <c r="M487" s="6">
        <v>115</v>
      </c>
    </row>
    <row r="488" spans="1:13" x14ac:dyDescent="0.3">
      <c r="A488" s="6">
        <v>71</v>
      </c>
      <c r="B488" s="7">
        <v>44927</v>
      </c>
      <c r="C488" s="6">
        <v>1500</v>
      </c>
      <c r="D488" s="6" t="s">
        <v>15</v>
      </c>
      <c r="E488" s="6" t="s">
        <v>14</v>
      </c>
      <c r="F488" s="7">
        <v>44987</v>
      </c>
      <c r="G488" s="6">
        <v>225</v>
      </c>
      <c r="H488" s="6">
        <v>1725</v>
      </c>
      <c r="I488" s="7">
        <v>45200</v>
      </c>
      <c r="J488" s="7">
        <v>45260</v>
      </c>
      <c r="K488" s="6">
        <v>0.15</v>
      </c>
      <c r="L488" s="6">
        <v>225</v>
      </c>
      <c r="M488" s="6">
        <v>1725</v>
      </c>
    </row>
    <row r="489" spans="1:13" x14ac:dyDescent="0.3">
      <c r="A489" s="6">
        <v>462</v>
      </c>
      <c r="B489" s="7">
        <v>44927</v>
      </c>
      <c r="C489" s="6">
        <v>7800</v>
      </c>
      <c r="D489" s="6" t="s">
        <v>15</v>
      </c>
      <c r="E489" s="6" t="s">
        <v>7</v>
      </c>
      <c r="F489" s="7">
        <v>44987</v>
      </c>
      <c r="G489" s="6">
        <v>1560</v>
      </c>
      <c r="H489" s="6">
        <v>9360</v>
      </c>
      <c r="I489" s="7">
        <v>45200</v>
      </c>
      <c r="J489" s="7">
        <v>45260</v>
      </c>
      <c r="K489" s="6">
        <v>0.2</v>
      </c>
      <c r="L489" s="6">
        <v>1560</v>
      </c>
      <c r="M489" s="6">
        <v>9360</v>
      </c>
    </row>
    <row r="490" spans="1:13" x14ac:dyDescent="0.3">
      <c r="A490" s="6">
        <v>461</v>
      </c>
      <c r="B490" s="7">
        <v>44927</v>
      </c>
      <c r="C490" s="6">
        <v>7900</v>
      </c>
      <c r="D490" s="6" t="s">
        <v>9</v>
      </c>
      <c r="E490" s="6" t="s">
        <v>7</v>
      </c>
      <c r="F490" s="7">
        <v>44987</v>
      </c>
      <c r="G490" s="6">
        <v>1580</v>
      </c>
      <c r="H490" s="6">
        <v>9480</v>
      </c>
      <c r="I490" s="7">
        <v>45200</v>
      </c>
      <c r="J490" s="7">
        <v>45260</v>
      </c>
      <c r="K490" s="6">
        <v>0.2</v>
      </c>
      <c r="L490" s="6">
        <v>1580</v>
      </c>
      <c r="M490" s="6">
        <v>9480</v>
      </c>
    </row>
    <row r="491" spans="1:13" x14ac:dyDescent="0.3">
      <c r="A491" s="6">
        <v>359</v>
      </c>
      <c r="B491" s="7">
        <v>44927</v>
      </c>
      <c r="C491" s="6">
        <v>2700</v>
      </c>
      <c r="D491" s="6" t="s">
        <v>9</v>
      </c>
      <c r="E491" s="6" t="s">
        <v>5</v>
      </c>
      <c r="F491" s="7">
        <v>44987</v>
      </c>
      <c r="G491" s="6">
        <v>1080</v>
      </c>
      <c r="H491" s="6">
        <v>3780</v>
      </c>
      <c r="I491" s="7">
        <v>45200</v>
      </c>
      <c r="J491" s="7">
        <v>45260</v>
      </c>
      <c r="K491" s="6">
        <v>0.4</v>
      </c>
      <c r="L491" s="6">
        <v>1080</v>
      </c>
      <c r="M491" s="6">
        <v>3780</v>
      </c>
    </row>
    <row r="492" spans="1:13" x14ac:dyDescent="0.3">
      <c r="A492" s="6">
        <v>132</v>
      </c>
      <c r="B492" s="7">
        <v>44927</v>
      </c>
      <c r="C492" s="6">
        <v>2720</v>
      </c>
      <c r="D492" s="6" t="s">
        <v>9</v>
      </c>
      <c r="E492" s="6" t="s">
        <v>7</v>
      </c>
      <c r="F492" s="7">
        <v>44987</v>
      </c>
      <c r="G492" s="6">
        <v>544</v>
      </c>
      <c r="H492" s="6">
        <v>3264</v>
      </c>
      <c r="I492" s="7">
        <v>45200</v>
      </c>
      <c r="J492" s="7">
        <v>45260</v>
      </c>
      <c r="K492" s="6">
        <v>0.2</v>
      </c>
      <c r="L492" s="6">
        <v>544</v>
      </c>
      <c r="M492" s="6">
        <v>3264</v>
      </c>
    </row>
    <row r="493" spans="1:13" x14ac:dyDescent="0.3">
      <c r="A493" s="6">
        <v>136</v>
      </c>
      <c r="B493" s="7">
        <v>44927</v>
      </c>
      <c r="C493" s="6">
        <v>2800</v>
      </c>
      <c r="D493" s="6" t="s">
        <v>12</v>
      </c>
      <c r="E493" s="6" t="s">
        <v>5</v>
      </c>
      <c r="F493" s="7">
        <v>44987</v>
      </c>
      <c r="G493" s="6">
        <v>1120</v>
      </c>
      <c r="H493" s="6">
        <v>3920</v>
      </c>
      <c r="I493" s="7">
        <v>45200</v>
      </c>
      <c r="J493" s="7">
        <v>45260</v>
      </c>
      <c r="K493" s="6">
        <v>0.4</v>
      </c>
      <c r="L493" s="6">
        <v>1120</v>
      </c>
      <c r="M493" s="6">
        <v>3920</v>
      </c>
    </row>
    <row r="494" spans="1:13" x14ac:dyDescent="0.3">
      <c r="A494" s="6">
        <v>70</v>
      </c>
      <c r="B494" s="7">
        <v>44927</v>
      </c>
      <c r="C494" s="6">
        <v>1480</v>
      </c>
      <c r="D494" s="6" t="s">
        <v>9</v>
      </c>
      <c r="E494" s="6" t="s">
        <v>7</v>
      </c>
      <c r="F494" s="7">
        <v>44987</v>
      </c>
      <c r="G494" s="6">
        <v>296</v>
      </c>
      <c r="H494" s="6">
        <v>1776</v>
      </c>
      <c r="I494" s="7">
        <v>45200</v>
      </c>
      <c r="J494" s="7">
        <v>45260</v>
      </c>
      <c r="K494" s="6">
        <v>0.2</v>
      </c>
      <c r="L494" s="6">
        <v>296</v>
      </c>
      <c r="M494" s="6">
        <v>1776</v>
      </c>
    </row>
    <row r="495" spans="1:13" x14ac:dyDescent="0.3">
      <c r="A495" s="6">
        <v>366</v>
      </c>
      <c r="B495" s="7">
        <v>44927</v>
      </c>
      <c r="C495" s="6">
        <v>3050</v>
      </c>
      <c r="D495" s="6" t="s">
        <v>6</v>
      </c>
      <c r="E495" s="6" t="s">
        <v>7</v>
      </c>
      <c r="F495" s="7">
        <v>44987</v>
      </c>
      <c r="G495" s="6">
        <v>610</v>
      </c>
      <c r="H495" s="6">
        <v>3660</v>
      </c>
      <c r="I495" s="7">
        <v>45200</v>
      </c>
      <c r="J495" s="7">
        <v>45260</v>
      </c>
      <c r="K495" s="6">
        <v>0.2</v>
      </c>
      <c r="L495" s="6">
        <v>610</v>
      </c>
      <c r="M495" s="6">
        <v>3660</v>
      </c>
    </row>
    <row r="496" spans="1:13" x14ac:dyDescent="0.3">
      <c r="A496" s="6">
        <v>281</v>
      </c>
      <c r="B496" s="7">
        <v>44927</v>
      </c>
      <c r="C496" s="6">
        <v>5700</v>
      </c>
      <c r="D496" s="6" t="s">
        <v>6</v>
      </c>
      <c r="E496" s="6" t="s">
        <v>14</v>
      </c>
      <c r="F496" s="7">
        <v>44987</v>
      </c>
      <c r="G496" s="6">
        <v>855</v>
      </c>
      <c r="H496" s="6">
        <v>6555</v>
      </c>
      <c r="I496" s="7">
        <v>45200</v>
      </c>
      <c r="J496" s="7">
        <v>45260</v>
      </c>
      <c r="K496" s="6">
        <v>0.15</v>
      </c>
      <c r="L496" s="6">
        <v>855</v>
      </c>
      <c r="M496" s="6">
        <v>6555</v>
      </c>
    </row>
    <row r="497" spans="1:13" x14ac:dyDescent="0.3">
      <c r="A497" s="6">
        <v>435</v>
      </c>
      <c r="B497" s="7">
        <v>44927</v>
      </c>
      <c r="C497" s="6">
        <v>6500</v>
      </c>
      <c r="D497" s="6" t="s">
        <v>13</v>
      </c>
      <c r="E497" s="6" t="s">
        <v>14</v>
      </c>
      <c r="F497" s="7">
        <v>44987</v>
      </c>
      <c r="G497" s="6">
        <v>975</v>
      </c>
      <c r="H497" s="6">
        <v>7475</v>
      </c>
      <c r="I497" s="7">
        <v>45200</v>
      </c>
      <c r="J497" s="7">
        <v>45260</v>
      </c>
      <c r="K497" s="6">
        <v>0.15</v>
      </c>
      <c r="L497" s="6">
        <v>975</v>
      </c>
      <c r="M497" s="6">
        <v>7475</v>
      </c>
    </row>
    <row r="498" spans="1:13" x14ac:dyDescent="0.3">
      <c r="A498" s="6">
        <v>316</v>
      </c>
      <c r="B498" s="7">
        <v>44927</v>
      </c>
      <c r="C498" s="6">
        <v>550</v>
      </c>
      <c r="D498" s="6" t="s">
        <v>13</v>
      </c>
      <c r="E498" s="6" t="s">
        <v>14</v>
      </c>
      <c r="F498" s="7">
        <v>44987</v>
      </c>
      <c r="G498" s="6">
        <v>82.5</v>
      </c>
      <c r="H498" s="6">
        <v>632.5</v>
      </c>
      <c r="I498" s="7">
        <v>45200</v>
      </c>
      <c r="J498" s="7">
        <v>45260</v>
      </c>
      <c r="K498" s="6">
        <v>0.15</v>
      </c>
      <c r="L498" s="6">
        <v>82.5</v>
      </c>
      <c r="M498" s="6">
        <v>632.5</v>
      </c>
    </row>
    <row r="499" spans="1:13" x14ac:dyDescent="0.3">
      <c r="A499" s="6">
        <v>315</v>
      </c>
      <c r="B499" s="7">
        <v>44927</v>
      </c>
      <c r="C499" s="6">
        <v>500</v>
      </c>
      <c r="D499" s="6" t="s">
        <v>6</v>
      </c>
      <c r="E499" s="6" t="s">
        <v>10</v>
      </c>
      <c r="F499" s="7">
        <v>44987</v>
      </c>
      <c r="G499" s="6">
        <v>150</v>
      </c>
      <c r="H499" s="6">
        <v>650</v>
      </c>
      <c r="I499" s="7">
        <v>45200</v>
      </c>
      <c r="J499" s="7">
        <v>45260</v>
      </c>
      <c r="K499" s="6">
        <v>0.3</v>
      </c>
      <c r="L499" s="6">
        <v>150</v>
      </c>
      <c r="M499" s="6">
        <v>650</v>
      </c>
    </row>
    <row r="500" spans="1:13" x14ac:dyDescent="0.3">
      <c r="A500" s="6">
        <v>59</v>
      </c>
      <c r="B500" s="7">
        <v>44927</v>
      </c>
      <c r="C500" s="6">
        <v>1260</v>
      </c>
      <c r="D500" s="6" t="s">
        <v>8</v>
      </c>
      <c r="E500" s="6" t="s">
        <v>5</v>
      </c>
      <c r="F500" s="7">
        <v>44987</v>
      </c>
      <c r="G500" s="6">
        <v>504</v>
      </c>
      <c r="H500" s="6">
        <v>1764</v>
      </c>
      <c r="I500" s="7">
        <v>45200</v>
      </c>
      <c r="J500" s="7">
        <v>45260</v>
      </c>
      <c r="K500" s="6">
        <v>0.4</v>
      </c>
      <c r="L500" s="6">
        <v>504</v>
      </c>
      <c r="M500" s="6">
        <v>1764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q 4 W P V 5 c I X L S n A A A A + A A A A B I A H A B D b 2 5 m a W c v U G F j a 2 F n Z S 5 4 b W w g o h g A K K A U A A A A A A A A A A A A A A A A A A A A A A A A A A A A h Y 8 x D o I w G E a v Q r r T l k o i k p 8 y O J l I Y q I x r k 2 t 0 A j F 0 G K 5 m 4 N H 8 g q S K O r m + L 2 8 4 X 2 P 2 x 3 y o a m D q + q s b k 2 G I k x R o I x s j 9 q U G e r d K U x Q z m E j 5 F m U K h h l Y 9 P B H j N U O X d J C f H e Y z / D b V c S R m l E D s V 6 K y v V C P S R 9 X 8 5 1 M Y 6 Y a R C H P a v G M 5 w n O B 4 v m C Y x R G Q C U O h z V d h Y z G m Q H 4 g L P v a 9 Z 3 i 2 o W r H Z B p A n m / 4 E 9 Q S w M E F A A C A A g A q 4 W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F j 1 f P K S 8 R 4 Q E A A E U F A A A T A B w A R m 9 y b X V s Y X M v U 2 V j d G l v b j E u b S C i G A A o o B Q A A A A A A A A A A A A A A A A A A A A A A A A A A A C 9 U t 1 u m z A Y v Y + U d 7 C 8 m 6 R j S I m q X b T q B Q J a o W X Q B d J K B R Q 5 4 C 0 o x o 5 s I 6 V C e a c 9 w 5 6 s / I W E h f a i q s q N x f k + f + f 4 n E / g S C a M A r c + J 9 f D w X A g 1 o j j G H h o R f B y A m 4 A w X I 4 A M X n s o x H u E D M X Y S J + s j 4 Z s X Y Z n S b E K z q j E p M p R h B / S p Y C M x F o M V p Q h M h O Z K M B w Y W G 8 m 2 g Y E k A h p F 5 F n I b + Y 2 i V i M A 9 M 1 5 7 r 1 Z D n A n S 5 n l + q O i B 0 c K 4 B m h C h A 8 g y P l V p E o 2 t Z n Y W W W l T u W x K n N 7 C p Q u V H Q u P m F 4 Z 7 v y Q N m w l f o L 5 G 9 E / 5 x u c t h s W M q k 3 1 O K L i N + O p z k i W 0 r I o R h 0 6 J c + h / e 8 v u N U 8 b z H X o A I s K r 9 f q m X r X g E 5 N D R P O 6 n K A g c x k n X R + n n v z D 0 H 2 K b n O e d 3 9 Z l l 2 p 5 5 u C b x T l a 4 c 3 f X X O j i F Z e r a 4 Z p P / W Q P b Q Y z d I V 5 h U 6 c + a G 0 4 O f 6 g b T s 2 H 2 w n l 4 g 0 u b W b 8 W z l F 6 M 3 g / H g 4 S 2 u v 5 + a J N 3 1 g 0 P e O 8 W K 1 2 3 8 a 5 b 6 M U H 9 K e l g E 3 6 / e u j G u 6 d 4 c r k / R z A z 4 S f l D I 7 c D X g 2 5 b X g 2 7 d V 6 L 4 8 J 3 P R O S p U f n C 7 T 2 f P R f N g q A d S + o n 4 N R t A Z + x 8 v w w j / Q h v 0 8 k 3 6 i j p Q T o m b 4 w a k + y q / + U V X Y 2 e Q u 7 / U L U E s B A i 0 A F A A C A A g A q 4 W P V 5 c I X L S n A A A A + A A A A B I A A A A A A A A A A A A A A A A A A A A A A E N v b m Z p Z y 9 Q Y W N r Y W d l L n h t b F B L A Q I t A B Q A A g A I A K u F j 1 c P y u m r p A A A A O k A A A A T A A A A A A A A A A A A A A A A A P M A A A B b Q 2 9 u d G V u d F 9 U e X B l c 1 0 u e G 1 s U E s B A i 0 A F A A C A A g A q 4 W P V 8 8 p L x H h A Q A A R Q U A A B M A A A A A A A A A A A A A A A A A 5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B w A A A A A A A D C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N D k 5 I i A v P j x F b n R y e S B U e X B l P S J G a W x s R X J y b 3 J D b 3 V u d C I g V m F s d W U 9 I m w w I i A v P j x F b n R y e S B U e X B l P S J G a W x s Q 2 9 s d W 1 u V H l w Z X M i I F Z h b H V l P S J z Q X d r R E J n W U p C U V V K Q 1 F V P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B O R V R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R E F U Q S B G Q V R U V V J B I D I m c X V v d D s s J n F 1 b 3 Q 7 T l V P V k E g U 0 N B R E V O W k E m c X V v d D s s J n F 1 b 3 Q 7 Q U x J U V V P V E U m c X V v d D t d I i A v P j x F b n R y e S B U e X B l P S J G a W x s R X J y b 3 J D b 2 R l I i B W Y W x 1 Z T 0 i c 1 V u a 2 5 v d 2 4 i I C 8 + P E V u d H J 5 I F R 5 c G U 9 I k Z p b G x M Y X N 0 V X B k Y X R l Z C I g V m F s d W U 9 I m Q y M D I z L T E y L T E 1 V D E 1 O j A 2 O j A 1 L j k 1 N j c y N z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x L 0 N o Y W 5 n Z W Q g V H l w Z S 5 7 T s K w I E Z B V F R V U k E s M H 0 m c X V v d D s s J n F 1 b 3 Q 7 U 2 V j d G l v b j E v V G F i b G V f M S 9 D a G F u Z 2 V k I F R 5 c G U u e 0 R B V E E g R k F U V F V S Q S w x f S Z x d W 9 0 O y w m c X V v d D t T Z W N 0 a W 9 u M S 9 U Y W J s Z V 8 x L 0 N o Y W 5 n Z W Q g V H l w Z S 5 7 S U 1 Q T 1 J U T y B O R V R U T y w y f S Z x d W 9 0 O y w m c X V v d D t T Z W N 0 a W 9 u M S 9 U Y W J s Z V 8 x L 0 N o Y W 5 n Z W Q g V H l w Z S 5 7 Q 0 x J R U 5 U R S w z f S Z x d W 9 0 O y w m c X V v d D t T Z W N 0 a W 9 u M S 9 U Y W J s Z V 8 x L 0 N o Y W 5 n Z W Q g V H l w Z S 5 7 T 0 d H R V R U T y w 0 f S Z x d W 9 0 O y w m c X V v d D t T Z W N 0 a W 9 u M S 9 U Y W J s Z V 8 x L 0 N o Y W 5 n Z W Q g V H l w Z S 5 7 R E F U Q S B T Q 0 F E R U 5 a Q S w 1 f S Z x d W 9 0 O y w m c X V v d D t T Z W N 0 a W 9 u M S 9 U Y W J s Z V 8 x L 0 N o Y W 5 n Z W Q g V H l w Z S 5 7 S V Z B L D Z 9 J n F 1 b 3 Q 7 L C Z x d W 9 0 O 1 N l Y 3 R p b 2 4 x L 1 R h Y m x l X z E v Q 2 h h b m d l Z C B U e X B l L n t M T 1 J E T y w 3 f S Z x d W 9 0 O y w m c X V v d D t T Z W N 0 a W 9 u M S 9 U Y W J s Z V 8 x L 0 N o Y W 5 n Z W Q g V H l w Z S 5 7 R E F U Q S B G Q V R U V V J B I D I s O H 0 m c X V v d D s s J n F 1 b 3 Q 7 U 2 V j d G l v b j E v V G F i b G V f M S 9 D a G F u Z 2 V k I F R 5 c G U u e 0 5 V T 1 Z B I F N D Q U R F T l p B L D l 9 J n F 1 b 3 Q 7 L C Z x d W 9 0 O 1 N l Y 3 R p b 2 4 x L 1 R h Y m x l X z E v Q 2 h h b m d l Z C B U e X B l L n t B T E l R V U 9 U R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X z E v Q 2 h h b m d l Z C B U e X B l L n t O w r A g R k F U V F V S Q S w w f S Z x d W 9 0 O y w m c X V v d D t T Z W N 0 a W 9 u M S 9 U Y W J s Z V 8 x L 0 N o Y W 5 n Z W Q g V H l w Z S 5 7 R E F U Q S B G Q V R U V V J B L D F 9 J n F 1 b 3 Q 7 L C Z x d W 9 0 O 1 N l Y 3 R p b 2 4 x L 1 R h Y m x l X z E v Q 2 h h b m d l Z C B U e X B l L n t J T V B P U l R P I E 5 F V F R P L D J 9 J n F 1 b 3 Q 7 L C Z x d W 9 0 O 1 N l Y 3 R p b 2 4 x L 1 R h Y m x l X z E v Q 2 h h b m d l Z C B U e X B l L n t D T E l F T l R F L D N 9 J n F 1 b 3 Q 7 L C Z x d W 9 0 O 1 N l Y 3 R p b 2 4 x L 1 R h Y m x l X z E v Q 2 h h b m d l Z C B U e X B l L n t P R 0 d F V F R P L D R 9 J n F 1 b 3 Q 7 L C Z x d W 9 0 O 1 N l Y 3 R p b 2 4 x L 1 R h Y m x l X z E v Q 2 h h b m d l Z C B U e X B l L n t E Q V R B I F N D Q U R F T l p B L D V 9 J n F 1 b 3 Q 7 L C Z x d W 9 0 O 1 N l Y 3 R p b 2 4 x L 1 R h Y m x l X z E v Q 2 h h b m d l Z C B U e X B l L n t J V k E s N n 0 m c X V v d D s s J n F 1 b 3 Q 7 U 2 V j d G l v b j E v V G F i b G V f M S 9 D a G F u Z 2 V k I F R 5 c G U u e 0 x P U k R P L D d 9 J n F 1 b 3 Q 7 L C Z x d W 9 0 O 1 N l Y 3 R p b 2 4 x L 1 R h Y m x l X z E v Q 2 h h b m d l Z C B U e X B l L n t E Q V R B I E Z B V F R V U k E g M i w 4 f S Z x d W 9 0 O y w m c X V v d D t T Z W N 0 a W 9 u M S 9 U Y W J s Z V 8 x L 0 N o Y W 5 n Z W Q g V H l w Z S 5 7 T l V P V k E g U 0 N B R E V O W k E s O X 0 m c X V v d D s s J n F 1 b 3 Q 7 U 2 V j d G l v b j E v V G F i b G V f M S 9 D a G F u Z 2 V k I F R 5 c G U u e 0 F M S V F V T 1 R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R h Y m x l X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X z M i I C 8 + P E V u d H J 5 I F R 5 c G U 9 I k Z p b G x T d G F 0 d X M i I F Z h b H V l P S J z Q 2 9 t c G x l d G U i I C 8 + P E V u d H J 5 I F R 5 c G U 9 I k Z p b G x D b 3 V u d C I g V m F s d W U 9 I m w 0 O T k i I C 8 + P E V u d H J 5 I F R 5 c G U 9 I k Z p b G x F c n J v c k N v d W 5 0 I i B W Y W x 1 Z T 0 i b D A i I C 8 + P E V u d H J 5 I F R 5 c G U 9 I k Z p b G x D b 2 x 1 b W 5 U e X B l c y I g V m F s d W U 9 I n N B d 2 N E Q m d Z S E J R V U h C d 1 V B Q U E 9 P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B O R V R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R E F U Q S B G Q V R U V V J B I D I m c X V v d D s s J n F 1 b 3 Q 7 T l V P V k E g U 0 N B R E V O W k E m c X V v d D s s J n F 1 b 3 Q 7 Q U x J U V V P V E U m c X V v d D s s J n F 1 b 3 Q 7 Q 3 V z d G 9 t I E l W Q S Z x d W 9 0 O y w m c X V v d D t D d X N 0 b 2 0 g S U 1 Q T 1 J U T y B M T 1 J E T y Z x d W 9 0 O 1 0 i I C 8 + P E V u d H J 5 I F R 5 c G U 9 I k Z p b G x F c n J v c k N v Z G U i I F Z h b H V l P S J z V W 5 r b m 9 3 b i I g L z 4 8 R W 5 0 c n k g V H l w Z T 0 i R m l s b E x h c 3 R V c G R h d G V k I i B W Y W x 1 Z T 0 i Z D I w M j M t M T I t M T V U M T U 6 N D U 6 M D c u N z U y M D U 4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y L 0 N o Y W 5 n Z W Q g V H l w Z S 5 7 T s K w I E Z B V F R V U k E s M H 0 m c X V v d D s s J n F 1 b 3 Q 7 U 2 V j d G l v b j E v V G F i b G V f M i 9 D a G F u Z 2 V k I F R 5 c G U u e 0 R B V E E g R k F U V F V S Q S w x f S Z x d W 9 0 O y w m c X V v d D t T Z W N 0 a W 9 u M S 9 U Y W J s Z V 8 y L 0 N o Y W 5 n Z W Q g V H l w Z S 5 7 S U 1 Q T 1 J U T y B O R V R U T y w y f S Z x d W 9 0 O y w m c X V v d D t T Z W N 0 a W 9 u M S 9 U Y W J s Z V 8 y L 0 N o Y W 5 n Z W Q g V H l w Z S 5 7 Q 0 x J R U 5 U R S w z f S Z x d W 9 0 O y w m c X V v d D t T Z W N 0 a W 9 u M S 9 U Y W J s Z V 8 y L 0 N o Y W 5 n Z W Q g V H l w Z S 5 7 T 0 d H R V R U T y w 0 f S Z x d W 9 0 O y w m c X V v d D t T Z W N 0 a W 9 u M S 9 U Y W J s Z V 8 y L 0 N o Y W 5 n Z W Q g V H l w Z S 5 7 R E F U Q S B T Q 0 F E R U 5 a Q S w 1 f S Z x d W 9 0 O y w m c X V v d D t T Z W N 0 a W 9 u M S 9 U Y W J s Z V 8 y L 0 N o Y W 5 n Z W Q g V H l w Z S 5 7 S V Z B L D Z 9 J n F 1 b 3 Q 7 L C Z x d W 9 0 O 1 N l Y 3 R p b 2 4 x L 1 R h Y m x l X z I v Q 2 h h b m d l Z C B U e X B l L n t M T 1 J E T y w 3 f S Z x d W 9 0 O y w m c X V v d D t T Z W N 0 a W 9 u M S 9 U Y W J s Z V 8 y L 0 N o Y W 5 n Z W Q g V H l w Z S 5 7 R E F U Q S B G Q V R U V V J B I D I s O H 0 m c X V v d D s s J n F 1 b 3 Q 7 U 2 V j d G l v b j E v V G F i b G V f M i 9 D a G F u Z 2 V k I F R 5 c G U u e 0 5 V T 1 Z B I F N D Q U R F T l p B L D l 9 J n F 1 b 3 Q 7 L C Z x d W 9 0 O 1 N l Y 3 R p b 2 4 x L 1 R h Y m x l X z I v Q 2 h h b m d l Z C B U e X B l L n t B T E l R V U 9 U R S w x M H 0 m c X V v d D s s J n F 1 b 3 Q 7 U 2 V j d G l v b j E v V G F i b G V f M i 9 B Z G R l Z C B D d X N 0 b 2 0 u e 0 N 1 c 3 R v b S B J V k E s M T F 9 J n F 1 b 3 Q 7 L C Z x d W 9 0 O 1 N l Y 3 R p b 2 4 x L 1 R h Y m x l X z I v Q W R k Z W Q g Q 3 V z d G 9 t M S 5 7 Q 3 V z d G 9 t I E l N U E 9 S V E 8 g T E 9 S R E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V 8 y L 0 N o Y W 5 n Z W Q g V H l w Z S 5 7 T s K w I E Z B V F R V U k E s M H 0 m c X V v d D s s J n F 1 b 3 Q 7 U 2 V j d G l v b j E v V G F i b G V f M i 9 D a G F u Z 2 V k I F R 5 c G U u e 0 R B V E E g R k F U V F V S Q S w x f S Z x d W 9 0 O y w m c X V v d D t T Z W N 0 a W 9 u M S 9 U Y W J s Z V 8 y L 0 N o Y W 5 n Z W Q g V H l w Z S 5 7 S U 1 Q T 1 J U T y B O R V R U T y w y f S Z x d W 9 0 O y w m c X V v d D t T Z W N 0 a W 9 u M S 9 U Y W J s Z V 8 y L 0 N o Y W 5 n Z W Q g V H l w Z S 5 7 Q 0 x J R U 5 U R S w z f S Z x d W 9 0 O y w m c X V v d D t T Z W N 0 a W 9 u M S 9 U Y W J s Z V 8 y L 0 N o Y W 5 n Z W Q g V H l w Z S 5 7 T 0 d H R V R U T y w 0 f S Z x d W 9 0 O y w m c X V v d D t T Z W N 0 a W 9 u M S 9 U Y W J s Z V 8 y L 0 N o Y W 5 n Z W Q g V H l w Z S 5 7 R E F U Q S B T Q 0 F E R U 5 a Q S w 1 f S Z x d W 9 0 O y w m c X V v d D t T Z W N 0 a W 9 u M S 9 U Y W J s Z V 8 y L 0 N o Y W 5 n Z W Q g V H l w Z S 5 7 S V Z B L D Z 9 J n F 1 b 3 Q 7 L C Z x d W 9 0 O 1 N l Y 3 R p b 2 4 x L 1 R h Y m x l X z I v Q 2 h h b m d l Z C B U e X B l L n t M T 1 J E T y w 3 f S Z x d W 9 0 O y w m c X V v d D t T Z W N 0 a W 9 u M S 9 U Y W J s Z V 8 y L 0 N o Y W 5 n Z W Q g V H l w Z S 5 7 R E F U Q S B G Q V R U V V J B I D I s O H 0 m c X V v d D s s J n F 1 b 3 Q 7 U 2 V j d G l v b j E v V G F i b G V f M i 9 D a G F u Z 2 V k I F R 5 c G U u e 0 5 V T 1 Z B I F N D Q U R F T l p B L D l 9 J n F 1 b 3 Q 7 L C Z x d W 9 0 O 1 N l Y 3 R p b 2 4 x L 1 R h Y m x l X z I v Q 2 h h b m d l Z C B U e X B l L n t B T E l R V U 9 U R S w x M H 0 m c X V v d D s s J n F 1 b 3 Q 7 U 2 V j d G l v b j E v V G F i b G V f M i 9 B Z G R l Z C B D d X N 0 b 2 0 u e 0 N 1 c 3 R v b S B J V k E s M T F 9 J n F 1 b 3 Q 7 L C Z x d W 9 0 O 1 N l Y 3 R p b 2 4 x L 1 R h Y m x l X z I v Q W R k Z W Q g Q 3 V z d G 9 t M S 5 7 Q 3 V z d G 9 t I E l N U E 9 S V E 8 g T E 9 S R E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W B C / 7 B J B U e 6 T j I q E O c a K Q A A A A A C A A A A A A A Q Z g A A A A E A A C A A A A D D v a s x B 8 D w x q A 9 n h h l U 5 E z b 8 0 + d O F q H 3 Y d T X u A Z l h K o Q A A A A A O g A A A A A I A A C A A A A B 9 1 L 3 D R 7 Q f 9 N P D 2 R b b t M R 3 x J L q J t w 4 j x z U D l s x Q 0 M l + l A A A A A 0 k f V Q f w f C x z Q J I d U g p K G k p n 9 x 1 y t K o O K C m D A 2 t m D n Z + s o 3 1 A D d D B f m Q 9 t I s x p b L 8 y P Z o v l R c Y J X 8 5 H Z / 8 H A R K v z F 9 P Q a A q L q j z m u a L A j G a E A A A A C L + 9 R m h c P B K l y N 0 l r l N 5 H i G m V V R S q M + D K E r 4 P d 3 s f Y k P a 4 H N r A v g d 3 8 N t t A s j n R G 0 X 5 4 H q V y V Q E Y a A l a m 6 P + p y < / D a t a M a s h u p > 
</file>

<file path=customXml/itemProps1.xml><?xml version="1.0" encoding="utf-8"?>
<ds:datastoreItem xmlns:ds="http://schemas.openxmlformats.org/officeDocument/2006/customXml" ds:itemID="{919F05CC-505F-4968-8A60-FF1976B1E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Tabella1</vt:lpstr>
      <vt:lpstr>QUERY</vt:lpstr>
      <vt:lpstr>Tabella1!DatiEsterni_1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Administrator</cp:lastModifiedBy>
  <dcterms:created xsi:type="dcterms:W3CDTF">2023-03-17T16:06:54Z</dcterms:created>
  <dcterms:modified xsi:type="dcterms:W3CDTF">2023-12-15T16:19:35Z</dcterms:modified>
</cp:coreProperties>
</file>