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e95fd1eb072d23/Área de Trabalho/FATEC/2º SEM/Laboratório de Desenvolvimento em Banco de Dados/"/>
    </mc:Choice>
  </mc:AlternateContent>
  <xr:revisionPtr revIDLastSave="0" documentId="8_{06B1A50E-395B-447A-BCCB-FE8A38F82D8B}" xr6:coauthVersionLast="47" xr6:coauthVersionMax="47" xr10:uidLastSave="{00000000-0000-0000-0000-000000000000}"/>
  <bookViews>
    <workbookView xWindow="-108" yWindow="-108" windowWidth="23256" windowHeight="12456" activeTab="13" xr2:uid="{AE7A68FA-E319-43D4-ABAC-C2E7DA2A2B35}"/>
  </bookViews>
  <sheets>
    <sheet name="Idade" sheetId="5" r:id="rId1"/>
    <sheet name="Eleitores" sheetId="3" r:id="rId2"/>
    <sheet name="Salario" sheetId="12" r:id="rId3"/>
    <sheet name="Carro" sheetId="1" r:id="rId4"/>
    <sheet name="SalarioVendedor" sheetId="13" r:id="rId5"/>
    <sheet name="Temperatura" sheetId="14" r:id="rId6"/>
    <sheet name="MaiorMenor" sheetId="7" r:id="rId7"/>
    <sheet name="PositivoNegativo" sheetId="11" r:id="rId8"/>
    <sheet name="Maçãs" sheetId="6" r:id="rId9"/>
    <sheet name="MediaAluno" sheetId="9" r:id="rId10"/>
    <sheet name="MaiorValor" sheetId="8" r:id="rId11"/>
    <sheet name="OrdemCrescente" sheetId="10" r:id="rId12"/>
    <sheet name="Xadrez" sheetId="15" r:id="rId13"/>
    <sheet name="HoraExtra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5" l="1"/>
  <c r="D6" i="15"/>
  <c r="D5" i="15"/>
  <c r="D4" i="15"/>
  <c r="D3" i="15"/>
  <c r="D4" i="10"/>
  <c r="D5" i="10"/>
  <c r="D6" i="10"/>
  <c r="D7" i="10"/>
  <c r="D3" i="10"/>
  <c r="D4" i="9"/>
  <c r="D5" i="9"/>
  <c r="D6" i="9"/>
  <c r="D7" i="9"/>
  <c r="D3" i="9"/>
  <c r="C4" i="11"/>
  <c r="C5" i="11"/>
  <c r="C6" i="11"/>
  <c r="C7" i="11"/>
  <c r="C8" i="11"/>
  <c r="C9" i="11"/>
  <c r="C3" i="11"/>
  <c r="C8" i="14"/>
  <c r="C7" i="14"/>
  <c r="C6" i="14"/>
  <c r="C5" i="14"/>
  <c r="F8" i="13"/>
  <c r="F12" i="13"/>
  <c r="F11" i="13"/>
  <c r="F10" i="13"/>
  <c r="E11" i="13"/>
  <c r="E12" i="13"/>
  <c r="E10" i="13"/>
  <c r="D12" i="13"/>
  <c r="D11" i="13"/>
  <c r="D10" i="13"/>
  <c r="D8" i="13"/>
  <c r="E9" i="13"/>
  <c r="D9" i="13"/>
  <c r="F9" i="13" s="1"/>
  <c r="E8" i="13"/>
  <c r="D7" i="12"/>
  <c r="D8" i="12"/>
  <c r="D5" i="12"/>
  <c r="D6" i="12"/>
  <c r="C8" i="12"/>
  <c r="C7" i="12"/>
  <c r="C6" i="12"/>
  <c r="C5" i="12"/>
  <c r="D4" i="8"/>
  <c r="D5" i="8"/>
  <c r="D6" i="8"/>
  <c r="D7" i="8"/>
  <c r="D3" i="8"/>
  <c r="C4" i="7"/>
  <c r="C5" i="7"/>
  <c r="C6" i="7"/>
  <c r="C7" i="7"/>
  <c r="C3" i="7"/>
  <c r="C10" i="6"/>
  <c r="C9" i="6"/>
  <c r="C8" i="6"/>
  <c r="C7" i="6"/>
  <c r="C6" i="6"/>
  <c r="E11" i="5"/>
  <c r="E10" i="5"/>
  <c r="E9" i="5"/>
  <c r="E8" i="5"/>
  <c r="E7" i="5"/>
  <c r="C2" i="4"/>
  <c r="C4" i="4" s="1"/>
  <c r="C5" i="4" s="1"/>
  <c r="B13" i="3"/>
  <c r="C13" i="3"/>
  <c r="D13" i="3"/>
  <c r="B14" i="3"/>
  <c r="C14" i="3"/>
  <c r="D14" i="3"/>
  <c r="B15" i="3"/>
  <c r="C15" i="3"/>
  <c r="D15" i="3"/>
  <c r="D12" i="3"/>
  <c r="C12" i="3"/>
  <c r="B12" i="3"/>
  <c r="D11" i="3"/>
  <c r="C11" i="3"/>
  <c r="B11" i="3"/>
  <c r="E4" i="3"/>
  <c r="E5" i="3"/>
  <c r="E6" i="3"/>
  <c r="E7" i="3"/>
  <c r="E3" i="3"/>
  <c r="C8" i="1"/>
  <c r="D8" i="1"/>
  <c r="E8" i="1"/>
  <c r="C7" i="1"/>
  <c r="E7" i="1" s="1"/>
  <c r="D7" i="1"/>
  <c r="D5" i="1"/>
  <c r="D4" i="1"/>
  <c r="D6" i="1"/>
  <c r="E6" i="1" s="1"/>
  <c r="C4" i="1"/>
  <c r="E4" i="1" s="1"/>
  <c r="C5" i="1"/>
  <c r="E5" i="1" s="1"/>
  <c r="C6" i="1"/>
  <c r="E3" i="1"/>
  <c r="D3" i="1"/>
  <c r="C3" i="1"/>
  <c r="C10" i="4" l="1"/>
  <c r="D10" i="4" s="1"/>
  <c r="C8" i="4"/>
  <c r="D8" i="4" s="1"/>
  <c r="C9" i="4"/>
  <c r="D9" i="4" s="1"/>
  <c r="C11" i="4"/>
  <c r="D11" i="4" s="1"/>
  <c r="C12" i="4"/>
  <c r="D12" i="4" s="1"/>
</calcChain>
</file>

<file path=xl/sharedStrings.xml><?xml version="1.0" encoding="utf-8"?>
<sst xmlns="http://schemas.openxmlformats.org/spreadsheetml/2006/main" count="73" uniqueCount="69">
  <si>
    <t>Custo de Fábrica</t>
  </si>
  <si>
    <t xml:space="preserve">28% do Distribuidor </t>
  </si>
  <si>
    <t>45% de Impostos</t>
  </si>
  <si>
    <t>Total Eleitores</t>
  </si>
  <si>
    <t>Votos Brancos</t>
  </si>
  <si>
    <t>Votos Nulos</t>
  </si>
  <si>
    <t>Votos Válidos</t>
  </si>
  <si>
    <t>% Votos Válidos</t>
  </si>
  <si>
    <t>% Votos Brancos</t>
  </si>
  <si>
    <t>% Votos Nulos</t>
  </si>
  <si>
    <t>Jornada Mensal:</t>
  </si>
  <si>
    <t>Salário base:</t>
  </si>
  <si>
    <t>Hora Regular:</t>
  </si>
  <si>
    <t>Acréscimo de HE:</t>
  </si>
  <si>
    <t>Horas trabalhadas</t>
  </si>
  <si>
    <t>Horas Extras</t>
  </si>
  <si>
    <t>Salário</t>
  </si>
  <si>
    <t>Anos</t>
  </si>
  <si>
    <t>Meses</t>
  </si>
  <si>
    <t>Dias</t>
  </si>
  <si>
    <t>Total em dias</t>
  </si>
  <si>
    <t>Preço + 12:</t>
  </si>
  <si>
    <t>Preço - 12:</t>
  </si>
  <si>
    <t>Total Maçãs</t>
  </si>
  <si>
    <t>Preço</t>
  </si>
  <si>
    <t>Número</t>
  </si>
  <si>
    <t>Resposta</t>
  </si>
  <si>
    <t>Primeiro Nº</t>
  </si>
  <si>
    <t>Segundo Nº</t>
  </si>
  <si>
    <t>X é maior que Y</t>
  </si>
  <si>
    <t>Exercício 2</t>
  </si>
  <si>
    <t>Exercício 1</t>
  </si>
  <si>
    <t>Exercício 3</t>
  </si>
  <si>
    <t>Exercício 4</t>
  </si>
  <si>
    <t>Exercício 5</t>
  </si>
  <si>
    <t>Exercício 6</t>
  </si>
  <si>
    <t>Exercício 7</t>
  </si>
  <si>
    <t>Exercício 8</t>
  </si>
  <si>
    <t>Exercício 9</t>
  </si>
  <si>
    <t>Exercício 10</t>
  </si>
  <si>
    <t>Exercício 12</t>
  </si>
  <si>
    <t>Exercício 13</t>
  </si>
  <si>
    <t>Exercício 14</t>
  </si>
  <si>
    <t>Exercício 15</t>
  </si>
  <si>
    <t>Dissídio:</t>
  </si>
  <si>
    <t>Salário atual</t>
  </si>
  <si>
    <t>Novo salário</t>
  </si>
  <si>
    <t>Dissídio</t>
  </si>
  <si>
    <t>Custo Final</t>
  </si>
  <si>
    <t>Salário Fixo:</t>
  </si>
  <si>
    <t>Comissão Vendas:</t>
  </si>
  <si>
    <t>Comissão Carros:</t>
  </si>
  <si>
    <t>Carros Vendidos</t>
  </si>
  <si>
    <t>Total de Vendas</t>
  </si>
  <si>
    <t>Comissão Vendas</t>
  </si>
  <si>
    <t>Comissão Carros</t>
  </si>
  <si>
    <t>Salário Total</t>
  </si>
  <si>
    <t>Fahrenheit</t>
  </si>
  <si>
    <t>Celsius</t>
  </si>
  <si>
    <t>100°C = 212°F</t>
  </si>
  <si>
    <t>Positivo ou Negativo</t>
  </si>
  <si>
    <t>Atividade 1</t>
  </si>
  <si>
    <t>Atividade 2</t>
  </si>
  <si>
    <t>Média</t>
  </si>
  <si>
    <t>1º Número</t>
  </si>
  <si>
    <t>2º Número</t>
  </si>
  <si>
    <t>Hora Início</t>
  </si>
  <si>
    <t>Hora Fim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</si>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</sst>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5" xfId="0" applyNumberForma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64" fontId="1" fillId="0" borderId="2" xfId="0" applyNumberFormat="1" applyFont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/>
    <xf numFmtId="164" fontId="1" fillId="0" borderId="5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3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0A2-98B8-4E96-ADF2-5D51C91B095D}">
  <dimension ref="A1:E11"/>
  <sheetViews>
    <sheetView workbookViewId="0">
      <selection activeCell="E19" sqref="E19"/>
    </sheetView>
  </sheetViews>
  <sheetFormatPr defaultRowHeight="14.4" x14ac:dyDescent="0.3"/>
  <cols>
    <col min="1" max="1" width="8.88671875" style="1" customWidth="1"/>
    <col min="2" max="2" width="10" style="1" bestFit="1" customWidth="1"/>
    <col min="3" max="3" width="6.21875" style="1" bestFit="1" customWidth="1"/>
    <col min="4" max="4" width="4.5546875" style="1" bestFit="1" customWidth="1"/>
    <col min="5" max="5" width="11.44140625" style="1" bestFit="1" customWidth="1"/>
    <col min="6" max="16384" width="8.88671875" style="1"/>
  </cols>
  <sheetData>
    <row r="1" spans="1:5" ht="36.6" customHeight="1" x14ac:dyDescent="0.3">
      <c r="B1" s="20" t="s">
        <v>31</v>
      </c>
    </row>
    <row r="2" spans="1:5" x14ac:dyDescent="0.3">
      <c r="A2" s="2"/>
      <c r="B2" s="17" t="s">
        <v>17</v>
      </c>
      <c r="C2" s="17" t="s">
        <v>18</v>
      </c>
      <c r="D2" s="19"/>
      <c r="E2" s="3"/>
    </row>
    <row r="3" spans="1:5" x14ac:dyDescent="0.3">
      <c r="A3" s="2"/>
      <c r="B3" s="17">
        <v>365</v>
      </c>
      <c r="C3" s="17">
        <v>30</v>
      </c>
      <c r="D3" s="19"/>
      <c r="E3" s="3"/>
    </row>
    <row r="4" spans="1:5" x14ac:dyDescent="0.3">
      <c r="B4" s="5"/>
      <c r="C4" s="5"/>
      <c r="D4" s="5"/>
    </row>
    <row r="5" spans="1:5" x14ac:dyDescent="0.3">
      <c r="B5" s="4"/>
      <c r="C5" s="4"/>
      <c r="D5" s="4"/>
      <c r="E5" s="4"/>
    </row>
    <row r="6" spans="1:5" x14ac:dyDescent="0.3">
      <c r="B6" s="6" t="s">
        <v>17</v>
      </c>
      <c r="C6" s="6" t="s">
        <v>18</v>
      </c>
      <c r="D6" s="6" t="s">
        <v>19</v>
      </c>
      <c r="E6" s="6" t="s">
        <v>20</v>
      </c>
    </row>
    <row r="7" spans="1:5" x14ac:dyDescent="0.3">
      <c r="B7" s="6">
        <v>26</v>
      </c>
      <c r="C7" s="6">
        <v>11</v>
      </c>
      <c r="D7" s="6">
        <v>0</v>
      </c>
      <c r="E7" s="25">
        <f>(B7*B3)+(C7*C3)+D7</f>
        <v>9820</v>
      </c>
    </row>
    <row r="8" spans="1:5" x14ac:dyDescent="0.3">
      <c r="B8" s="6">
        <v>56</v>
      </c>
      <c r="C8" s="6">
        <v>5</v>
      </c>
      <c r="D8" s="6">
        <v>5</v>
      </c>
      <c r="E8" s="25">
        <f>(B8*B3)+(C8*C3)+D8</f>
        <v>20595</v>
      </c>
    </row>
    <row r="9" spans="1:5" x14ac:dyDescent="0.3">
      <c r="B9" s="6">
        <v>40</v>
      </c>
      <c r="C9" s="6">
        <v>0</v>
      </c>
      <c r="D9" s="6">
        <v>16</v>
      </c>
      <c r="E9" s="25">
        <f>(B9*B3)+(C9*C3)+D9</f>
        <v>14616</v>
      </c>
    </row>
    <row r="10" spans="1:5" x14ac:dyDescent="0.3">
      <c r="B10" s="6">
        <v>2</v>
      </c>
      <c r="C10" s="6">
        <v>8</v>
      </c>
      <c r="D10" s="6">
        <v>29</v>
      </c>
      <c r="E10" s="25">
        <f>(B10*B3)+(C10*C3)+D10</f>
        <v>999</v>
      </c>
    </row>
    <row r="11" spans="1:5" x14ac:dyDescent="0.3">
      <c r="B11" s="6">
        <v>37</v>
      </c>
      <c r="C11" s="6">
        <v>0</v>
      </c>
      <c r="D11" s="6">
        <v>0</v>
      </c>
      <c r="E11" s="25">
        <f>(B11*B3)+(C11*C3)+D11</f>
        <v>13505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D475-11D5-418D-8799-28938DD9862F}">
  <dimension ref="A1:E7"/>
  <sheetViews>
    <sheetView workbookViewId="0">
      <selection activeCell="D3" sqref="D3:D7"/>
    </sheetView>
  </sheetViews>
  <sheetFormatPr defaultRowHeight="14.4" x14ac:dyDescent="0.3"/>
  <cols>
    <col min="1" max="1" width="8.88671875" style="1"/>
    <col min="2" max="2" width="11" style="1" bestFit="1" customWidth="1"/>
    <col min="3" max="3" width="9.6640625" style="1" bestFit="1" customWidth="1"/>
    <col min="4" max="4" width="10.6640625" style="1" customWidth="1"/>
    <col min="5" max="16384" width="8.88671875" style="1"/>
  </cols>
  <sheetData>
    <row r="1" spans="1:5" ht="36" customHeight="1" x14ac:dyDescent="0.3">
      <c r="B1" s="23" t="s">
        <v>39</v>
      </c>
      <c r="C1" s="4"/>
      <c r="D1" s="4"/>
    </row>
    <row r="2" spans="1:5" x14ac:dyDescent="0.3">
      <c r="A2" s="2"/>
      <c r="B2" s="6" t="s">
        <v>61</v>
      </c>
      <c r="C2" s="6" t="s">
        <v>62</v>
      </c>
      <c r="D2" s="6" t="s">
        <v>63</v>
      </c>
      <c r="E2" s="3"/>
    </row>
    <row r="3" spans="1:5" x14ac:dyDescent="0.3">
      <c r="A3" s="2"/>
      <c r="B3" s="6">
        <v>9.5</v>
      </c>
      <c r="C3" s="6">
        <v>2</v>
      </c>
      <c r="D3" s="25" t="str">
        <f>IF(AVERAGE(B3:C3)&gt;=6, "Aprovado", "Reprovado")</f>
        <v>Reprovado</v>
      </c>
      <c r="E3" s="3"/>
    </row>
    <row r="4" spans="1:5" x14ac:dyDescent="0.3">
      <c r="A4" s="2"/>
      <c r="B4" s="6">
        <v>5.5</v>
      </c>
      <c r="C4" s="6">
        <v>6</v>
      </c>
      <c r="D4" s="25" t="str">
        <f t="shared" ref="D4:D7" si="0">IF(AVERAGE(B4:C4)&gt;=6, "Aprovado", "Reprovado")</f>
        <v>Reprovado</v>
      </c>
      <c r="E4" s="3"/>
    </row>
    <row r="5" spans="1:5" x14ac:dyDescent="0.3">
      <c r="A5" s="2"/>
      <c r="B5" s="6">
        <v>6</v>
      </c>
      <c r="C5" s="6">
        <v>6</v>
      </c>
      <c r="D5" s="25" t="str">
        <f t="shared" si="0"/>
        <v>Aprovado</v>
      </c>
      <c r="E5" s="3"/>
    </row>
    <row r="6" spans="1:5" x14ac:dyDescent="0.3">
      <c r="A6" s="2"/>
      <c r="B6" s="6">
        <v>6.15</v>
      </c>
      <c r="C6" s="6">
        <v>5.95</v>
      </c>
      <c r="D6" s="25" t="str">
        <f t="shared" si="0"/>
        <v>Aprovado</v>
      </c>
      <c r="E6" s="3"/>
    </row>
    <row r="7" spans="1:5" x14ac:dyDescent="0.3">
      <c r="A7" s="2"/>
      <c r="B7" s="6">
        <v>10</v>
      </c>
      <c r="C7" s="6">
        <v>2</v>
      </c>
      <c r="D7" s="25" t="str">
        <f t="shared" si="0"/>
        <v>Aprovado</v>
      </c>
      <c r="E7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BCCA-27D9-4479-AD92-86921F30CEBB}">
  <dimension ref="A1:D7"/>
  <sheetViews>
    <sheetView workbookViewId="0">
      <selection activeCell="D3" sqref="D3:D7"/>
    </sheetView>
  </sheetViews>
  <sheetFormatPr defaultRowHeight="14.4" x14ac:dyDescent="0.3"/>
  <cols>
    <col min="1" max="1" width="8.88671875" style="1"/>
    <col min="2" max="3" width="10.44140625" style="1" bestFit="1" customWidth="1"/>
    <col min="4" max="4" width="16.21875" style="1" customWidth="1"/>
    <col min="5" max="16384" width="8.88671875" style="1"/>
  </cols>
  <sheetData>
    <row r="1" spans="1:4" ht="36" customHeight="1" x14ac:dyDescent="0.3">
      <c r="B1" s="20" t="s">
        <v>40</v>
      </c>
    </row>
    <row r="2" spans="1:4" x14ac:dyDescent="0.3">
      <c r="A2" s="2"/>
      <c r="B2" s="6" t="s">
        <v>27</v>
      </c>
      <c r="C2" s="6" t="s">
        <v>28</v>
      </c>
      <c r="D2" s="6" t="s">
        <v>29</v>
      </c>
    </row>
    <row r="3" spans="1:4" x14ac:dyDescent="0.3">
      <c r="A3" s="2"/>
      <c r="B3" s="6">
        <v>16</v>
      </c>
      <c r="C3" s="6">
        <v>17</v>
      </c>
      <c r="D3" s="25" t="str">
        <f>IF(B3&gt;C3, B3&amp;" é maior que "&amp;C3, C3&amp;" é maior que "&amp;B3)</f>
        <v>17 é maior que 16</v>
      </c>
    </row>
    <row r="4" spans="1:4" x14ac:dyDescent="0.3">
      <c r="A4" s="2"/>
      <c r="B4" s="6">
        <v>25</v>
      </c>
      <c r="C4" s="6">
        <v>6</v>
      </c>
      <c r="D4" s="25" t="str">
        <f t="shared" ref="D4:D7" si="0">IF(B4&gt;C4, B4&amp;" é maior que "&amp;C4, C4&amp;" é maior que "&amp;B4)</f>
        <v>25 é maior que 6</v>
      </c>
    </row>
    <row r="5" spans="1:4" x14ac:dyDescent="0.3">
      <c r="A5" s="2"/>
      <c r="B5" s="6">
        <v>46</v>
      </c>
      <c r="C5" s="6">
        <v>12</v>
      </c>
      <c r="D5" s="25" t="str">
        <f t="shared" si="0"/>
        <v>46 é maior que 12</v>
      </c>
    </row>
    <row r="6" spans="1:4" x14ac:dyDescent="0.3">
      <c r="A6" s="2"/>
      <c r="B6" s="6">
        <v>7</v>
      </c>
      <c r="C6" s="6">
        <v>6</v>
      </c>
      <c r="D6" s="25" t="str">
        <f t="shared" si="0"/>
        <v>7 é maior que 6</v>
      </c>
    </row>
    <row r="7" spans="1:4" x14ac:dyDescent="0.3">
      <c r="A7" s="2"/>
      <c r="B7" s="6">
        <v>32</v>
      </c>
      <c r="C7" s="6">
        <v>64</v>
      </c>
      <c r="D7" s="25" t="str">
        <f t="shared" si="0"/>
        <v>64 é maior que 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05E9-DD10-4500-9D37-C08F266C4675}">
  <dimension ref="B1:D7"/>
  <sheetViews>
    <sheetView workbookViewId="0">
      <selection activeCell="D3" sqref="D3:D7"/>
    </sheetView>
  </sheetViews>
  <sheetFormatPr defaultRowHeight="14.4" x14ac:dyDescent="0.3"/>
  <cols>
    <col min="1" max="1" width="8.88671875" style="1"/>
    <col min="2" max="2" width="11" style="1" bestFit="1" customWidth="1"/>
    <col min="3" max="3" width="9.77734375" style="1" bestFit="1" customWidth="1"/>
    <col min="4" max="4" width="8.44140625" style="1" bestFit="1" customWidth="1"/>
    <col min="5" max="16384" width="8.88671875" style="1"/>
  </cols>
  <sheetData>
    <row r="1" spans="2:4" ht="36" customHeight="1" x14ac:dyDescent="0.3">
      <c r="B1" s="20" t="s">
        <v>41</v>
      </c>
      <c r="C1" s="20"/>
    </row>
    <row r="2" spans="2:4" x14ac:dyDescent="0.3">
      <c r="B2" s="6" t="s">
        <v>64</v>
      </c>
      <c r="C2" s="6" t="s">
        <v>65</v>
      </c>
      <c r="D2" s="6" t="s">
        <v>26</v>
      </c>
    </row>
    <row r="3" spans="2:4" x14ac:dyDescent="0.3">
      <c r="B3" s="6">
        <v>1</v>
      </c>
      <c r="C3" s="6">
        <v>10</v>
      </c>
      <c r="D3" s="25" t="str">
        <f>IF(B3&gt;C3, B3&amp;", "&amp;C3, C3&amp;", "&amp;B3)</f>
        <v>10, 1</v>
      </c>
    </row>
    <row r="4" spans="2:4" x14ac:dyDescent="0.3">
      <c r="B4" s="6">
        <v>5</v>
      </c>
      <c r="C4" s="6">
        <v>4</v>
      </c>
      <c r="D4" s="25" t="str">
        <f t="shared" ref="D4:D7" si="0">IF(B4&gt;C4, B4&amp;", "&amp;C4, C4&amp;", "&amp;B4)</f>
        <v>5, 4</v>
      </c>
    </row>
    <row r="5" spans="2:4" x14ac:dyDescent="0.3">
      <c r="B5" s="6">
        <v>49</v>
      </c>
      <c r="C5" s="6">
        <v>6</v>
      </c>
      <c r="D5" s="25" t="str">
        <f t="shared" si="0"/>
        <v>49, 6</v>
      </c>
    </row>
    <row r="6" spans="2:4" x14ac:dyDescent="0.3">
      <c r="B6" s="6">
        <v>9</v>
      </c>
      <c r="C6" s="6">
        <v>59</v>
      </c>
      <c r="D6" s="25" t="str">
        <f t="shared" si="0"/>
        <v>59, 9</v>
      </c>
    </row>
    <row r="7" spans="2:4" x14ac:dyDescent="0.3">
      <c r="B7" s="6">
        <v>11</v>
      </c>
      <c r="C7" s="6">
        <v>100</v>
      </c>
      <c r="D7" s="25" t="str">
        <f t="shared" si="0"/>
        <v>100, 11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19C9-355E-470C-A19D-880B109EFDB4}">
  <dimension ref="A1:E10"/>
  <sheetViews>
    <sheetView workbookViewId="0">
      <selection activeCell="D3" sqref="D3:D7"/>
    </sheetView>
  </sheetViews>
  <sheetFormatPr defaultRowHeight="14.4" x14ac:dyDescent="0.3"/>
  <cols>
    <col min="1" max="1" width="8.88671875" style="1"/>
    <col min="2" max="2" width="11" style="1" bestFit="1" customWidth="1"/>
    <col min="3" max="3" width="8.33203125" style="1" bestFit="1" customWidth="1"/>
    <col min="4" max="4" width="4.88671875" style="1" bestFit="1" customWidth="1"/>
    <col min="5" max="16384" width="8.88671875" style="1"/>
  </cols>
  <sheetData>
    <row r="1" spans="1:5" ht="36" customHeight="1" x14ac:dyDescent="0.3">
      <c r="B1" s="23" t="s">
        <v>42</v>
      </c>
      <c r="C1" s="4"/>
      <c r="D1" s="4"/>
    </row>
    <row r="2" spans="1:5" x14ac:dyDescent="0.3">
      <c r="A2" s="2"/>
      <c r="B2" s="6" t="s">
        <v>66</v>
      </c>
      <c r="C2" s="6" t="s">
        <v>67</v>
      </c>
      <c r="D2" s="6" t="s">
        <v>68</v>
      </c>
      <c r="E2" s="3"/>
    </row>
    <row r="3" spans="1:5" x14ac:dyDescent="0.3">
      <c r="A3" s="2"/>
      <c r="B3" s="6">
        <v>23</v>
      </c>
      <c r="C3" s="6">
        <v>5</v>
      </c>
      <c r="D3" s="25">
        <f>IF(C3 &gt;B3,C3-B3,(24-B3)+C3)</f>
        <v>6</v>
      </c>
      <c r="E3" s="3"/>
    </row>
    <row r="4" spans="1:5" x14ac:dyDescent="0.3">
      <c r="A4" s="2"/>
      <c r="B4" s="6">
        <v>4</v>
      </c>
      <c r="C4" s="6">
        <v>9</v>
      </c>
      <c r="D4" s="25">
        <f>IF(C4 &gt;B4,C4-B4,(24-B4)+C4)</f>
        <v>5</v>
      </c>
      <c r="E4" s="3"/>
    </row>
    <row r="5" spans="1:5" x14ac:dyDescent="0.3">
      <c r="A5" s="2"/>
      <c r="B5" s="6">
        <v>15</v>
      </c>
      <c r="C5" s="6">
        <v>8</v>
      </c>
      <c r="D5" s="25">
        <f>IF(C5 &gt;B5,C5-B5,(24-B5)+C5)</f>
        <v>17</v>
      </c>
      <c r="E5" s="3"/>
    </row>
    <row r="6" spans="1:5" x14ac:dyDescent="0.3">
      <c r="A6" s="2"/>
      <c r="B6" s="6">
        <v>23</v>
      </c>
      <c r="C6" s="6">
        <v>23</v>
      </c>
      <c r="D6" s="25">
        <f>IF(C6 &gt;B6,C6-B6,(24-B6)+C6)</f>
        <v>24</v>
      </c>
      <c r="E6" s="3"/>
    </row>
    <row r="7" spans="1:5" x14ac:dyDescent="0.3">
      <c r="A7" s="2"/>
      <c r="B7" s="6">
        <v>15</v>
      </c>
      <c r="C7" s="6">
        <v>15</v>
      </c>
      <c r="D7" s="25">
        <f>IF(C7 &gt;B7,C7-B7,(24-B7)+C7)</f>
        <v>24</v>
      </c>
      <c r="E7" s="3"/>
    </row>
    <row r="8" spans="1:5" x14ac:dyDescent="0.3">
      <c r="B8" s="5"/>
      <c r="C8" s="5"/>
      <c r="D8" s="5"/>
    </row>
    <row r="10" spans="1:5" x14ac:dyDescent="0.3">
      <c r="D10" s="24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65C-EC2F-4A53-8860-CD022B0DF8F7}">
  <dimension ref="A1:D12"/>
  <sheetViews>
    <sheetView tabSelected="1" workbookViewId="0">
      <selection activeCell="C19" sqref="C19"/>
    </sheetView>
  </sheetViews>
  <sheetFormatPr defaultRowHeight="14.4" x14ac:dyDescent="0.3"/>
  <cols>
    <col min="1" max="1" width="8.88671875" style="1"/>
    <col min="2" max="2" width="15.6640625" style="1" customWidth="1"/>
    <col min="3" max="3" width="11.5546875" style="1" customWidth="1"/>
    <col min="4" max="4" width="10.5546875" style="8" bestFit="1" customWidth="1"/>
    <col min="5" max="16384" width="8.88671875" style="1"/>
  </cols>
  <sheetData>
    <row r="1" spans="1:4" ht="36" customHeight="1" x14ac:dyDescent="0.3">
      <c r="A1" s="2"/>
      <c r="B1" s="20" t="s">
        <v>43</v>
      </c>
    </row>
    <row r="2" spans="1:4" x14ac:dyDescent="0.3">
      <c r="A2" s="2"/>
      <c r="B2" s="1" t="s">
        <v>10</v>
      </c>
      <c r="C2" s="15">
        <f>40*4</f>
        <v>160</v>
      </c>
    </row>
    <row r="3" spans="1:4" x14ac:dyDescent="0.3">
      <c r="A3" s="2"/>
      <c r="B3" s="1" t="s">
        <v>11</v>
      </c>
      <c r="C3" s="15">
        <v>1412</v>
      </c>
    </row>
    <row r="4" spans="1:4" x14ac:dyDescent="0.3">
      <c r="A4" s="2"/>
      <c r="B4" s="1" t="s">
        <v>12</v>
      </c>
      <c r="C4" s="15">
        <f>C3/C2</f>
        <v>8.8249999999999993</v>
      </c>
    </row>
    <row r="5" spans="1:4" x14ac:dyDescent="0.3">
      <c r="A5" s="2"/>
      <c r="B5" s="1" t="s">
        <v>13</v>
      </c>
      <c r="C5" s="15">
        <f>C4*1.5</f>
        <v>13.237499999999999</v>
      </c>
    </row>
    <row r="6" spans="1:4" x14ac:dyDescent="0.3">
      <c r="A6" s="2"/>
    </row>
    <row r="7" spans="1:4" x14ac:dyDescent="0.3">
      <c r="B7" s="6" t="s">
        <v>14</v>
      </c>
      <c r="C7" s="6" t="s">
        <v>15</v>
      </c>
      <c r="D7" s="7" t="s">
        <v>16</v>
      </c>
    </row>
    <row r="8" spans="1:4" x14ac:dyDescent="0.3">
      <c r="B8" s="6">
        <v>160</v>
      </c>
      <c r="C8" s="6">
        <f>B8-C2</f>
        <v>0</v>
      </c>
      <c r="D8" s="16">
        <f>IF(C8 &gt;= 1, C3+(C8*C5), B8*C4)</f>
        <v>1412</v>
      </c>
    </row>
    <row r="9" spans="1:4" x14ac:dyDescent="0.3">
      <c r="B9" s="6">
        <v>165</v>
      </c>
      <c r="C9" s="6">
        <f>B9-C2</f>
        <v>5</v>
      </c>
      <c r="D9" s="16">
        <f>IF(C9 &gt;= 1, C3+(C9*C5), B8*C4)</f>
        <v>1478.1875</v>
      </c>
    </row>
    <row r="10" spans="1:4" x14ac:dyDescent="0.3">
      <c r="B10" s="6">
        <v>153</v>
      </c>
      <c r="C10" s="6">
        <f>B10-C2</f>
        <v>-7</v>
      </c>
      <c r="D10" s="16">
        <f>IF(C10 &gt;= 1, C3+(C10*C5), B10*C4)</f>
        <v>1350.2249999999999</v>
      </c>
    </row>
    <row r="11" spans="1:4" x14ac:dyDescent="0.3">
      <c r="B11" s="6">
        <v>180</v>
      </c>
      <c r="C11" s="6">
        <f>B11-C2</f>
        <v>20</v>
      </c>
      <c r="D11" s="16">
        <f>IF(C11 &gt;= 1, C3+(C11*C5), B11*C4)</f>
        <v>1676.75</v>
      </c>
    </row>
    <row r="12" spans="1:4" x14ac:dyDescent="0.3">
      <c r="B12" s="6">
        <v>161</v>
      </c>
      <c r="C12" s="6">
        <f>B12-C2</f>
        <v>1</v>
      </c>
      <c r="D12" s="16">
        <f>IF(C12 &gt;= 1, C3+(C12*C5), B12*C4)</f>
        <v>1425.2375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6DF5-B9F2-4FEC-BAFC-B56C46E11E51}">
  <dimension ref="A1:E15"/>
  <sheetViews>
    <sheetView workbookViewId="0">
      <selection activeCell="B11" sqref="B11:D15"/>
    </sheetView>
  </sheetViews>
  <sheetFormatPr defaultRowHeight="14.4" x14ac:dyDescent="0.3"/>
  <cols>
    <col min="1" max="1" width="8.88671875" style="1"/>
    <col min="2" max="2" width="13.77734375" style="1" bestFit="1" customWidth="1"/>
    <col min="3" max="3" width="14.5546875" style="1" bestFit="1" customWidth="1"/>
    <col min="4" max="4" width="12.44140625" style="1" bestFit="1" customWidth="1"/>
    <col min="5" max="5" width="11.77734375" style="1" bestFit="1" customWidth="1"/>
    <col min="6" max="16384" width="8.88671875" style="1"/>
  </cols>
  <sheetData>
    <row r="1" spans="1:5" ht="36.6" customHeight="1" x14ac:dyDescent="0.3">
      <c r="B1" s="20" t="s">
        <v>30</v>
      </c>
    </row>
    <row r="2" spans="1:5" x14ac:dyDescent="0.3">
      <c r="B2" s="6" t="s">
        <v>3</v>
      </c>
      <c r="C2" s="6" t="s">
        <v>4</v>
      </c>
      <c r="D2" s="6" t="s">
        <v>5</v>
      </c>
      <c r="E2" s="6" t="s">
        <v>6</v>
      </c>
    </row>
    <row r="3" spans="1:5" x14ac:dyDescent="0.3">
      <c r="B3" s="6">
        <v>56246</v>
      </c>
      <c r="C3" s="6">
        <v>1020</v>
      </c>
      <c r="D3" s="6">
        <v>546</v>
      </c>
      <c r="E3" s="6">
        <f>B3-(C3+D3)</f>
        <v>54680</v>
      </c>
    </row>
    <row r="4" spans="1:5" x14ac:dyDescent="0.3">
      <c r="B4" s="6">
        <v>42982</v>
      </c>
      <c r="C4" s="6">
        <v>2654</v>
      </c>
      <c r="D4" s="6">
        <v>1927</v>
      </c>
      <c r="E4" s="6">
        <f t="shared" ref="E4:E7" si="0">B4-(C4+D4)</f>
        <v>38401</v>
      </c>
    </row>
    <row r="5" spans="1:5" x14ac:dyDescent="0.3">
      <c r="B5" s="6">
        <v>9462</v>
      </c>
      <c r="C5" s="6">
        <v>465</v>
      </c>
      <c r="D5" s="6">
        <v>885</v>
      </c>
      <c r="E5" s="6">
        <f t="shared" si="0"/>
        <v>8112</v>
      </c>
    </row>
    <row r="6" spans="1:5" x14ac:dyDescent="0.3">
      <c r="B6" s="6">
        <v>1000</v>
      </c>
      <c r="C6" s="6">
        <v>100</v>
      </c>
      <c r="D6" s="6">
        <v>200</v>
      </c>
      <c r="E6" s="6">
        <f t="shared" si="0"/>
        <v>700</v>
      </c>
    </row>
    <row r="7" spans="1:5" x14ac:dyDescent="0.3">
      <c r="B7" s="6">
        <v>95147</v>
      </c>
      <c r="C7" s="6">
        <v>51278</v>
      </c>
      <c r="D7" s="6">
        <v>43582</v>
      </c>
      <c r="E7" s="6">
        <f t="shared" si="0"/>
        <v>287</v>
      </c>
    </row>
    <row r="9" spans="1:5" x14ac:dyDescent="0.3">
      <c r="B9" s="4"/>
      <c r="C9" s="4"/>
      <c r="D9" s="4"/>
    </row>
    <row r="10" spans="1:5" x14ac:dyDescent="0.3">
      <c r="A10" s="2"/>
      <c r="B10" s="6" t="s">
        <v>7</v>
      </c>
      <c r="C10" s="6" t="s">
        <v>8</v>
      </c>
      <c r="D10" s="6" t="s">
        <v>9</v>
      </c>
      <c r="E10" s="3"/>
    </row>
    <row r="11" spans="1:5" x14ac:dyDescent="0.3">
      <c r="A11" s="2"/>
      <c r="B11" s="25">
        <f>(E3/B3)*100</f>
        <v>97.215802012587559</v>
      </c>
      <c r="C11" s="25">
        <f>(C3/B3)*100</f>
        <v>1.8134622906517799</v>
      </c>
      <c r="D11" s="25">
        <f>(D3/B3)*100</f>
        <v>0.97073569676065852</v>
      </c>
      <c r="E11" s="3"/>
    </row>
    <row r="12" spans="1:5" x14ac:dyDescent="0.3">
      <c r="A12" s="2"/>
      <c r="B12" s="25">
        <f>(E4/B4)*100</f>
        <v>89.34205016053231</v>
      </c>
      <c r="C12" s="25">
        <f>(C4/B4)*100</f>
        <v>6.1746777720906429</v>
      </c>
      <c r="D12" s="25">
        <f>(D4/B4)*100</f>
        <v>4.4832720673770412</v>
      </c>
      <c r="E12" s="3"/>
    </row>
    <row r="13" spans="1:5" x14ac:dyDescent="0.3">
      <c r="A13" s="2"/>
      <c r="B13" s="25">
        <f t="shared" ref="B13:B15" si="1">(E5/B5)*100</f>
        <v>85.732403297400126</v>
      </c>
      <c r="C13" s="25">
        <f t="shared" ref="C13:C15" si="2">(C5/B5)*100</f>
        <v>4.9143944197844007</v>
      </c>
      <c r="D13" s="25">
        <f t="shared" ref="D13:D15" si="3">(D5/B5)*100</f>
        <v>9.3532022828154719</v>
      </c>
      <c r="E13" s="3"/>
    </row>
    <row r="14" spans="1:5" x14ac:dyDescent="0.3">
      <c r="A14" s="2"/>
      <c r="B14" s="25">
        <f t="shared" si="1"/>
        <v>70</v>
      </c>
      <c r="C14" s="25">
        <f t="shared" si="2"/>
        <v>10</v>
      </c>
      <c r="D14" s="25">
        <f t="shared" si="3"/>
        <v>20</v>
      </c>
      <c r="E14" s="3"/>
    </row>
    <row r="15" spans="1:5" x14ac:dyDescent="0.3">
      <c r="A15" s="2"/>
      <c r="B15" s="25">
        <f t="shared" si="1"/>
        <v>0.30163851724174173</v>
      </c>
      <c r="C15" s="25">
        <f t="shared" si="2"/>
        <v>53.893449084048896</v>
      </c>
      <c r="D15" s="25">
        <f t="shared" si="3"/>
        <v>45.804912398709362</v>
      </c>
      <c r="E1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4289-D35C-4FDB-983A-0EF502AC5AD0}">
  <dimension ref="B1:E9"/>
  <sheetViews>
    <sheetView workbookViewId="0">
      <selection activeCell="D5" sqref="D5:D8"/>
    </sheetView>
  </sheetViews>
  <sheetFormatPr defaultRowHeight="14.4" x14ac:dyDescent="0.3"/>
  <cols>
    <col min="1" max="1" width="8.88671875" style="1"/>
    <col min="2" max="2" width="11" style="1" bestFit="1" customWidth="1"/>
    <col min="3" max="3" width="9" style="1" bestFit="1" customWidth="1"/>
    <col min="4" max="4" width="11" style="1" bestFit="1" customWidth="1"/>
    <col min="5" max="16384" width="8.88671875" style="1"/>
  </cols>
  <sheetData>
    <row r="1" spans="2:5" ht="36.6" customHeight="1" x14ac:dyDescent="0.3">
      <c r="B1" s="22" t="s">
        <v>32</v>
      </c>
      <c r="C1" s="15"/>
      <c r="D1" s="15"/>
    </row>
    <row r="2" spans="2:5" x14ac:dyDescent="0.3">
      <c r="B2" s="15" t="s">
        <v>44</v>
      </c>
      <c r="C2" s="15">
        <v>6.9699999999999998E-2</v>
      </c>
      <c r="D2" s="15"/>
    </row>
    <row r="3" spans="2:5" x14ac:dyDescent="0.3">
      <c r="B3" s="18"/>
      <c r="C3" s="18"/>
      <c r="D3" s="18"/>
    </row>
    <row r="4" spans="2:5" x14ac:dyDescent="0.3">
      <c r="B4" s="17" t="s">
        <v>45</v>
      </c>
      <c r="C4" s="17" t="s">
        <v>47</v>
      </c>
      <c r="D4" s="17" t="s">
        <v>46</v>
      </c>
      <c r="E4" s="3"/>
    </row>
    <row r="5" spans="2:5" x14ac:dyDescent="0.3">
      <c r="B5" s="11">
        <v>1412</v>
      </c>
      <c r="C5" s="11">
        <f>B5*C2</f>
        <v>98.416399999999996</v>
      </c>
      <c r="D5" s="14">
        <f>B5+C5</f>
        <v>1510.4164000000001</v>
      </c>
      <c r="E5" s="3"/>
    </row>
    <row r="6" spans="2:5" x14ac:dyDescent="0.3">
      <c r="B6" s="11">
        <v>5640</v>
      </c>
      <c r="C6" s="11">
        <f>B6*C2</f>
        <v>393.108</v>
      </c>
      <c r="D6" s="14">
        <f>B6+C6</f>
        <v>6033.1080000000002</v>
      </c>
      <c r="E6" s="3"/>
    </row>
    <row r="7" spans="2:5" x14ac:dyDescent="0.3">
      <c r="B7" s="11">
        <v>8500</v>
      </c>
      <c r="C7" s="11">
        <f>B7*C2</f>
        <v>592.44999999999993</v>
      </c>
      <c r="D7" s="14">
        <f>B7+C7</f>
        <v>9092.4500000000007</v>
      </c>
      <c r="E7" s="3"/>
    </row>
    <row r="8" spans="2:5" x14ac:dyDescent="0.3">
      <c r="B8" s="11">
        <v>1500</v>
      </c>
      <c r="C8" s="11">
        <f>B8*C2</f>
        <v>104.55</v>
      </c>
      <c r="D8" s="14">
        <f>B8+C8</f>
        <v>1604.55</v>
      </c>
      <c r="E8" s="3"/>
    </row>
    <row r="9" spans="2:5" x14ac:dyDescent="0.3">
      <c r="D9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B17F-3DE4-4C51-BCDE-D2E2B51F61DA}">
  <dimension ref="A1:F9"/>
  <sheetViews>
    <sheetView workbookViewId="0">
      <selection activeCell="C18" sqref="C18"/>
    </sheetView>
  </sheetViews>
  <sheetFormatPr defaultRowHeight="14.4" x14ac:dyDescent="0.3"/>
  <cols>
    <col min="1" max="1" width="8.88671875" style="1" customWidth="1"/>
    <col min="2" max="2" width="13.88671875" style="13" bestFit="1" customWidth="1"/>
    <col min="3" max="3" width="16.6640625" style="13" bestFit="1" customWidth="1"/>
    <col min="4" max="4" width="14.33203125" style="13" bestFit="1" customWidth="1"/>
    <col min="5" max="5" width="12.5546875" style="13" bestFit="1" customWidth="1"/>
    <col min="6" max="16384" width="8.88671875" style="1"/>
  </cols>
  <sheetData>
    <row r="1" spans="1:6" ht="36.6" customHeight="1" x14ac:dyDescent="0.3">
      <c r="B1" s="21" t="s">
        <v>33</v>
      </c>
      <c r="C1" s="9"/>
      <c r="D1" s="9"/>
      <c r="E1" s="9"/>
    </row>
    <row r="2" spans="1:6" x14ac:dyDescent="0.3">
      <c r="A2" s="2"/>
      <c r="B2" s="10" t="s">
        <v>0</v>
      </c>
      <c r="C2" s="10" t="s">
        <v>1</v>
      </c>
      <c r="D2" s="10" t="s">
        <v>2</v>
      </c>
      <c r="E2" s="10" t="s">
        <v>48</v>
      </c>
      <c r="F2" s="3"/>
    </row>
    <row r="3" spans="1:6" x14ac:dyDescent="0.3">
      <c r="A3" s="2"/>
      <c r="B3" s="11">
        <v>31500.99</v>
      </c>
      <c r="C3" s="11">
        <f>B3*0.28</f>
        <v>8820.2772000000004</v>
      </c>
      <c r="D3" s="11">
        <f>B3*0.45</f>
        <v>14175.445500000002</v>
      </c>
      <c r="E3" s="14">
        <f>B3+C3+D3</f>
        <v>54496.712700000004</v>
      </c>
      <c r="F3" s="3"/>
    </row>
    <row r="4" spans="1:6" x14ac:dyDescent="0.3">
      <c r="A4" s="2"/>
      <c r="B4" s="11">
        <v>42000</v>
      </c>
      <c r="C4" s="11">
        <f t="shared" ref="C4:C8" si="0">B4*0.28</f>
        <v>11760.000000000002</v>
      </c>
      <c r="D4" s="11">
        <f>B4*0.45</f>
        <v>18900</v>
      </c>
      <c r="E4" s="14">
        <f t="shared" ref="E4:E8" si="1">B4+C4+D4</f>
        <v>72660</v>
      </c>
      <c r="F4" s="3"/>
    </row>
    <row r="5" spans="1:6" x14ac:dyDescent="0.3">
      <c r="A5" s="2"/>
      <c r="B5" s="11">
        <v>5600</v>
      </c>
      <c r="C5" s="11">
        <f t="shared" si="0"/>
        <v>1568.0000000000002</v>
      </c>
      <c r="D5" s="11">
        <f>B5*0.45</f>
        <v>2520</v>
      </c>
      <c r="E5" s="14">
        <f t="shared" si="1"/>
        <v>9688</v>
      </c>
      <c r="F5" s="3"/>
    </row>
    <row r="6" spans="1:6" x14ac:dyDescent="0.3">
      <c r="A6" s="2"/>
      <c r="B6" s="11">
        <v>58000</v>
      </c>
      <c r="C6" s="11">
        <f t="shared" si="0"/>
        <v>16240.000000000002</v>
      </c>
      <c r="D6" s="11">
        <f t="shared" ref="D6:D8" si="2">B6*0.45</f>
        <v>26100</v>
      </c>
      <c r="E6" s="14">
        <f t="shared" si="1"/>
        <v>100340</v>
      </c>
      <c r="F6" s="3"/>
    </row>
    <row r="7" spans="1:6" x14ac:dyDescent="0.3">
      <c r="A7" s="2"/>
      <c r="B7" s="11">
        <v>154693.59</v>
      </c>
      <c r="C7" s="11">
        <f t="shared" si="0"/>
        <v>43314.205200000004</v>
      </c>
      <c r="D7" s="11">
        <f t="shared" si="2"/>
        <v>69612.1155</v>
      </c>
      <c r="E7" s="14">
        <f t="shared" si="1"/>
        <v>267619.91070000001</v>
      </c>
      <c r="F7" s="3"/>
    </row>
    <row r="8" spans="1:6" x14ac:dyDescent="0.3">
      <c r="A8" s="2"/>
      <c r="B8" s="11">
        <v>65487.58</v>
      </c>
      <c r="C8" s="11">
        <f t="shared" si="0"/>
        <v>18336.522400000002</v>
      </c>
      <c r="D8" s="11">
        <f t="shared" si="2"/>
        <v>29469.411</v>
      </c>
      <c r="E8" s="14">
        <f t="shared" si="1"/>
        <v>113293.5134</v>
      </c>
      <c r="F8" s="3"/>
    </row>
    <row r="9" spans="1:6" x14ac:dyDescent="0.3">
      <c r="B9" s="12"/>
      <c r="C9" s="12"/>
      <c r="D9" s="12"/>
      <c r="E9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0BCE-9FFD-4BF5-A8BC-EB969E3B124E}">
  <dimension ref="B1:F13"/>
  <sheetViews>
    <sheetView workbookViewId="0">
      <selection activeCell="F8" sqref="F8:F12"/>
    </sheetView>
  </sheetViews>
  <sheetFormatPr defaultRowHeight="14.4" x14ac:dyDescent="0.3"/>
  <cols>
    <col min="1" max="1" width="8.88671875" style="1"/>
    <col min="2" max="2" width="16" style="1" bestFit="1" customWidth="1"/>
    <col min="3" max="3" width="14.33203125" style="1" bestFit="1" customWidth="1"/>
    <col min="4" max="4" width="15.44140625" style="1" bestFit="1" customWidth="1"/>
    <col min="5" max="5" width="14.88671875" style="1" bestFit="1" customWidth="1"/>
    <col min="6" max="6" width="11.21875" style="1" customWidth="1"/>
    <col min="7" max="16384" width="8.88671875" style="1"/>
  </cols>
  <sheetData>
    <row r="1" spans="2:6" ht="36.6" customHeight="1" x14ac:dyDescent="0.3">
      <c r="B1" s="20" t="s">
        <v>34</v>
      </c>
    </row>
    <row r="3" spans="2:6" x14ac:dyDescent="0.3">
      <c r="B3" s="1" t="s">
        <v>49</v>
      </c>
      <c r="C3" s="15">
        <v>1500</v>
      </c>
    </row>
    <row r="4" spans="2:6" x14ac:dyDescent="0.3">
      <c r="B4" s="1" t="s">
        <v>50</v>
      </c>
      <c r="C4" s="15">
        <v>0.05</v>
      </c>
    </row>
    <row r="5" spans="2:6" x14ac:dyDescent="0.3">
      <c r="B5" s="1" t="s">
        <v>51</v>
      </c>
      <c r="C5" s="15">
        <v>50</v>
      </c>
    </row>
    <row r="6" spans="2:6" x14ac:dyDescent="0.3">
      <c r="B6" s="4"/>
      <c r="C6" s="4"/>
      <c r="D6" s="4"/>
      <c r="E6" s="4"/>
      <c r="F6" s="4"/>
    </row>
    <row r="7" spans="2:6" x14ac:dyDescent="0.3">
      <c r="B7" s="6" t="s">
        <v>53</v>
      </c>
      <c r="C7" s="6" t="s">
        <v>52</v>
      </c>
      <c r="D7" s="6" t="s">
        <v>54</v>
      </c>
      <c r="E7" s="6" t="s">
        <v>55</v>
      </c>
      <c r="F7" s="6" t="s">
        <v>56</v>
      </c>
    </row>
    <row r="8" spans="2:6" x14ac:dyDescent="0.3">
      <c r="B8" s="6">
        <v>15900</v>
      </c>
      <c r="C8" s="6">
        <v>6</v>
      </c>
      <c r="D8" s="6">
        <f>B8*C4</f>
        <v>795</v>
      </c>
      <c r="E8" s="6">
        <f>C8*C5</f>
        <v>300</v>
      </c>
      <c r="F8" s="25">
        <f>C3+D8+E8</f>
        <v>2595</v>
      </c>
    </row>
    <row r="9" spans="2:6" x14ac:dyDescent="0.3">
      <c r="B9" s="6">
        <v>65230</v>
      </c>
      <c r="C9" s="6">
        <v>10</v>
      </c>
      <c r="D9" s="6">
        <f>B9*C4</f>
        <v>3261.5</v>
      </c>
      <c r="E9" s="6">
        <f>C9*C5</f>
        <v>500</v>
      </c>
      <c r="F9" s="25">
        <f>C3+D9+E9</f>
        <v>5261.5</v>
      </c>
    </row>
    <row r="10" spans="2:6" x14ac:dyDescent="0.3">
      <c r="B10" s="6">
        <v>29864</v>
      </c>
      <c r="C10" s="6">
        <v>4</v>
      </c>
      <c r="D10" s="6">
        <f>B10*C4</f>
        <v>1493.2</v>
      </c>
      <c r="E10" s="6">
        <f>C10*C5</f>
        <v>200</v>
      </c>
      <c r="F10" s="25">
        <f>C3+D10+E10</f>
        <v>3193.2</v>
      </c>
    </row>
    <row r="11" spans="2:6" x14ac:dyDescent="0.3">
      <c r="B11" s="6">
        <v>87954</v>
      </c>
      <c r="C11" s="6">
        <v>7</v>
      </c>
      <c r="D11" s="6">
        <f>B11*C4</f>
        <v>4397.7</v>
      </c>
      <c r="E11" s="6">
        <f>C11*C5</f>
        <v>350</v>
      </c>
      <c r="F11" s="25">
        <f>C3+D11+E11</f>
        <v>6247.7</v>
      </c>
    </row>
    <row r="12" spans="2:6" x14ac:dyDescent="0.3">
      <c r="B12" s="6">
        <v>165854</v>
      </c>
      <c r="C12" s="6">
        <v>12</v>
      </c>
      <c r="D12" s="6">
        <f>B12*C4</f>
        <v>8292.7000000000007</v>
      </c>
      <c r="E12" s="6">
        <f>C12*C5</f>
        <v>600</v>
      </c>
      <c r="F12" s="25">
        <f>C3+D12+E12</f>
        <v>10392.700000000001</v>
      </c>
    </row>
    <row r="13" spans="2:6" x14ac:dyDescent="0.3">
      <c r="F13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296B-7725-4D26-9E2C-29FB28E41EB0}">
  <dimension ref="A1:D9"/>
  <sheetViews>
    <sheetView workbookViewId="0">
      <selection activeCell="C5" sqref="C5:C8"/>
    </sheetView>
  </sheetViews>
  <sheetFormatPr defaultRowHeight="14.4" x14ac:dyDescent="0.3"/>
  <cols>
    <col min="1" max="1" width="8.88671875" style="1"/>
    <col min="2" max="2" width="12.44140625" style="1" customWidth="1"/>
    <col min="3" max="16384" width="8.88671875" style="1"/>
  </cols>
  <sheetData>
    <row r="1" spans="1:4" ht="36.6" customHeight="1" x14ac:dyDescent="0.3">
      <c r="B1" s="20" t="s">
        <v>35</v>
      </c>
    </row>
    <row r="2" spans="1:4" x14ac:dyDescent="0.3">
      <c r="B2" s="1" t="s">
        <v>59</v>
      </c>
      <c r="C2" s="1">
        <v>2.12</v>
      </c>
    </row>
    <row r="3" spans="1:4" x14ac:dyDescent="0.3">
      <c r="B3" s="4"/>
      <c r="C3" s="4"/>
    </row>
    <row r="4" spans="1:4" x14ac:dyDescent="0.3">
      <c r="A4" s="2"/>
      <c r="B4" s="6" t="s">
        <v>57</v>
      </c>
      <c r="C4" s="6" t="s">
        <v>58</v>
      </c>
      <c r="D4" s="3"/>
    </row>
    <row r="5" spans="1:4" x14ac:dyDescent="0.3">
      <c r="A5" s="2"/>
      <c r="B5" s="6">
        <v>59</v>
      </c>
      <c r="C5" s="25">
        <f>B5/C2</f>
        <v>27.830188679245282</v>
      </c>
      <c r="D5" s="3"/>
    </row>
    <row r="6" spans="1:4" x14ac:dyDescent="0.3">
      <c r="A6" s="2"/>
      <c r="B6" s="6">
        <v>28</v>
      </c>
      <c r="C6" s="25">
        <f>B6/C2</f>
        <v>13.20754716981132</v>
      </c>
      <c r="D6" s="3"/>
    </row>
    <row r="7" spans="1:4" x14ac:dyDescent="0.3">
      <c r="A7" s="2"/>
      <c r="B7" s="6">
        <v>46</v>
      </c>
      <c r="C7" s="25">
        <f>B7/C2</f>
        <v>21.69811320754717</v>
      </c>
      <c r="D7" s="3"/>
    </row>
    <row r="8" spans="1:4" x14ac:dyDescent="0.3">
      <c r="A8" s="2"/>
      <c r="B8" s="6">
        <v>212</v>
      </c>
      <c r="C8" s="25">
        <f>B8/C2</f>
        <v>100</v>
      </c>
      <c r="D8" s="3"/>
    </row>
    <row r="9" spans="1:4" x14ac:dyDescent="0.3">
      <c r="B9" s="5"/>
      <c r="C9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2853-F5A8-4231-A97F-0490E966BD44}">
  <dimension ref="A1:D8"/>
  <sheetViews>
    <sheetView workbookViewId="0">
      <selection activeCell="C3" sqref="C3:C7"/>
    </sheetView>
  </sheetViews>
  <sheetFormatPr defaultRowHeight="14.4" x14ac:dyDescent="0.3"/>
  <cols>
    <col min="1" max="2" width="8.88671875" style="1"/>
    <col min="3" max="3" width="16.6640625" style="1" customWidth="1"/>
    <col min="4" max="16384" width="8.88671875" style="1"/>
  </cols>
  <sheetData>
    <row r="1" spans="1:4" ht="36" customHeight="1" x14ac:dyDescent="0.3">
      <c r="B1" s="23" t="s">
        <v>36</v>
      </c>
      <c r="C1" s="4"/>
    </row>
    <row r="2" spans="1:4" x14ac:dyDescent="0.3">
      <c r="A2" s="2"/>
      <c r="B2" s="6" t="s">
        <v>25</v>
      </c>
      <c r="C2" s="6" t="s">
        <v>26</v>
      </c>
      <c r="D2" s="3"/>
    </row>
    <row r="3" spans="1:4" x14ac:dyDescent="0.3">
      <c r="A3" s="2"/>
      <c r="B3" s="6">
        <v>1</v>
      </c>
      <c r="C3" s="25" t="str">
        <f>IF(B3&gt;10, "É MAIOR QUE 10!", "É MENOR QUE 10!")</f>
        <v>É MENOR QUE 10!</v>
      </c>
      <c r="D3" s="3"/>
    </row>
    <row r="4" spans="1:4" x14ac:dyDescent="0.3">
      <c r="A4" s="2"/>
      <c r="B4" s="6">
        <v>5</v>
      </c>
      <c r="C4" s="25" t="str">
        <f t="shared" ref="C4:C7" si="0">IF(B4&gt;10, "É MAIOR QUE 10!", "É MENOR QUE 10!")</f>
        <v>É MENOR QUE 10!</v>
      </c>
      <c r="D4" s="3"/>
    </row>
    <row r="5" spans="1:4" x14ac:dyDescent="0.3">
      <c r="A5" s="2"/>
      <c r="B5" s="6">
        <v>49</v>
      </c>
      <c r="C5" s="25" t="str">
        <f t="shared" si="0"/>
        <v>É MAIOR QUE 10!</v>
      </c>
      <c r="D5" s="3"/>
    </row>
    <row r="6" spans="1:4" x14ac:dyDescent="0.3">
      <c r="A6" s="2"/>
      <c r="B6" s="6">
        <v>9</v>
      </c>
      <c r="C6" s="25" t="str">
        <f t="shared" si="0"/>
        <v>É MENOR QUE 10!</v>
      </c>
      <c r="D6" s="3"/>
    </row>
    <row r="7" spans="1:4" x14ac:dyDescent="0.3">
      <c r="A7" s="2"/>
      <c r="B7" s="6">
        <v>11</v>
      </c>
      <c r="C7" s="25" t="str">
        <f t="shared" si="0"/>
        <v>É MAIOR QUE 10!</v>
      </c>
      <c r="D7" s="3"/>
    </row>
    <row r="8" spans="1:4" x14ac:dyDescent="0.3">
      <c r="B8" s="5"/>
      <c r="C8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4D-0359-4F1A-971E-1329CD6BABB2}">
  <dimension ref="B1:C9"/>
  <sheetViews>
    <sheetView workbookViewId="0">
      <selection activeCell="C3" sqref="C3:C9"/>
    </sheetView>
  </sheetViews>
  <sheetFormatPr defaultRowHeight="14.4" x14ac:dyDescent="0.3"/>
  <cols>
    <col min="1" max="1" width="8.88671875" style="1"/>
    <col min="2" max="2" width="10" style="1" bestFit="1" customWidth="1"/>
    <col min="3" max="3" width="17" style="1" bestFit="1" customWidth="1"/>
    <col min="4" max="16384" width="8.88671875" style="1"/>
  </cols>
  <sheetData>
    <row r="1" spans="2:3" ht="36.6" customHeight="1" x14ac:dyDescent="0.3">
      <c r="B1" s="20" t="s">
        <v>37</v>
      </c>
    </row>
    <row r="2" spans="2:3" x14ac:dyDescent="0.3">
      <c r="B2" s="6" t="s">
        <v>25</v>
      </c>
      <c r="C2" s="6" t="s">
        <v>60</v>
      </c>
    </row>
    <row r="3" spans="2:3" x14ac:dyDescent="0.3">
      <c r="B3" s="6">
        <v>100</v>
      </c>
      <c r="C3" s="25" t="str">
        <f>IF(B3&gt;=0, "Positivo", "Negativo")</f>
        <v>Positivo</v>
      </c>
    </row>
    <row r="4" spans="2:3" x14ac:dyDescent="0.3">
      <c r="B4" s="6">
        <v>-59</v>
      </c>
      <c r="C4" s="25" t="str">
        <f t="shared" ref="C4:C9" si="0">IF(B4&gt;=0, "Positivo", "Negativo")</f>
        <v>Negativo</v>
      </c>
    </row>
    <row r="5" spans="2:3" x14ac:dyDescent="0.3">
      <c r="B5" s="6">
        <v>27</v>
      </c>
      <c r="C5" s="25" t="str">
        <f t="shared" si="0"/>
        <v>Positivo</v>
      </c>
    </row>
    <row r="6" spans="2:3" x14ac:dyDescent="0.3">
      <c r="B6" s="6">
        <v>-67</v>
      </c>
      <c r="C6" s="25" t="str">
        <f t="shared" si="0"/>
        <v>Negativo</v>
      </c>
    </row>
    <row r="7" spans="2:3" x14ac:dyDescent="0.3">
      <c r="B7" s="6">
        <v>0</v>
      </c>
      <c r="C7" s="25" t="str">
        <f t="shared" si="0"/>
        <v>Positivo</v>
      </c>
    </row>
    <row r="8" spans="2:3" x14ac:dyDescent="0.3">
      <c r="B8" s="6">
        <v>1</v>
      </c>
      <c r="C8" s="25" t="str">
        <f t="shared" si="0"/>
        <v>Positivo</v>
      </c>
    </row>
    <row r="9" spans="2:3" x14ac:dyDescent="0.3">
      <c r="B9" s="6">
        <v>-1</v>
      </c>
      <c r="C9" s="25" t="str">
        <f t="shared" si="0"/>
        <v>Negativo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A6B6-2E77-48D8-ACAC-A9648347A882}">
  <dimension ref="A1:C10"/>
  <sheetViews>
    <sheetView workbookViewId="0">
      <selection activeCell="C6" sqref="C6:C10"/>
    </sheetView>
  </sheetViews>
  <sheetFormatPr defaultRowHeight="14.4" x14ac:dyDescent="0.3"/>
  <cols>
    <col min="1" max="1" width="8.88671875" style="1"/>
    <col min="2" max="2" width="10.5546875" style="1" customWidth="1"/>
    <col min="3" max="16384" width="8.88671875" style="1"/>
  </cols>
  <sheetData>
    <row r="1" spans="1:3" ht="36" customHeight="1" x14ac:dyDescent="0.3">
      <c r="B1" s="20" t="s">
        <v>38</v>
      </c>
    </row>
    <row r="2" spans="1:3" x14ac:dyDescent="0.3">
      <c r="A2" s="2"/>
      <c r="B2" s="1" t="s">
        <v>21</v>
      </c>
      <c r="C2" s="15">
        <v>1</v>
      </c>
    </row>
    <row r="3" spans="1:3" x14ac:dyDescent="0.3">
      <c r="A3" s="2"/>
      <c r="B3" s="1" t="s">
        <v>22</v>
      </c>
      <c r="C3" s="15">
        <v>1.3</v>
      </c>
    </row>
    <row r="4" spans="1:3" x14ac:dyDescent="0.3">
      <c r="A4" s="2"/>
    </row>
    <row r="5" spans="1:3" x14ac:dyDescent="0.3">
      <c r="A5" s="2"/>
      <c r="B5" s="6" t="s">
        <v>23</v>
      </c>
      <c r="C5" s="6" t="s">
        <v>24</v>
      </c>
    </row>
    <row r="6" spans="1:3" x14ac:dyDescent="0.3">
      <c r="A6" s="2"/>
      <c r="B6" s="6">
        <v>12</v>
      </c>
      <c r="C6" s="25">
        <f>IF(B6&gt;=12, B6*C2, B6*C3)</f>
        <v>12</v>
      </c>
    </row>
    <row r="7" spans="1:3" x14ac:dyDescent="0.3">
      <c r="A7" s="2"/>
      <c r="B7" s="6">
        <v>1</v>
      </c>
      <c r="C7" s="25">
        <f>IF(B7 &gt;=12, B7*C2, B7*C3)</f>
        <v>1.3</v>
      </c>
    </row>
    <row r="8" spans="1:3" x14ac:dyDescent="0.3">
      <c r="A8" s="2"/>
      <c r="B8" s="6">
        <v>5</v>
      </c>
      <c r="C8" s="25">
        <f>IF(B8&gt;=12, B8*C2, B8*C3)</f>
        <v>6.5</v>
      </c>
    </row>
    <row r="9" spans="1:3" x14ac:dyDescent="0.3">
      <c r="A9" s="2"/>
      <c r="B9" s="6">
        <v>40</v>
      </c>
      <c r="C9" s="25">
        <f>IF(B9 &gt;=12, B9*C2, B9*C3)</f>
        <v>40</v>
      </c>
    </row>
    <row r="10" spans="1:3" x14ac:dyDescent="0.3">
      <c r="A10" s="2"/>
      <c r="B10" s="6">
        <v>8</v>
      </c>
      <c r="C10" s="25">
        <f>IF(B10&gt;=12, B10*C2, B10*C3)</f>
        <v>10.4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Idade</vt:lpstr>
      <vt:lpstr>Eleitores</vt:lpstr>
      <vt:lpstr>Salario</vt:lpstr>
      <vt:lpstr>Carro</vt:lpstr>
      <vt:lpstr>SalarioVendedor</vt:lpstr>
      <vt:lpstr>Temperatura</vt:lpstr>
      <vt:lpstr>MaiorMenor</vt:lpstr>
      <vt:lpstr>PositivoNegativo</vt:lpstr>
      <vt:lpstr>Maçãs</vt:lpstr>
      <vt:lpstr>MediaAluno</vt:lpstr>
      <vt:lpstr>MaiorValor</vt:lpstr>
      <vt:lpstr>OrdemCrescente</vt:lpstr>
      <vt:lpstr>Xadrez</vt:lpstr>
      <vt:lpstr>HoraExtra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Naira Maximo</cp:lastModifiedBy>
  <dcterms:created xsi:type="dcterms:W3CDTF">2024-03-03T17:32:40Z</dcterms:created>
  <dcterms:modified xsi:type="dcterms:W3CDTF">2024-03-03T21:29:34Z</dcterms:modified>
</cp:coreProperties>
</file>