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783" documentId="13_ncr:1_{2F400004-E652-4E60-AF98-6B4D8D866B29}" xr6:coauthVersionLast="47" xr6:coauthVersionMax="47" xr10:uidLastSave="{A65BA987-119C-4CF0-A6F8-FD2C445C178F}"/>
  <bookViews>
    <workbookView xWindow="-28920" yWindow="5160" windowWidth="29040" windowHeight="157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3" l="1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83" i="3"/>
  <c r="H83" i="3" s="1"/>
  <c r="G29" i="3"/>
  <c r="H29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32" i="3"/>
  <c r="H32" i="3" s="1"/>
  <c r="F27" i="3"/>
  <c r="G27" i="3" s="1"/>
  <c r="H27" i="3" s="1"/>
  <c r="F25" i="3"/>
  <c r="G25" i="3" s="1"/>
  <c r="H25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H33" i="3" s="1"/>
  <c r="G34" i="3"/>
  <c r="H34" i="3" s="1"/>
  <c r="G35" i="3"/>
  <c r="H35" i="3" s="1"/>
  <c r="G36" i="3"/>
  <c r="H36" i="3" s="1"/>
  <c r="G37" i="3"/>
  <c r="H37" i="3" s="1"/>
  <c r="G39" i="3"/>
  <c r="H39" i="3" s="1"/>
  <c r="G14" i="3"/>
  <c r="H14" i="3" s="1"/>
  <c r="G50" i="3"/>
  <c r="H50" i="3" s="1"/>
  <c r="G61" i="3"/>
  <c r="H61" i="3" s="1"/>
  <c r="G60" i="3"/>
  <c r="H60" i="3" s="1"/>
  <c r="H7" i="3" l="1"/>
  <c r="H9" i="3"/>
  <c r="G44" i="3"/>
  <c r="H44" i="3" s="1"/>
  <c r="H5" i="3" l="1"/>
  <c r="G45" i="3"/>
  <c r="H45" i="3" s="1"/>
  <c r="G46" i="3" l="1"/>
  <c r="H46" i="3" s="1"/>
  <c r="G49" i="3"/>
  <c r="H49" i="3" s="1"/>
  <c r="G51" i="3"/>
  <c r="H51" i="3" s="1"/>
  <c r="G52" i="3"/>
  <c r="H52" i="3" s="1"/>
  <c r="G53" i="3"/>
  <c r="H53" i="3" s="1"/>
  <c r="G54" i="3"/>
  <c r="H54" i="3" s="1"/>
  <c r="G55" i="3" l="1"/>
  <c r="H55" i="3" s="1"/>
  <c r="G56" i="3"/>
  <c r="H56" i="3" s="1"/>
  <c r="G57" i="3"/>
  <c r="H57" i="3" s="1"/>
  <c r="G58" i="3"/>
  <c r="H58" i="3" s="1"/>
  <c r="G59" i="3"/>
  <c r="H59" i="3" s="1"/>
  <c r="G48" i="3"/>
  <c r="H48" i="3" s="1"/>
  <c r="G47" i="3"/>
  <c r="H47" i="3" s="1"/>
</calcChain>
</file>

<file path=xl/sharedStrings.xml><?xml version="1.0" encoding="utf-8"?>
<sst xmlns="http://schemas.openxmlformats.org/spreadsheetml/2006/main" count="185" uniqueCount="141">
  <si>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</si>
  <si>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</si>
  <si>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</si>
  <si>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</si>
  <si>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</si>
  <si>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</si>
  <si>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</si>
  <si>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</si>
  <si>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</si>
  <si>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</si>
  <si>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Description</t>
  </si>
  <si>
    <t>link</t>
  </si>
  <si>
    <t>3D Printed Parts</t>
  </si>
  <si>
    <t>Turbofan Engine, Mechanical Assembly</t>
  </si>
  <si>
    <t>Turbofan Driver, Base/Electronics Assembly</t>
  </si>
  <si>
    <t>Electronics_Bay_Cover_-_V2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</si>
  <si>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</si>
  <si>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</si>
  <si>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</si>
  <si>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</si>
  <si>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</si>
  <si>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</si>
  <si>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</si>
  <si>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</si>
  <si>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</si>
  <si>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</si>
  <si>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</si>
  <si>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</si>
  <si>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</si>
  <si>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</si>
  <si>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</si>
  <si>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</si>
  <si>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</si>
  <si>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</si>
  <si>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</si>
  <si>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</si>
  <si>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</si>
  <si>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</si>
  <si>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</si>
  <si>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</si>
  <si>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Magnetic_Fan_Case_Assembly_-_V2_-_Magnetic_Fan_Stator_Casing_Section_-_V2-1</t>
  </si>
  <si>
    <t>Magnetic_Fan_Case_Assembly_-_V2_-_Magnetic_Fan_Casing_Section_-_V2-1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</si>
  <si>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</si>
  <si>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</si>
  <si>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</si>
  <si>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</si>
  <si>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</si>
  <si>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</si>
  <si>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Gear_Clamp_-_V2</t>
  </si>
  <si>
    <t>Motor_Clamp_-_V2</t>
  </si>
  <si>
    <t>30_Tooth_Herringbone_Gear_-_V2</t>
  </si>
  <si>
    <t>Low_Pressure_Spool_Aft_-_V3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</si>
  <si>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</si>
  <si>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</si>
  <si>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</si>
  <si>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</si>
  <si>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</si>
  <si>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</si>
  <si>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</si>
  <si>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</si>
  <si>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</si>
  <si>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</si>
  <si>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</si>
  <si>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</si>
  <si>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 xml:space="preserve">RS-555SH 12V DC Motor (9-15V) 57mm x 36mm 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</si>
  <si>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</si>
  <si>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</si>
  <si>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</si>
  <si>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</si>
  <si>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</si>
  <si>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https://www.buydisplay.com/small-size-arduino-code-lcd-20x4-i2c-character-display-wide-view-angle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</si>
  <si>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</si>
  <si>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</si>
  <si>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</si>
  <si>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</si>
  <si>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</si>
  <si>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</si>
  <si>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</si>
  <si>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</si>
  <si>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</si>
  <si>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</si>
  <si>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</si>
  <si>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</si>
  <si>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12V 4A Power Supply, AC Adapter 100-240V 50-60hz 12V 48W (&lt; 118mm long, 52mm wide, 32mm tall)</t>
  </si>
  <si>
    <t>https://www.amazon.ca/Supply-Adapter-100-240V-Transformer-Camera-etc/dp/B086JNDVC5/</t>
  </si>
  <si>
    <t>B086JNDVC5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</si>
  <si>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</si>
  <si>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</si>
  <si>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</si>
  <si>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</si>
  <si>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https://www.amazon.ca/Button-Socket-Drive-Screws-Stainless/dp/B07QK4BRWK/</t>
  </si>
  <si>
    <t>M3x8 Button Head Hex Socket Drive Screws 304 Stainless Steel Button Head Cap Screws (Pack of 100)</t>
  </si>
  <si>
    <t>B07QK4BRWK</t>
  </si>
  <si>
    <t>M3 Hex Nut, 304 Stainless Steel, 100 Pcs</t>
  </si>
  <si>
    <t>https://www.amazon.ca/Sowaka-Stainless-Silver-Female-Fastener/dp/B09J4C4MLH/</t>
  </si>
  <si>
    <t>B09J4C4MLH</t>
  </si>
  <si>
    <t>https://www.amazon.com/6204-Bearing-20x47x14-Open-Bearings/dp/B00IK4MCC2/</t>
  </si>
  <si>
    <t>B00IK4MCC2</t>
  </si>
  <si>
    <t>https://www.amazon.com/6003-Bearing-Deep-Groove-Bearings/dp/B00FNU80CC</t>
  </si>
  <si>
    <t>6003 Ball Bearing Deep Groove</t>
  </si>
  <si>
    <t xml:space="preserve">6204 Open Ball Bearing, 20x47x14 </t>
  </si>
  <si>
    <t>B00FNU80CC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</si>
  <si>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</si>
  <si>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</si>
  <si>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</si>
  <si>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</si>
  <si>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</si>
  <si>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</si>
  <si>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</si>
  <si>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M6x50mm Hex Socket Drive Round Head Screw</t>
  </si>
  <si>
    <t>https://www.amazon.ca/uxcell®-M6x50mm-Furniture-Socket-Plated/dp/B07K456P6G/</t>
  </si>
  <si>
    <t>B07K456P6G</t>
  </si>
  <si>
    <t>5A Rated Latching Push Button Switch 1NO1NC SPDT (or 1NO SPST) Black Metal Shell with Blue LED for 19mm 3/4"</t>
  </si>
  <si>
    <t>JLCPCB</t>
  </si>
  <si>
    <t>https://jlcpcb.com/</t>
  </si>
  <si>
    <t>Driver Board PCB by Cyberfox361 (Upload Gerber files to order)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</si>
  <si>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</si>
  <si>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</si>
  <si>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</si>
  <si>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</si>
  <si>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</si>
  <si>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</si>
  <si>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</si>
  <si>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</si>
  <si>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17 August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</si>
  <si>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</si>
  <si>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</si>
  <si>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</si>
  <si>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</si>
  <si>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</si>
  <si>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</si>
  <si>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</si>
  <si>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</si>
  <si>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</si>
  <si>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r>
      <rPr>
        <b/>
        <sz val="10"/>
        <color theme="1"/>
        <rFont val="Arial"/>
        <family val="2"/>
      </rPr>
      <t xml:space="preserve">                            </t>
    </r>
    <r>
      <rPr>
        <b/>
        <u/>
        <sz val="10"/>
        <color theme="1"/>
        <rFont val="Arial"/>
        <family val="2"/>
      </rPr>
      <t>New for V3</t>
    </r>
  </si>
  <si>
    <t>TN1-006_2_TFD-V3</t>
  </si>
  <si>
    <t>TN1-006_3_TFD-V3</t>
  </si>
  <si>
    <t>Nozzle_Adapter_-_V3</t>
  </si>
  <si>
    <t>Stand_and_Electronics_Bay_-_V3</t>
  </si>
  <si>
    <t>(version 3 items bolded)</t>
  </si>
  <si>
    <t>Fan_Stator_Casing_-_V3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</si>
</sst>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8" fillId="0" borderId="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4" fontId="3" fillId="0" borderId="34" xfId="0" applyNumberFormat="1" applyFont="1" applyBorder="1" applyAlignment="1">
      <alignment horizontal="center" vertical="center"/>
    </xf>
    <xf numFmtId="44" fontId="5" fillId="0" borderId="35" xfId="0" applyNumberFormat="1" applyFont="1" applyBorder="1" applyAlignment="1">
      <alignment horizontal="center" vertical="center"/>
    </xf>
    <xf numFmtId="44" fontId="3" fillId="0" borderId="35" xfId="0" applyNumberFormat="1" applyFont="1" applyBorder="1" applyAlignment="1">
      <alignment horizontal="center" vertical="center"/>
    </xf>
    <xf numFmtId="0" fontId="8" fillId="0" borderId="12" xfId="0" applyFont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amazon.ca/Sowaka-Stainless-Silver-Female-Fastener/dp/B09J4C4MLH/" TargetMode="External"/><Relationship Id="rId18" Type="http://schemas.openxmlformats.org/officeDocument/2006/relationships/hyperlink" Target="https://www.amazon.ca/uxcell&#174;-M6x50mm-Furniture-Socket-Plated/dp/B07K456P6G/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a/Button-Socket-Drive-Screws-Stainless/dp/B07QK4BRWK/" TargetMode="External"/><Relationship Id="rId17" Type="http://schemas.openxmlformats.org/officeDocument/2006/relationships/hyperlink" Target="https://www.sparkfun.com/products/8643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amazon.ca/dp/B0BZ9YWN35/" TargetMode="External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BOJACK-Ceramic-Capacitor-Assortment-Capacitors/dp/B07P7HRGT9/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amazon.com/6003-Bearing-Deep-Groove-Bearings/dp/B00FNU80CC" TargetMode="External"/><Relationship Id="rId10" Type="http://schemas.openxmlformats.org/officeDocument/2006/relationships/hyperlink" Target="https://www.amazon.ca/Supply-Adapter-100-240V-Transformer-Camera-etc/dp/B086JNDVC5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buydisplay.com/small-size-arduino-code-lcd-20x4-i2c-character-display-wide-view-ang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amazon.com/6204-Bearing-20x47x14-Open-Bearings/dp/B00IK4MCC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J1074"/>
  <sheetViews>
    <sheetView showGridLines="0" tabSelected="1" zoomScaleNormal="100" workbookViewId="0">
      <pane xSplit="1" ySplit="4" topLeftCell="B55" activePane="bottomRight" state="frozen"/>
      <selection pane="topRight" activeCell="C1" sqref="C1"/>
      <selection pane="bottomLeft" activeCell="A2" sqref="A2"/>
      <selection pane="bottomRight" activeCell="I63" sqref="I63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0" ht="20.100000000000001" customHeight="1" x14ac:dyDescent="0.2">
      <c r="B1" s="118" t="s">
        <v>124</v>
      </c>
      <c r="C1" s="118"/>
      <c r="D1" s="118"/>
      <c r="E1" s="118"/>
      <c r="F1" s="118"/>
      <c r="G1" s="118"/>
      <c r="H1" s="118"/>
      <c r="I1" s="118"/>
    </row>
    <row r="2" spans="1:10" ht="20.100000000000001" customHeight="1" x14ac:dyDescent="0.2">
      <c r="B2" s="118"/>
      <c r="C2" s="118"/>
      <c r="D2" s="118"/>
      <c r="E2" s="118"/>
      <c r="F2" s="118"/>
      <c r="G2" s="118"/>
      <c r="H2" s="118"/>
      <c r="I2" s="118"/>
    </row>
    <row r="3" spans="1:10" ht="20.100000000000001" customHeight="1" thickBot="1" x14ac:dyDescent="0.25">
      <c r="B3" s="119"/>
      <c r="C3" s="119"/>
      <c r="D3" s="119"/>
      <c r="E3" s="119"/>
      <c r="F3" s="119"/>
      <c r="G3" s="119"/>
      <c r="H3" s="119"/>
      <c r="I3" s="119"/>
    </row>
    <row r="4" spans="1:10" s="31" customFormat="1" ht="26.25" customHeight="1" thickBot="1" x14ac:dyDescent="0.25">
      <c r="A4" s="10" t="s">
        <v>0</v>
      </c>
      <c r="B4" s="15" t="s">
        <v>7</v>
      </c>
      <c r="C4" s="108" t="s">
        <v>10</v>
      </c>
      <c r="G4" s="108" t="s">
        <v>122</v>
      </c>
      <c r="H4" s="111" t="s">
        <v>5</v>
      </c>
      <c r="I4" s="110"/>
    </row>
    <row r="5" spans="1:10" ht="15.75" customHeight="1" x14ac:dyDescent="0.2">
      <c r="A5" s="129" t="s">
        <v>4</v>
      </c>
      <c r="B5" s="3">
        <v>1</v>
      </c>
      <c r="C5" s="11" t="s">
        <v>121</v>
      </c>
      <c r="D5" s="28"/>
      <c r="E5" s="3"/>
      <c r="F5" s="3"/>
      <c r="G5" s="116">
        <v>250</v>
      </c>
      <c r="H5" s="116">
        <f xml:space="preserve"> H7+H9</f>
        <v>348.80906666666669</v>
      </c>
      <c r="I5" s="109"/>
      <c r="J5" s="89" t="s">
        <v>8</v>
      </c>
    </row>
    <row r="6" spans="1:10" ht="15.75" customHeight="1" thickBot="1" x14ac:dyDescent="0.25">
      <c r="A6" s="130"/>
      <c r="C6" s="11" t="s">
        <v>119</v>
      </c>
      <c r="D6" s="28"/>
      <c r="E6" s="3"/>
      <c r="F6" s="3"/>
      <c r="G6" s="117"/>
      <c r="H6" s="117"/>
      <c r="I6" s="106"/>
    </row>
    <row r="7" spans="1:10" ht="15.75" customHeight="1" x14ac:dyDescent="0.2">
      <c r="A7" s="130"/>
      <c r="B7" s="1">
        <v>1</v>
      </c>
      <c r="C7" s="11" t="s">
        <v>14</v>
      </c>
      <c r="D7" s="13"/>
      <c r="E7" s="34"/>
      <c r="F7" s="34"/>
      <c r="G7" s="103">
        <v>0</v>
      </c>
      <c r="H7" s="107">
        <f>SUM(H14:H29)</f>
        <v>245.6346666666667</v>
      </c>
      <c r="I7" s="105"/>
    </row>
    <row r="8" spans="1:10" ht="15.75" customHeight="1" x14ac:dyDescent="0.2">
      <c r="A8" s="130"/>
      <c r="B8" s="1"/>
      <c r="C8" s="11" t="s">
        <v>120</v>
      </c>
      <c r="D8" s="13"/>
      <c r="E8" s="34"/>
      <c r="F8" s="34"/>
      <c r="G8" s="103">
        <v>160</v>
      </c>
      <c r="H8" s="103">
        <v>0</v>
      </c>
      <c r="I8" s="105"/>
    </row>
    <row r="9" spans="1:10" ht="15.75" customHeight="1" x14ac:dyDescent="0.2">
      <c r="A9" s="130"/>
      <c r="B9" s="1">
        <v>1</v>
      </c>
      <c r="C9" s="11" t="s">
        <v>13</v>
      </c>
      <c r="D9" s="13"/>
      <c r="E9" s="34"/>
      <c r="F9" s="34"/>
      <c r="G9" s="103">
        <v>0</v>
      </c>
      <c r="H9" s="104">
        <f>SUM(H32:H39)</f>
        <v>103.17440000000002</v>
      </c>
      <c r="I9" s="105"/>
    </row>
    <row r="10" spans="1:10" ht="15.75" customHeight="1" x14ac:dyDescent="0.2">
      <c r="A10" s="130"/>
      <c r="B10" s="1"/>
      <c r="C10" s="11" t="s">
        <v>118</v>
      </c>
      <c r="D10" s="13"/>
      <c r="E10" s="34"/>
      <c r="F10" s="34"/>
      <c r="G10" s="103">
        <v>110</v>
      </c>
      <c r="H10" s="103">
        <v>0</v>
      </c>
      <c r="I10" s="105"/>
    </row>
    <row r="11" spans="1:10" s="75" customFormat="1" ht="15.75" customHeight="1" thickBot="1" x14ac:dyDescent="0.25">
      <c r="A11" s="131"/>
      <c r="B11" s="71"/>
      <c r="C11" s="76"/>
      <c r="D11" s="71"/>
      <c r="E11" s="71"/>
      <c r="F11" s="73"/>
      <c r="G11" s="72"/>
      <c r="H11" s="73"/>
      <c r="I11" s="74"/>
    </row>
    <row r="12" spans="1:10" s="86" customFormat="1" ht="26.25" thickBot="1" x14ac:dyDescent="0.25">
      <c r="A12" s="120" t="s">
        <v>89</v>
      </c>
      <c r="B12" s="83"/>
      <c r="C12" s="112"/>
      <c r="D12" s="108" t="s">
        <v>1</v>
      </c>
      <c r="E12" s="108" t="s">
        <v>6</v>
      </c>
      <c r="F12" s="113" t="s">
        <v>2</v>
      </c>
      <c r="G12" s="113" t="s">
        <v>3</v>
      </c>
      <c r="H12" s="108" t="s">
        <v>5</v>
      </c>
      <c r="I12" s="108" t="s">
        <v>11</v>
      </c>
    </row>
    <row r="13" spans="1:10" s="86" customFormat="1" ht="12.75" x14ac:dyDescent="0.2">
      <c r="A13" s="121"/>
      <c r="B13" s="83"/>
      <c r="C13" s="84"/>
      <c r="D13" s="83"/>
      <c r="E13" s="83"/>
      <c r="F13" s="16"/>
      <c r="G13" s="4"/>
      <c r="H13" s="16"/>
      <c r="I13" s="85"/>
      <c r="J13"/>
    </row>
    <row r="14" spans="1:10" s="86" customFormat="1" ht="15.75" customHeight="1" x14ac:dyDescent="0.2">
      <c r="A14" s="121"/>
      <c r="B14" s="83">
        <v>1</v>
      </c>
      <c r="C14" s="84" t="s">
        <v>54</v>
      </c>
      <c r="D14" s="88" t="s">
        <v>55</v>
      </c>
      <c r="E14" s="88" t="s">
        <v>57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7" t="s">
        <v>56</v>
      </c>
      <c r="J14" s="89" t="s">
        <v>8</v>
      </c>
    </row>
    <row r="15" spans="1:10" s="86" customFormat="1" ht="15.75" customHeight="1" x14ac:dyDescent="0.2">
      <c r="A15" s="121"/>
      <c r="B15" s="83">
        <v>1</v>
      </c>
      <c r="C15" s="84" t="s">
        <v>62</v>
      </c>
      <c r="D15" s="88" t="s">
        <v>55</v>
      </c>
      <c r="E15" s="88" t="s">
        <v>63</v>
      </c>
      <c r="F15" s="18">
        <v>10.75</v>
      </c>
      <c r="G15" s="4">
        <f t="shared" ref="G15:G39" si="0">F15*1.12</f>
        <v>12.040000000000001</v>
      </c>
      <c r="H15" s="16">
        <f t="shared" ref="H15:H39" si="1">B15*G15</f>
        <v>12.040000000000001</v>
      </c>
      <c r="I15" s="90" t="s">
        <v>61</v>
      </c>
      <c r="J15" s="89" t="s">
        <v>8</v>
      </c>
    </row>
    <row r="16" spans="1:10" s="86" customFormat="1" ht="15.75" customHeight="1" x14ac:dyDescent="0.2">
      <c r="A16" s="121"/>
      <c r="B16" s="83">
        <v>1</v>
      </c>
      <c r="C16" s="84" t="s">
        <v>117</v>
      </c>
      <c r="D16" s="88" t="s">
        <v>55</v>
      </c>
      <c r="E16" s="88" t="s">
        <v>73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7" t="s">
        <v>72</v>
      </c>
      <c r="J16" s="89" t="s">
        <v>8</v>
      </c>
    </row>
    <row r="17" spans="1:10" s="86" customFormat="1" ht="15.75" customHeight="1" x14ac:dyDescent="0.2">
      <c r="A17" s="121"/>
      <c r="B17" s="83">
        <v>1</v>
      </c>
      <c r="C17" s="84" t="s">
        <v>112</v>
      </c>
      <c r="D17" s="88" t="s">
        <v>55</v>
      </c>
      <c r="E17" s="88" t="s">
        <v>116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7" t="s">
        <v>123</v>
      </c>
      <c r="J17" s="89" t="s">
        <v>8</v>
      </c>
    </row>
    <row r="18" spans="1:10" s="86" customFormat="1" ht="15.75" customHeight="1" x14ac:dyDescent="0.2">
      <c r="A18" s="121"/>
      <c r="B18" s="83">
        <v>1</v>
      </c>
      <c r="C18" s="84" t="s">
        <v>76</v>
      </c>
      <c r="D18" s="88" t="s">
        <v>55</v>
      </c>
      <c r="E18" s="88" t="s">
        <v>75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7" t="s">
        <v>74</v>
      </c>
      <c r="J18" s="89" t="s">
        <v>8</v>
      </c>
    </row>
    <row r="19" spans="1:10" s="86" customFormat="1" ht="15.75" customHeight="1" x14ac:dyDescent="0.2">
      <c r="A19" s="121"/>
      <c r="B19" s="83">
        <v>1</v>
      </c>
      <c r="C19" s="84" t="s">
        <v>59</v>
      </c>
      <c r="D19" s="88" t="s">
        <v>55</v>
      </c>
      <c r="E19" s="88" t="s">
        <v>60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7" t="s">
        <v>58</v>
      </c>
      <c r="J19" s="89" t="s">
        <v>8</v>
      </c>
    </row>
    <row r="20" spans="1:10" s="86" customFormat="1" ht="15.75" customHeight="1" x14ac:dyDescent="0.2">
      <c r="A20" s="121"/>
      <c r="B20" s="83">
        <v>1</v>
      </c>
      <c r="C20" s="84" t="s">
        <v>78</v>
      </c>
      <c r="D20" s="88" t="s">
        <v>55</v>
      </c>
      <c r="E20" s="88" t="s">
        <v>79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7" t="s">
        <v>77</v>
      </c>
      <c r="J20" s="89" t="s">
        <v>8</v>
      </c>
    </row>
    <row r="21" spans="1:10" s="86" customFormat="1" ht="15.75" customHeight="1" x14ac:dyDescent="0.2">
      <c r="A21" s="121"/>
      <c r="B21" s="83">
        <v>1</v>
      </c>
      <c r="C21" s="84" t="s">
        <v>81</v>
      </c>
      <c r="D21" s="88" t="s">
        <v>55</v>
      </c>
      <c r="E21" s="88" t="s">
        <v>82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7" t="s">
        <v>80</v>
      </c>
      <c r="J21" s="89" t="s">
        <v>8</v>
      </c>
    </row>
    <row r="22" spans="1:10" s="86" customFormat="1" ht="15.75" customHeight="1" x14ac:dyDescent="0.2">
      <c r="A22" s="121"/>
      <c r="B22" s="83">
        <v>1</v>
      </c>
      <c r="C22" s="84" t="s">
        <v>83</v>
      </c>
      <c r="D22" s="88" t="s">
        <v>55</v>
      </c>
      <c r="E22" s="88" t="s">
        <v>85</v>
      </c>
      <c r="F22" s="18">
        <v>19.989999999999998</v>
      </c>
      <c r="G22" s="4">
        <f t="shared" si="0"/>
        <v>22.3888</v>
      </c>
      <c r="H22" s="16">
        <f t="shared" si="1"/>
        <v>22.3888</v>
      </c>
      <c r="I22" s="87" t="s">
        <v>84</v>
      </c>
      <c r="J22" s="89" t="s">
        <v>8</v>
      </c>
    </row>
    <row r="23" spans="1:10" s="86" customFormat="1" ht="15.75" customHeight="1" x14ac:dyDescent="0.2">
      <c r="A23" s="121"/>
      <c r="B23" s="83">
        <v>1</v>
      </c>
      <c r="C23" s="84" t="s">
        <v>88</v>
      </c>
      <c r="D23" s="88" t="s">
        <v>55</v>
      </c>
      <c r="E23" s="88" t="s">
        <v>87</v>
      </c>
      <c r="F23" s="18">
        <v>23.99</v>
      </c>
      <c r="G23" s="4">
        <f t="shared" si="0"/>
        <v>26.8688</v>
      </c>
      <c r="H23" s="16">
        <f t="shared" si="1"/>
        <v>26.8688</v>
      </c>
      <c r="I23" s="87" t="s">
        <v>86</v>
      </c>
      <c r="J23" s="89" t="s">
        <v>8</v>
      </c>
    </row>
    <row r="24" spans="1:10" s="86" customFormat="1" ht="15.75" customHeight="1" x14ac:dyDescent="0.2">
      <c r="A24" s="121"/>
      <c r="B24" s="83"/>
      <c r="C24" s="84"/>
      <c r="D24" s="88"/>
      <c r="E24" s="88"/>
      <c r="F24" s="18"/>
      <c r="G24" s="4"/>
      <c r="H24" s="16"/>
      <c r="I24" s="87"/>
      <c r="J24" s="91"/>
    </row>
    <row r="25" spans="1:10" s="86" customFormat="1" ht="15.75" customHeight="1" x14ac:dyDescent="0.2">
      <c r="A25" s="121"/>
      <c r="B25" s="83">
        <v>1</v>
      </c>
      <c r="C25" s="84" t="s">
        <v>64</v>
      </c>
      <c r="D25" s="88" t="s">
        <v>67</v>
      </c>
      <c r="E25" s="88" t="s">
        <v>66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7" t="s">
        <v>65</v>
      </c>
      <c r="J25" s="89" t="s">
        <v>8</v>
      </c>
    </row>
    <row r="26" spans="1:10" s="86" customFormat="1" ht="15.75" customHeight="1" x14ac:dyDescent="0.2">
      <c r="A26" s="121"/>
      <c r="B26" s="83"/>
      <c r="C26" s="84"/>
      <c r="D26" s="88"/>
      <c r="E26" s="88"/>
      <c r="F26" s="18"/>
      <c r="G26" s="4"/>
      <c r="H26" s="16"/>
      <c r="I26" s="87"/>
      <c r="J26" s="91"/>
    </row>
    <row r="27" spans="1:10" s="86" customFormat="1" ht="15.75" customHeight="1" x14ac:dyDescent="0.2">
      <c r="A27" s="121"/>
      <c r="B27" s="83">
        <v>1</v>
      </c>
      <c r="C27" s="84" t="s">
        <v>68</v>
      </c>
      <c r="D27" s="88" t="s">
        <v>69</v>
      </c>
      <c r="E27" s="88" t="s">
        <v>71</v>
      </c>
      <c r="F27" s="18">
        <f>6.65/0.75</f>
        <v>8.8666666666666671</v>
      </c>
      <c r="G27" s="4">
        <f>F27*1.12</f>
        <v>9.930666666666669</v>
      </c>
      <c r="H27" s="16">
        <f>B27*G27</f>
        <v>9.930666666666669</v>
      </c>
      <c r="I27" s="87" t="s">
        <v>70</v>
      </c>
      <c r="J27" s="89" t="s">
        <v>8</v>
      </c>
    </row>
    <row r="28" spans="1:10" s="98" customFormat="1" ht="15.75" customHeight="1" x14ac:dyDescent="0.2">
      <c r="A28" s="121"/>
      <c r="B28" s="83"/>
      <c r="C28" s="84"/>
      <c r="D28" s="88"/>
      <c r="E28" s="88"/>
      <c r="F28" s="18"/>
      <c r="G28" s="4"/>
      <c r="H28" s="16"/>
      <c r="I28" s="97"/>
      <c r="J28" s="89"/>
    </row>
    <row r="29" spans="1:10" s="98" customFormat="1" ht="15.75" customHeight="1" x14ac:dyDescent="0.2">
      <c r="A29" s="121"/>
      <c r="B29" s="96">
        <v>1</v>
      </c>
      <c r="C29" s="84" t="s">
        <v>115</v>
      </c>
      <c r="D29" s="88" t="s">
        <v>113</v>
      </c>
      <c r="E29" s="101" t="s">
        <v>8</v>
      </c>
      <c r="F29" s="18">
        <v>10</v>
      </c>
      <c r="G29" s="4">
        <f>F29*1.12</f>
        <v>11.200000000000001</v>
      </c>
      <c r="H29" s="100">
        <f>B29*G29</f>
        <v>11.200000000000001</v>
      </c>
      <c r="I29" s="102" t="s">
        <v>114</v>
      </c>
      <c r="J29" s="89"/>
    </row>
    <row r="30" spans="1:10" s="95" customFormat="1" ht="15.75" customHeight="1" thickBot="1" x14ac:dyDescent="0.25">
      <c r="A30" s="122"/>
      <c r="B30" s="77"/>
      <c r="C30" s="92"/>
      <c r="D30" s="99"/>
      <c r="E30" s="99"/>
      <c r="F30" s="17"/>
      <c r="G30" s="72"/>
      <c r="H30" s="73"/>
      <c r="I30" s="93"/>
      <c r="J30" s="94" t="s">
        <v>8</v>
      </c>
    </row>
    <row r="31" spans="1:10" s="86" customFormat="1" ht="15.75" customHeight="1" x14ac:dyDescent="0.2">
      <c r="A31" s="123" t="s">
        <v>9</v>
      </c>
      <c r="B31" s="83"/>
      <c r="C31" s="84"/>
      <c r="D31" s="83"/>
      <c r="E31" s="83"/>
      <c r="F31" s="16"/>
      <c r="G31" s="4"/>
      <c r="H31" s="16"/>
      <c r="I31" s="85"/>
      <c r="J31" s="89" t="s">
        <v>8</v>
      </c>
    </row>
    <row r="32" spans="1:10" s="86" customFormat="1" ht="15.75" customHeight="1" x14ac:dyDescent="0.2">
      <c r="A32" s="124"/>
      <c r="B32" s="83">
        <v>1</v>
      </c>
      <c r="C32" s="84" t="s">
        <v>109</v>
      </c>
      <c r="D32" s="88" t="s">
        <v>55</v>
      </c>
      <c r="E32" s="88" t="s">
        <v>111</v>
      </c>
      <c r="F32" s="18">
        <v>9.99</v>
      </c>
      <c r="G32" s="4">
        <f t="shared" si="0"/>
        <v>11.188800000000001</v>
      </c>
      <c r="H32" s="16">
        <f t="shared" ref="H32" si="2">B32*G32</f>
        <v>11.188800000000001</v>
      </c>
      <c r="I32" s="87" t="s">
        <v>110</v>
      </c>
      <c r="J32" s="89" t="s">
        <v>8</v>
      </c>
    </row>
    <row r="33" spans="1:10" s="86" customFormat="1" ht="15.75" customHeight="1" x14ac:dyDescent="0.2">
      <c r="A33" s="124"/>
      <c r="B33" s="83">
        <v>1</v>
      </c>
      <c r="C33" s="84" t="s">
        <v>91</v>
      </c>
      <c r="D33" s="88" t="s">
        <v>55</v>
      </c>
      <c r="E33" s="88" t="s">
        <v>92</v>
      </c>
      <c r="F33" s="18">
        <v>15.99</v>
      </c>
      <c r="G33" s="4">
        <f t="shared" si="0"/>
        <v>17.908800000000003</v>
      </c>
      <c r="H33" s="16">
        <f t="shared" si="1"/>
        <v>17.908800000000003</v>
      </c>
      <c r="I33" s="87" t="s">
        <v>90</v>
      </c>
      <c r="J33" s="89" t="s">
        <v>8</v>
      </c>
    </row>
    <row r="34" spans="1:10" s="86" customFormat="1" ht="15.75" customHeight="1" x14ac:dyDescent="0.2">
      <c r="A34" s="124"/>
      <c r="B34" s="83">
        <v>1</v>
      </c>
      <c r="C34" s="84" t="s">
        <v>93</v>
      </c>
      <c r="D34" s="88" t="s">
        <v>55</v>
      </c>
      <c r="E34" s="88" t="s">
        <v>95</v>
      </c>
      <c r="F34" s="18">
        <v>8.99</v>
      </c>
      <c r="G34" s="4">
        <f t="shared" si="0"/>
        <v>10.068800000000001</v>
      </c>
      <c r="H34" s="16">
        <f t="shared" si="1"/>
        <v>10.068800000000001</v>
      </c>
      <c r="I34" s="87" t="s">
        <v>94</v>
      </c>
      <c r="J34" s="89" t="s">
        <v>8</v>
      </c>
    </row>
    <row r="35" spans="1:10" s="86" customFormat="1" ht="15.75" customHeight="1" x14ac:dyDescent="0.2">
      <c r="A35" s="124"/>
      <c r="B35" s="83">
        <v>2</v>
      </c>
      <c r="C35" s="84" t="s">
        <v>100</v>
      </c>
      <c r="D35" s="88" t="s">
        <v>55</v>
      </c>
      <c r="E35" s="88" t="s">
        <v>97</v>
      </c>
      <c r="F35" s="18">
        <v>9.9499999999999993</v>
      </c>
      <c r="G35" s="4">
        <f t="shared" si="0"/>
        <v>11.144</v>
      </c>
      <c r="H35" s="16">
        <f t="shared" si="1"/>
        <v>22.288</v>
      </c>
      <c r="I35" s="87" t="s">
        <v>96</v>
      </c>
      <c r="J35" s="89" t="s">
        <v>8</v>
      </c>
    </row>
    <row r="36" spans="1:10" s="86" customFormat="1" ht="15.75" customHeight="1" x14ac:dyDescent="0.2">
      <c r="A36" s="124"/>
      <c r="B36" s="83">
        <v>2</v>
      </c>
      <c r="C36" s="84" t="s">
        <v>99</v>
      </c>
      <c r="D36" s="88" t="s">
        <v>55</v>
      </c>
      <c r="E36" s="88" t="s">
        <v>101</v>
      </c>
      <c r="F36" s="18">
        <v>10.43</v>
      </c>
      <c r="G36" s="4">
        <f t="shared" si="0"/>
        <v>11.681600000000001</v>
      </c>
      <c r="H36" s="16">
        <f t="shared" si="1"/>
        <v>23.363200000000003</v>
      </c>
      <c r="I36" s="87" t="s">
        <v>98</v>
      </c>
      <c r="J36" s="89" t="s">
        <v>8</v>
      </c>
    </row>
    <row r="37" spans="1:10" s="86" customFormat="1" ht="15.75" customHeight="1" x14ac:dyDescent="0.2">
      <c r="A37" s="124"/>
      <c r="B37" s="83">
        <v>1</v>
      </c>
      <c r="C37" s="84" t="s">
        <v>102</v>
      </c>
      <c r="D37" s="88" t="s">
        <v>55</v>
      </c>
      <c r="E37" s="88" t="s">
        <v>104</v>
      </c>
      <c r="F37" s="18">
        <v>9.99</v>
      </c>
      <c r="G37" s="4">
        <f t="shared" si="0"/>
        <v>11.188800000000001</v>
      </c>
      <c r="H37" s="16">
        <f t="shared" si="1"/>
        <v>11.188800000000001</v>
      </c>
      <c r="I37" s="87" t="s">
        <v>103</v>
      </c>
      <c r="J37" s="89" t="s">
        <v>8</v>
      </c>
    </row>
    <row r="38" spans="1:10" s="86" customFormat="1" ht="15.75" customHeight="1" x14ac:dyDescent="0.2">
      <c r="A38" s="124"/>
      <c r="B38" s="83"/>
      <c r="C38" s="84"/>
      <c r="D38" s="83"/>
      <c r="E38" s="83"/>
      <c r="F38" s="18"/>
      <c r="G38" s="4"/>
      <c r="H38" s="16"/>
      <c r="I38" s="85"/>
      <c r="J38" s="89" t="s">
        <v>8</v>
      </c>
    </row>
    <row r="39" spans="1:10" s="86" customFormat="1" ht="15.75" customHeight="1" x14ac:dyDescent="0.2">
      <c r="A39" s="124"/>
      <c r="B39" s="83">
        <v>4</v>
      </c>
      <c r="C39" s="84" t="s">
        <v>108</v>
      </c>
      <c r="D39" s="88" t="s">
        <v>106</v>
      </c>
      <c r="E39" s="88" t="s">
        <v>107</v>
      </c>
      <c r="F39" s="18">
        <v>1.6</v>
      </c>
      <c r="G39" s="4">
        <f t="shared" si="0"/>
        <v>1.7920000000000003</v>
      </c>
      <c r="H39" s="16">
        <f t="shared" si="1"/>
        <v>7.168000000000001</v>
      </c>
      <c r="I39" s="87" t="s">
        <v>105</v>
      </c>
      <c r="J39" s="89" t="s">
        <v>8</v>
      </c>
    </row>
    <row r="40" spans="1:10" s="82" customFormat="1" ht="15.75" customHeight="1" thickBot="1" x14ac:dyDescent="0.25">
      <c r="A40" s="125"/>
      <c r="B40" s="77"/>
      <c r="C40" s="78"/>
      <c r="D40" s="77"/>
      <c r="E40" s="77"/>
      <c r="F40" s="79"/>
      <c r="G40" s="80"/>
      <c r="H40" s="79"/>
      <c r="I40" s="81"/>
      <c r="J40" s="89" t="s">
        <v>8</v>
      </c>
    </row>
    <row r="41" spans="1:10" ht="15.75" customHeight="1" x14ac:dyDescent="0.2">
      <c r="A41" s="126" t="s">
        <v>12</v>
      </c>
      <c r="B41" s="3"/>
      <c r="C41" s="140" t="s">
        <v>139</v>
      </c>
      <c r="D41" s="70"/>
      <c r="E41" s="70"/>
      <c r="F41" s="16"/>
      <c r="G41" s="4"/>
      <c r="H41" s="16"/>
      <c r="I41" s="23"/>
      <c r="J41" s="89" t="s">
        <v>8</v>
      </c>
    </row>
    <row r="42" spans="1:10" ht="15.75" customHeight="1" x14ac:dyDescent="0.2">
      <c r="A42" s="127"/>
      <c r="B42" s="3">
        <v>1</v>
      </c>
      <c r="C42" s="69" t="s">
        <v>15</v>
      </c>
      <c r="D42" s="70"/>
      <c r="E42" s="70"/>
      <c r="F42" s="16"/>
      <c r="G42" s="4"/>
      <c r="H42" s="16"/>
      <c r="I42" s="23"/>
      <c r="J42" s="89" t="s">
        <v>8</v>
      </c>
    </row>
    <row r="43" spans="1:10" ht="15.75" customHeight="1" x14ac:dyDescent="0.2">
      <c r="A43" s="127"/>
      <c r="B43" s="3">
        <v>1</v>
      </c>
      <c r="C43" s="140" t="s">
        <v>138</v>
      </c>
      <c r="D43" s="70"/>
      <c r="E43" s="70"/>
      <c r="F43" s="16"/>
      <c r="G43" s="4"/>
      <c r="H43" s="16"/>
      <c r="I43" s="23"/>
      <c r="J43" s="89" t="s">
        <v>8</v>
      </c>
    </row>
    <row r="44" spans="1:10" ht="15.75" customHeight="1" x14ac:dyDescent="0.2">
      <c r="A44" s="127"/>
      <c r="B44" s="1">
        <v>1</v>
      </c>
      <c r="C44" s="11" t="s">
        <v>16</v>
      </c>
      <c r="D44" s="70"/>
      <c r="E44" s="70"/>
      <c r="F44" s="18">
        <v>0</v>
      </c>
      <c r="G44" s="4">
        <f t="shared" ref="G44" si="3">1.12 * F44</f>
        <v>0</v>
      </c>
      <c r="H44" s="16">
        <f t="shared" ref="H44:H81" si="4">B44*G44</f>
        <v>0</v>
      </c>
      <c r="I44" s="23"/>
      <c r="J44" s="89" t="s">
        <v>8</v>
      </c>
    </row>
    <row r="45" spans="1:10" ht="15.75" customHeight="1" x14ac:dyDescent="0.2">
      <c r="A45" s="127"/>
      <c r="B45" s="1">
        <v>1</v>
      </c>
      <c r="C45" s="11" t="s">
        <v>17</v>
      </c>
      <c r="D45" s="13"/>
      <c r="E45" s="34"/>
      <c r="F45" s="18">
        <v>0</v>
      </c>
      <c r="G45" s="4">
        <f t="shared" ref="G45" si="5">1.12 * F45</f>
        <v>0</v>
      </c>
      <c r="H45" s="16">
        <f t="shared" si="4"/>
        <v>0</v>
      </c>
      <c r="I45" s="23"/>
    </row>
    <row r="46" spans="1:10" ht="15.75" customHeight="1" x14ac:dyDescent="0.2">
      <c r="A46" s="127"/>
      <c r="B46" s="1">
        <v>1</v>
      </c>
      <c r="C46" s="11" t="s">
        <v>18</v>
      </c>
      <c r="D46" s="13"/>
      <c r="E46" s="34"/>
      <c r="F46" s="18">
        <v>0</v>
      </c>
      <c r="G46" s="4">
        <f t="shared" ref="G46" si="6">1.12 * F46</f>
        <v>0</v>
      </c>
      <c r="H46" s="16">
        <f t="shared" si="4"/>
        <v>0</v>
      </c>
      <c r="I46" s="23"/>
    </row>
    <row r="47" spans="1:10" ht="15.75" customHeight="1" x14ac:dyDescent="0.2">
      <c r="A47" s="127"/>
      <c r="B47" s="1">
        <v>1</v>
      </c>
      <c r="C47" s="11" t="s">
        <v>19</v>
      </c>
      <c r="D47" s="13"/>
      <c r="E47" s="34"/>
      <c r="F47" s="18">
        <v>0</v>
      </c>
      <c r="G47" s="4">
        <f t="shared" ref="G47" si="7">1.12 * F47</f>
        <v>0</v>
      </c>
      <c r="H47" s="16">
        <f t="shared" si="4"/>
        <v>0</v>
      </c>
      <c r="I47" s="24"/>
    </row>
    <row r="48" spans="1:10" s="52" customFormat="1" ht="15.75" customHeight="1" x14ac:dyDescent="0.2">
      <c r="A48" s="127"/>
      <c r="B48" s="46">
        <v>1</v>
      </c>
      <c r="C48" s="47" t="s">
        <v>20</v>
      </c>
      <c r="D48" s="46"/>
      <c r="E48" s="48"/>
      <c r="F48" s="49">
        <v>0</v>
      </c>
      <c r="G48" s="50">
        <f t="shared" ref="G48" si="8">1.12 * F48</f>
        <v>0</v>
      </c>
      <c r="H48" s="16">
        <f t="shared" si="4"/>
        <v>0</v>
      </c>
      <c r="I48" s="51"/>
    </row>
    <row r="49" spans="1:9" ht="15.75" customHeight="1" x14ac:dyDescent="0.2">
      <c r="A49" s="127"/>
      <c r="B49" s="1">
        <v>1</v>
      </c>
      <c r="C49" s="11" t="s">
        <v>21</v>
      </c>
      <c r="D49" s="13"/>
      <c r="E49" s="34"/>
      <c r="F49" s="18">
        <v>0</v>
      </c>
      <c r="G49" s="4">
        <f t="shared" ref="G49:G54" si="9">1.12 * F49</f>
        <v>0</v>
      </c>
      <c r="H49" s="16">
        <f t="shared" si="4"/>
        <v>0</v>
      </c>
      <c r="I49" s="24"/>
    </row>
    <row r="50" spans="1:9" ht="15.75" customHeight="1" x14ac:dyDescent="0.2">
      <c r="A50" s="127"/>
      <c r="B50" s="1">
        <v>1</v>
      </c>
      <c r="C50" s="11" t="s">
        <v>22</v>
      </c>
      <c r="D50" s="13"/>
      <c r="E50" s="34"/>
      <c r="F50" s="18">
        <v>0</v>
      </c>
      <c r="G50" s="4">
        <f t="shared" si="9"/>
        <v>0</v>
      </c>
      <c r="H50" s="16">
        <f t="shared" si="4"/>
        <v>0</v>
      </c>
      <c r="I50" s="21"/>
    </row>
    <row r="51" spans="1:9" ht="15.75" customHeight="1" x14ac:dyDescent="0.2">
      <c r="A51" s="127"/>
      <c r="B51" s="1">
        <v>1</v>
      </c>
      <c r="C51" s="11" t="s">
        <v>23</v>
      </c>
      <c r="D51" s="13"/>
      <c r="E51" s="34"/>
      <c r="F51" s="18">
        <v>0</v>
      </c>
      <c r="G51" s="4">
        <f t="shared" si="9"/>
        <v>0</v>
      </c>
      <c r="H51" s="16">
        <f t="shared" si="4"/>
        <v>0</v>
      </c>
      <c r="I51" s="24"/>
    </row>
    <row r="52" spans="1:9" ht="15.75" customHeight="1" x14ac:dyDescent="0.2">
      <c r="A52" s="127"/>
      <c r="B52" s="22">
        <v>1</v>
      </c>
      <c r="C52" s="32" t="s">
        <v>24</v>
      </c>
      <c r="D52" s="13"/>
      <c r="E52" s="35"/>
      <c r="F52" s="18">
        <v>0</v>
      </c>
      <c r="G52" s="4">
        <f t="shared" si="9"/>
        <v>0</v>
      </c>
      <c r="H52" s="16">
        <f t="shared" si="4"/>
        <v>0</v>
      </c>
      <c r="I52" s="36"/>
    </row>
    <row r="53" spans="1:9" ht="15.75" customHeight="1" x14ac:dyDescent="0.2">
      <c r="A53" s="127"/>
      <c r="B53" s="22">
        <v>1</v>
      </c>
      <c r="C53" s="32" t="s">
        <v>25</v>
      </c>
      <c r="D53" s="13"/>
      <c r="E53" s="35"/>
      <c r="F53" s="18">
        <v>0</v>
      </c>
      <c r="G53" s="4">
        <f t="shared" si="9"/>
        <v>0</v>
      </c>
      <c r="H53" s="16">
        <f t="shared" si="4"/>
        <v>0</v>
      </c>
      <c r="I53" s="36"/>
    </row>
    <row r="54" spans="1:9" ht="15.75" customHeight="1" x14ac:dyDescent="0.2">
      <c r="A54" s="127"/>
      <c r="B54" s="22">
        <v>1</v>
      </c>
      <c r="C54" s="32" t="s">
        <v>26</v>
      </c>
      <c r="D54" s="13"/>
      <c r="E54" s="35"/>
      <c r="F54" s="18">
        <v>0</v>
      </c>
      <c r="G54" s="4">
        <f t="shared" si="9"/>
        <v>0</v>
      </c>
      <c r="H54" s="16">
        <f t="shared" si="4"/>
        <v>0</v>
      </c>
      <c r="I54" s="36"/>
    </row>
    <row r="55" spans="1:9" ht="15.75" customHeight="1" x14ac:dyDescent="0.2">
      <c r="A55" s="127"/>
      <c r="B55" s="22">
        <v>1</v>
      </c>
      <c r="C55" s="32" t="s">
        <v>27</v>
      </c>
      <c r="D55" s="13"/>
      <c r="E55" s="35"/>
      <c r="F55" s="18">
        <v>0</v>
      </c>
      <c r="G55" s="4">
        <f t="shared" ref="G55:G59" si="10">1.12 * F55</f>
        <v>0</v>
      </c>
      <c r="H55" s="16">
        <f t="shared" si="4"/>
        <v>0</v>
      </c>
      <c r="I55" s="36"/>
    </row>
    <row r="56" spans="1:9" ht="15.75" customHeight="1" x14ac:dyDescent="0.2">
      <c r="A56" s="127"/>
      <c r="B56" s="22">
        <v>1</v>
      </c>
      <c r="C56" s="32" t="s">
        <v>28</v>
      </c>
      <c r="D56" s="27"/>
      <c r="E56" s="35"/>
      <c r="F56" s="18">
        <v>0</v>
      </c>
      <c r="G56" s="4">
        <f t="shared" si="10"/>
        <v>0</v>
      </c>
      <c r="H56" s="16">
        <f t="shared" si="4"/>
        <v>0</v>
      </c>
      <c r="I56" s="33"/>
    </row>
    <row r="57" spans="1:9" ht="15.75" customHeight="1" x14ac:dyDescent="0.2">
      <c r="A57" s="127"/>
      <c r="B57" s="22">
        <v>1</v>
      </c>
      <c r="C57" s="32" t="s">
        <v>29</v>
      </c>
      <c r="D57" s="37"/>
      <c r="E57" s="35"/>
      <c r="F57" s="18">
        <v>0</v>
      </c>
      <c r="G57" s="4">
        <f t="shared" si="10"/>
        <v>0</v>
      </c>
      <c r="H57" s="16">
        <f t="shared" si="4"/>
        <v>0</v>
      </c>
      <c r="I57" s="33"/>
    </row>
    <row r="58" spans="1:9" ht="15.75" customHeight="1" x14ac:dyDescent="0.2">
      <c r="A58" s="127"/>
      <c r="B58" s="22">
        <v>1</v>
      </c>
      <c r="C58" s="32" t="s">
        <v>30</v>
      </c>
      <c r="D58" s="13"/>
      <c r="E58" s="34"/>
      <c r="F58" s="18">
        <v>0</v>
      </c>
      <c r="G58" s="4">
        <f t="shared" si="10"/>
        <v>0</v>
      </c>
      <c r="H58" s="16">
        <f t="shared" si="4"/>
        <v>0</v>
      </c>
      <c r="I58" s="24"/>
    </row>
    <row r="59" spans="1:9" ht="15.75" customHeight="1" x14ac:dyDescent="0.2">
      <c r="A59" s="127"/>
      <c r="B59" s="22">
        <v>1</v>
      </c>
      <c r="C59" s="32" t="s">
        <v>31</v>
      </c>
      <c r="D59" s="27"/>
      <c r="E59" s="35"/>
      <c r="F59" s="18">
        <v>0</v>
      </c>
      <c r="G59" s="4">
        <f t="shared" si="10"/>
        <v>0</v>
      </c>
      <c r="H59" s="16">
        <f t="shared" si="4"/>
        <v>0</v>
      </c>
      <c r="I59" s="42"/>
    </row>
    <row r="60" spans="1:9" ht="15.75" customHeight="1" x14ac:dyDescent="0.2">
      <c r="A60" s="127"/>
      <c r="B60" s="22">
        <v>1</v>
      </c>
      <c r="C60" s="32" t="s">
        <v>32</v>
      </c>
      <c r="D60" s="37"/>
      <c r="E60" s="35"/>
      <c r="F60" s="18">
        <v>0</v>
      </c>
      <c r="G60" s="4">
        <f t="shared" ref="G60:G61" si="11">1.12 * F60</f>
        <v>0</v>
      </c>
      <c r="H60" s="16">
        <f t="shared" si="4"/>
        <v>0</v>
      </c>
      <c r="I60" s="42"/>
    </row>
    <row r="61" spans="1:9" ht="15.75" customHeight="1" x14ac:dyDescent="0.2">
      <c r="A61" s="127"/>
      <c r="B61" s="22">
        <v>1</v>
      </c>
      <c r="C61" s="32" t="s">
        <v>33</v>
      </c>
      <c r="D61" s="37"/>
      <c r="E61" s="35"/>
      <c r="F61" s="18">
        <v>0</v>
      </c>
      <c r="G61" s="4">
        <f t="shared" si="11"/>
        <v>0</v>
      </c>
      <c r="H61" s="16">
        <f t="shared" si="4"/>
        <v>0</v>
      </c>
      <c r="I61" s="33"/>
    </row>
    <row r="62" spans="1:9" ht="15.75" customHeight="1" x14ac:dyDescent="0.2">
      <c r="A62" s="127"/>
      <c r="B62" s="22">
        <v>1</v>
      </c>
      <c r="C62" s="32" t="s">
        <v>34</v>
      </c>
      <c r="D62" s="37"/>
      <c r="E62" s="35"/>
      <c r="F62" s="18">
        <v>0</v>
      </c>
      <c r="G62" s="4">
        <f t="shared" ref="G62:G73" si="12">1.12 * F62</f>
        <v>0</v>
      </c>
      <c r="H62" s="16">
        <f t="shared" si="4"/>
        <v>0</v>
      </c>
      <c r="I62" s="33"/>
    </row>
    <row r="63" spans="1:9" ht="15.75" customHeight="1" x14ac:dyDescent="0.2">
      <c r="A63" s="127"/>
      <c r="B63" s="22">
        <v>1</v>
      </c>
      <c r="C63" s="32" t="s">
        <v>35</v>
      </c>
      <c r="D63" s="37"/>
      <c r="E63" s="35"/>
      <c r="F63" s="18">
        <v>0</v>
      </c>
      <c r="G63" s="4">
        <f t="shared" si="12"/>
        <v>0</v>
      </c>
      <c r="H63" s="16">
        <f t="shared" si="4"/>
        <v>0</v>
      </c>
      <c r="I63" s="33"/>
    </row>
    <row r="64" spans="1:9" ht="15.75" customHeight="1" x14ac:dyDescent="0.2">
      <c r="A64" s="127"/>
      <c r="B64" s="22">
        <v>1</v>
      </c>
      <c r="C64" s="32" t="s">
        <v>36</v>
      </c>
      <c r="D64" s="37"/>
      <c r="E64" s="35"/>
      <c r="F64" s="18">
        <v>0</v>
      </c>
      <c r="G64" s="4">
        <f t="shared" si="12"/>
        <v>0</v>
      </c>
      <c r="H64" s="16">
        <f t="shared" si="4"/>
        <v>0</v>
      </c>
      <c r="I64" s="33"/>
    </row>
    <row r="65" spans="1:9" ht="15.75" customHeight="1" x14ac:dyDescent="0.2">
      <c r="A65" s="127"/>
      <c r="B65" s="22">
        <v>1</v>
      </c>
      <c r="C65" s="32" t="s">
        <v>37</v>
      </c>
      <c r="D65" s="37"/>
      <c r="E65" s="35"/>
      <c r="F65" s="18">
        <v>0</v>
      </c>
      <c r="G65" s="4">
        <f t="shared" si="12"/>
        <v>0</v>
      </c>
      <c r="H65" s="16">
        <f t="shared" si="4"/>
        <v>0</v>
      </c>
      <c r="I65" s="33"/>
    </row>
    <row r="66" spans="1:9" ht="15.75" customHeight="1" x14ac:dyDescent="0.2">
      <c r="A66" s="127"/>
      <c r="B66" s="22">
        <v>1</v>
      </c>
      <c r="C66" s="138" t="s">
        <v>38</v>
      </c>
      <c r="D66" s="37"/>
      <c r="E66" s="35"/>
      <c r="F66" s="18">
        <v>0</v>
      </c>
      <c r="G66" s="4">
        <f t="shared" si="12"/>
        <v>0</v>
      </c>
      <c r="H66" s="16">
        <f t="shared" si="4"/>
        <v>0</v>
      </c>
      <c r="I66" s="33"/>
    </row>
    <row r="67" spans="1:9" ht="15.75" customHeight="1" x14ac:dyDescent="0.2">
      <c r="A67" s="127"/>
      <c r="B67" s="22">
        <v>1</v>
      </c>
      <c r="C67" s="32" t="s">
        <v>39</v>
      </c>
      <c r="D67" s="37"/>
      <c r="E67" s="35"/>
      <c r="F67" s="18">
        <v>0</v>
      </c>
      <c r="G67" s="4">
        <f t="shared" si="12"/>
        <v>0</v>
      </c>
      <c r="H67" s="16">
        <f t="shared" si="4"/>
        <v>0</v>
      </c>
      <c r="I67" s="33"/>
    </row>
    <row r="68" spans="1:9" ht="15.75" customHeight="1" x14ac:dyDescent="0.2">
      <c r="A68" s="127"/>
      <c r="B68" s="22">
        <v>1</v>
      </c>
      <c r="C68" s="138" t="s">
        <v>140</v>
      </c>
      <c r="D68" s="37"/>
      <c r="E68" s="35"/>
      <c r="F68" s="18">
        <v>0</v>
      </c>
      <c r="G68" s="4">
        <f t="shared" si="12"/>
        <v>0</v>
      </c>
      <c r="H68" s="16">
        <f t="shared" si="4"/>
        <v>0</v>
      </c>
      <c r="I68" s="33"/>
    </row>
    <row r="69" spans="1:9" ht="15.75" customHeight="1" x14ac:dyDescent="0.2">
      <c r="A69" s="127"/>
      <c r="B69" s="22">
        <v>1</v>
      </c>
      <c r="C69" s="32" t="s">
        <v>40</v>
      </c>
      <c r="D69" s="37"/>
      <c r="E69" s="35"/>
      <c r="F69" s="18">
        <v>0</v>
      </c>
      <c r="G69" s="4">
        <f t="shared" si="12"/>
        <v>0</v>
      </c>
      <c r="H69" s="16">
        <f t="shared" si="4"/>
        <v>0</v>
      </c>
      <c r="I69" s="33"/>
    </row>
    <row r="70" spans="1:9" ht="15.75" customHeight="1" x14ac:dyDescent="0.2">
      <c r="A70" s="127"/>
      <c r="B70" s="22">
        <v>1</v>
      </c>
      <c r="C70" s="32" t="s">
        <v>41</v>
      </c>
      <c r="D70" s="37"/>
      <c r="E70" s="35"/>
      <c r="F70" s="18">
        <v>0</v>
      </c>
      <c r="G70" s="4">
        <f t="shared" si="12"/>
        <v>0</v>
      </c>
      <c r="H70" s="16">
        <f t="shared" si="4"/>
        <v>0</v>
      </c>
      <c r="I70" s="33"/>
    </row>
    <row r="71" spans="1:9" ht="15.75" customHeight="1" x14ac:dyDescent="0.2">
      <c r="A71" s="127"/>
      <c r="B71" s="22">
        <v>1</v>
      </c>
      <c r="C71" s="32" t="s">
        <v>42</v>
      </c>
      <c r="D71" s="37"/>
      <c r="E71" s="35"/>
      <c r="F71" s="18">
        <v>0</v>
      </c>
      <c r="G71" s="4">
        <f t="shared" si="12"/>
        <v>0</v>
      </c>
      <c r="H71" s="16">
        <f t="shared" si="4"/>
        <v>0</v>
      </c>
      <c r="I71" s="33"/>
    </row>
    <row r="72" spans="1:9" ht="15.75" customHeight="1" x14ac:dyDescent="0.2">
      <c r="A72" s="127"/>
      <c r="B72" s="22">
        <v>1</v>
      </c>
      <c r="C72" s="32" t="s">
        <v>43</v>
      </c>
      <c r="D72" s="37"/>
      <c r="E72" s="35"/>
      <c r="F72" s="18">
        <v>0</v>
      </c>
      <c r="G72" s="4">
        <f t="shared" si="12"/>
        <v>0</v>
      </c>
      <c r="H72" s="16">
        <f t="shared" si="4"/>
        <v>0</v>
      </c>
      <c r="I72" s="33"/>
    </row>
    <row r="73" spans="1:9" ht="15.75" customHeight="1" x14ac:dyDescent="0.2">
      <c r="A73" s="127"/>
      <c r="B73" s="22">
        <v>1</v>
      </c>
      <c r="C73" s="32" t="s">
        <v>44</v>
      </c>
      <c r="D73" s="37"/>
      <c r="E73" s="35"/>
      <c r="F73" s="18">
        <v>0</v>
      </c>
      <c r="G73" s="4">
        <f t="shared" si="12"/>
        <v>0</v>
      </c>
      <c r="H73" s="16">
        <f t="shared" si="4"/>
        <v>0</v>
      </c>
      <c r="I73" s="33"/>
    </row>
    <row r="74" spans="1:9" ht="15.75" customHeight="1" x14ac:dyDescent="0.2">
      <c r="A74" s="127"/>
      <c r="B74" s="22">
        <v>1</v>
      </c>
      <c r="C74" s="32" t="s">
        <v>45</v>
      </c>
      <c r="D74" s="37"/>
      <c r="E74" s="35"/>
      <c r="F74" s="18">
        <v>0</v>
      </c>
      <c r="G74" s="4">
        <f t="shared" ref="G74:G81" si="13">1.12 * F74</f>
        <v>0</v>
      </c>
      <c r="H74" s="16">
        <f t="shared" si="4"/>
        <v>0</v>
      </c>
      <c r="I74" s="33"/>
    </row>
    <row r="75" spans="1:9" ht="15.75" customHeight="1" x14ac:dyDescent="0.2">
      <c r="A75" s="127"/>
      <c r="B75" s="22">
        <v>1</v>
      </c>
      <c r="C75" s="32" t="s">
        <v>46</v>
      </c>
      <c r="D75" s="37"/>
      <c r="E75" s="35"/>
      <c r="F75" s="18">
        <v>0</v>
      </c>
      <c r="G75" s="4">
        <f t="shared" si="13"/>
        <v>0</v>
      </c>
      <c r="H75" s="16">
        <f t="shared" si="4"/>
        <v>0</v>
      </c>
      <c r="I75" s="33"/>
    </row>
    <row r="76" spans="1:9" ht="15.75" customHeight="1" x14ac:dyDescent="0.2">
      <c r="A76" s="127"/>
      <c r="B76" s="22">
        <v>1</v>
      </c>
      <c r="C76" s="32" t="s">
        <v>47</v>
      </c>
      <c r="D76" s="37"/>
      <c r="E76" s="35"/>
      <c r="F76" s="18">
        <v>0</v>
      </c>
      <c r="G76" s="4">
        <f t="shared" si="13"/>
        <v>0</v>
      </c>
      <c r="H76" s="16">
        <f t="shared" si="4"/>
        <v>0</v>
      </c>
      <c r="I76" s="33"/>
    </row>
    <row r="77" spans="1:9" ht="15.75" customHeight="1" x14ac:dyDescent="0.2">
      <c r="A77" s="127"/>
      <c r="B77" s="22">
        <v>1</v>
      </c>
      <c r="C77" s="32" t="s">
        <v>48</v>
      </c>
      <c r="D77" s="37"/>
      <c r="E77" s="35"/>
      <c r="F77" s="18">
        <v>0</v>
      </c>
      <c r="G77" s="4">
        <f t="shared" si="13"/>
        <v>0</v>
      </c>
      <c r="H77" s="16">
        <f t="shared" si="4"/>
        <v>0</v>
      </c>
      <c r="I77" s="33"/>
    </row>
    <row r="78" spans="1:9" ht="15.75" customHeight="1" x14ac:dyDescent="0.2">
      <c r="A78" s="127"/>
      <c r="B78" s="22">
        <v>1</v>
      </c>
      <c r="C78" s="32" t="s">
        <v>49</v>
      </c>
      <c r="D78" s="37"/>
      <c r="E78" s="35"/>
      <c r="F78" s="18">
        <v>0</v>
      </c>
      <c r="G78" s="4">
        <f t="shared" si="13"/>
        <v>0</v>
      </c>
      <c r="H78" s="16">
        <f t="shared" si="4"/>
        <v>0</v>
      </c>
      <c r="I78" s="33"/>
    </row>
    <row r="79" spans="1:9" ht="15.75" customHeight="1" x14ac:dyDescent="0.2">
      <c r="A79" s="127"/>
      <c r="B79" s="22">
        <v>1</v>
      </c>
      <c r="C79" s="32" t="s">
        <v>50</v>
      </c>
      <c r="D79" s="37"/>
      <c r="E79" s="35"/>
      <c r="F79" s="18">
        <v>0</v>
      </c>
      <c r="G79" s="4">
        <f t="shared" si="13"/>
        <v>0</v>
      </c>
      <c r="H79" s="16">
        <f t="shared" si="4"/>
        <v>0</v>
      </c>
      <c r="I79" s="33"/>
    </row>
    <row r="80" spans="1:9" ht="15.75" customHeight="1" x14ac:dyDescent="0.2">
      <c r="A80" s="127"/>
      <c r="B80" s="22">
        <v>1</v>
      </c>
      <c r="C80" s="138" t="s">
        <v>51</v>
      </c>
      <c r="D80" s="37"/>
      <c r="E80" s="35"/>
      <c r="F80" s="18">
        <v>0</v>
      </c>
      <c r="G80" s="4">
        <f t="shared" si="13"/>
        <v>0</v>
      </c>
      <c r="H80" s="16">
        <f t="shared" si="4"/>
        <v>0</v>
      </c>
      <c r="I80" s="33"/>
    </row>
    <row r="81" spans="1:9" ht="15.75" customHeight="1" x14ac:dyDescent="0.2">
      <c r="A81" s="127"/>
      <c r="B81" s="22">
        <v>1</v>
      </c>
      <c r="C81" s="138" t="s">
        <v>137</v>
      </c>
      <c r="D81" s="37"/>
      <c r="E81" s="35"/>
      <c r="F81" s="18">
        <v>0</v>
      </c>
      <c r="G81" s="4">
        <f t="shared" si="13"/>
        <v>0</v>
      </c>
      <c r="H81" s="16">
        <f t="shared" si="4"/>
        <v>0</v>
      </c>
      <c r="I81" s="33"/>
    </row>
    <row r="82" spans="1:9" ht="15.75" customHeight="1" x14ac:dyDescent="0.2">
      <c r="A82" s="127"/>
      <c r="B82" s="22">
        <v>1</v>
      </c>
      <c r="C82" s="32" t="s">
        <v>52</v>
      </c>
      <c r="D82" s="37"/>
      <c r="E82" s="35"/>
      <c r="F82" s="18">
        <v>0</v>
      </c>
      <c r="G82" s="4">
        <f t="shared" ref="G82:G96" si="14">1.12 * F82</f>
        <v>0</v>
      </c>
      <c r="H82" s="16">
        <f>B82*G82</f>
        <v>0</v>
      </c>
      <c r="I82" s="33"/>
    </row>
    <row r="83" spans="1:9" ht="15.75" customHeight="1" x14ac:dyDescent="0.2">
      <c r="A83" s="127"/>
      <c r="B83" s="22">
        <v>1</v>
      </c>
      <c r="C83" s="32" t="s">
        <v>53</v>
      </c>
      <c r="D83" s="37"/>
      <c r="E83" s="35"/>
      <c r="F83" s="18">
        <v>0</v>
      </c>
      <c r="G83" s="4">
        <f t="shared" si="14"/>
        <v>0</v>
      </c>
      <c r="H83" s="16">
        <f>B83*G83</f>
        <v>0</v>
      </c>
      <c r="I83" s="33"/>
    </row>
    <row r="84" spans="1:9" ht="15.75" customHeight="1" x14ac:dyDescent="0.2">
      <c r="A84" s="127"/>
      <c r="B84" s="141"/>
      <c r="C84" s="54"/>
      <c r="D84" s="142"/>
      <c r="E84" s="56"/>
      <c r="F84" s="143"/>
      <c r="G84" s="144"/>
      <c r="H84" s="145"/>
      <c r="I84" s="146"/>
    </row>
    <row r="85" spans="1:9" ht="15.75" customHeight="1" x14ac:dyDescent="0.2">
      <c r="A85" s="127"/>
      <c r="B85" s="135" t="s">
        <v>134</v>
      </c>
      <c r="C85" s="136"/>
      <c r="D85" s="136"/>
      <c r="E85" s="136"/>
      <c r="F85" s="136"/>
      <c r="G85" s="136"/>
      <c r="H85" s="136"/>
      <c r="I85" s="137"/>
    </row>
    <row r="86" spans="1:9" ht="15.75" customHeight="1" x14ac:dyDescent="0.2">
      <c r="A86" s="127"/>
      <c r="B86" s="22">
        <v>1</v>
      </c>
      <c r="C86" s="139" t="s">
        <v>133</v>
      </c>
      <c r="D86" s="54"/>
      <c r="E86" s="54"/>
      <c r="F86" s="132"/>
      <c r="G86" s="133"/>
      <c r="H86" s="133"/>
      <c r="I86" s="134"/>
    </row>
    <row r="87" spans="1:9" ht="15.75" customHeight="1" x14ac:dyDescent="0.2">
      <c r="A87" s="127"/>
      <c r="B87" s="22">
        <v>1</v>
      </c>
      <c r="C87" s="139" t="s">
        <v>135</v>
      </c>
      <c r="D87" s="54"/>
      <c r="E87" s="54"/>
      <c r="F87" s="132"/>
      <c r="G87" s="133"/>
      <c r="H87" s="133"/>
      <c r="I87" s="134"/>
    </row>
    <row r="88" spans="1:9" ht="15.75" customHeight="1" x14ac:dyDescent="0.2">
      <c r="A88" s="127"/>
      <c r="B88" s="22">
        <v>1</v>
      </c>
      <c r="C88" s="138" t="s">
        <v>136</v>
      </c>
      <c r="D88" s="37"/>
      <c r="E88" s="35"/>
      <c r="F88" s="18"/>
      <c r="G88" s="4"/>
      <c r="H88" s="16"/>
      <c r="I88" s="33"/>
    </row>
    <row r="89" spans="1:9" ht="15.75" customHeight="1" x14ac:dyDescent="0.2">
      <c r="A89" s="127"/>
      <c r="B89" s="22">
        <v>1</v>
      </c>
      <c r="C89" s="138" t="s">
        <v>125</v>
      </c>
      <c r="D89" s="37"/>
      <c r="E89" s="35"/>
      <c r="F89" s="18">
        <v>0</v>
      </c>
      <c r="G89" s="4">
        <f t="shared" si="14"/>
        <v>0</v>
      </c>
      <c r="H89" s="16">
        <f t="shared" ref="H89:H96" si="15">B89*G89</f>
        <v>0</v>
      </c>
      <c r="I89" s="33"/>
    </row>
    <row r="90" spans="1:9" ht="15.75" customHeight="1" x14ac:dyDescent="0.2">
      <c r="A90" s="127"/>
      <c r="B90" s="22">
        <v>1</v>
      </c>
      <c r="C90" s="138" t="s">
        <v>126</v>
      </c>
      <c r="D90" s="37"/>
      <c r="E90" s="35"/>
      <c r="F90" s="18">
        <v>0</v>
      </c>
      <c r="G90" s="4">
        <f t="shared" si="14"/>
        <v>0</v>
      </c>
      <c r="H90" s="16">
        <f t="shared" si="15"/>
        <v>0</v>
      </c>
      <c r="I90" s="33"/>
    </row>
    <row r="91" spans="1:9" ht="15.75" customHeight="1" x14ac:dyDescent="0.2">
      <c r="A91" s="127"/>
      <c r="B91" s="22">
        <v>1</v>
      </c>
      <c r="C91" s="138" t="s">
        <v>127</v>
      </c>
      <c r="D91" s="37"/>
      <c r="E91" s="35"/>
      <c r="F91" s="18">
        <v>0</v>
      </c>
      <c r="G91" s="4">
        <f t="shared" si="14"/>
        <v>0</v>
      </c>
      <c r="H91" s="16">
        <f t="shared" si="15"/>
        <v>0</v>
      </c>
      <c r="I91" s="33"/>
    </row>
    <row r="92" spans="1:9" ht="15.75" customHeight="1" x14ac:dyDescent="0.2">
      <c r="A92" s="127"/>
      <c r="B92" s="22">
        <v>1</v>
      </c>
      <c r="C92" s="138" t="s">
        <v>128</v>
      </c>
      <c r="D92" s="37"/>
      <c r="E92" s="35"/>
      <c r="F92" s="18">
        <v>0</v>
      </c>
      <c r="G92" s="4">
        <f t="shared" si="14"/>
        <v>0</v>
      </c>
      <c r="H92" s="16">
        <f t="shared" si="15"/>
        <v>0</v>
      </c>
      <c r="I92" s="33"/>
    </row>
    <row r="93" spans="1:9" ht="15.75" customHeight="1" x14ac:dyDescent="0.2">
      <c r="A93" s="127"/>
      <c r="B93" s="22">
        <v>1</v>
      </c>
      <c r="C93" s="138" t="s">
        <v>129</v>
      </c>
      <c r="D93" s="37"/>
      <c r="E93" s="35"/>
      <c r="F93" s="18">
        <v>0</v>
      </c>
      <c r="G93" s="4">
        <f t="shared" si="14"/>
        <v>0</v>
      </c>
      <c r="H93" s="16">
        <f t="shared" si="15"/>
        <v>0</v>
      </c>
      <c r="I93" s="33"/>
    </row>
    <row r="94" spans="1:9" ht="15.75" customHeight="1" x14ac:dyDescent="0.2">
      <c r="A94" s="127"/>
      <c r="B94" s="22">
        <v>1</v>
      </c>
      <c r="C94" s="138" t="s">
        <v>130</v>
      </c>
      <c r="D94" s="37"/>
      <c r="E94" s="35"/>
      <c r="F94" s="18">
        <v>0</v>
      </c>
      <c r="G94" s="4">
        <f t="shared" si="14"/>
        <v>0</v>
      </c>
      <c r="H94" s="16">
        <f t="shared" si="15"/>
        <v>0</v>
      </c>
      <c r="I94" s="33"/>
    </row>
    <row r="95" spans="1:9" ht="15.75" customHeight="1" x14ac:dyDescent="0.2">
      <c r="A95" s="127"/>
      <c r="B95" s="22">
        <v>1</v>
      </c>
      <c r="C95" s="138" t="s">
        <v>132</v>
      </c>
      <c r="D95" s="37"/>
      <c r="E95" s="35"/>
      <c r="F95" s="18">
        <v>0</v>
      </c>
      <c r="G95" s="4">
        <f t="shared" si="14"/>
        <v>0</v>
      </c>
      <c r="H95" s="16">
        <f t="shared" si="15"/>
        <v>0</v>
      </c>
      <c r="I95" s="33"/>
    </row>
    <row r="96" spans="1:9" ht="15.75" customHeight="1" x14ac:dyDescent="0.2">
      <c r="A96" s="127"/>
      <c r="B96" s="22">
        <v>1</v>
      </c>
      <c r="C96" s="138" t="s">
        <v>131</v>
      </c>
      <c r="D96" s="37"/>
      <c r="E96" s="35"/>
      <c r="F96" s="18">
        <v>0</v>
      </c>
      <c r="G96" s="4">
        <f t="shared" si="14"/>
        <v>0</v>
      </c>
      <c r="H96" s="16">
        <f t="shared" si="15"/>
        <v>0</v>
      </c>
      <c r="I96" s="33"/>
    </row>
    <row r="97" spans="1:9" ht="15.75" customHeight="1" thickBot="1" x14ac:dyDescent="0.25">
      <c r="A97" s="128"/>
      <c r="B97" s="8"/>
      <c r="C97" s="12"/>
      <c r="D97" s="29"/>
      <c r="E97" s="14"/>
      <c r="F97" s="17"/>
      <c r="G97" s="9"/>
      <c r="H97" s="17"/>
      <c r="I97" s="25"/>
    </row>
    <row r="98" spans="1:9" ht="15.75" customHeight="1" x14ac:dyDescent="0.2">
      <c r="A98" s="60"/>
      <c r="B98" s="20"/>
      <c r="C98" s="32"/>
      <c r="D98" s="27"/>
      <c r="E98" s="35"/>
      <c r="F98" s="18"/>
      <c r="G98" s="4"/>
      <c r="H98" s="16"/>
      <c r="I98" s="33"/>
    </row>
    <row r="99" spans="1:9" ht="15.75" customHeight="1" x14ac:dyDescent="0.2">
      <c r="A99" s="61"/>
      <c r="B99" s="13"/>
      <c r="C99" s="11"/>
      <c r="D99" s="13"/>
      <c r="E99" s="34"/>
      <c r="F99" s="18"/>
      <c r="G99" s="4"/>
      <c r="H99" s="16"/>
      <c r="I99" s="21"/>
    </row>
    <row r="100" spans="1:9" ht="15.75" customHeight="1" x14ac:dyDescent="0.2">
      <c r="A100" s="61"/>
      <c r="B100" s="13"/>
      <c r="C100" s="11"/>
      <c r="D100" s="13"/>
      <c r="E100" s="34"/>
      <c r="F100" s="18"/>
      <c r="G100" s="4"/>
      <c r="H100" s="16"/>
      <c r="I100" s="41"/>
    </row>
    <row r="101" spans="1:9" ht="15.75" customHeight="1" x14ac:dyDescent="0.2">
      <c r="A101" s="61"/>
      <c r="B101" s="13"/>
      <c r="C101" s="11"/>
      <c r="D101" s="13"/>
      <c r="E101" s="34"/>
      <c r="F101" s="18"/>
      <c r="G101" s="4"/>
      <c r="H101" s="16"/>
      <c r="I101" s="21"/>
    </row>
    <row r="102" spans="1:9" ht="15.75" customHeight="1" x14ac:dyDescent="0.2">
      <c r="A102" s="61"/>
      <c r="B102" s="13"/>
      <c r="C102" s="11"/>
      <c r="D102" s="13"/>
      <c r="E102" s="34"/>
      <c r="F102" s="18"/>
      <c r="G102" s="4"/>
      <c r="H102" s="16"/>
      <c r="I102" s="21"/>
    </row>
    <row r="103" spans="1:9" ht="15.75" customHeight="1" x14ac:dyDescent="0.2">
      <c r="A103" s="61"/>
      <c r="B103" s="13"/>
      <c r="C103" s="11"/>
      <c r="D103" s="13"/>
      <c r="E103" s="34"/>
      <c r="F103" s="18"/>
      <c r="G103" s="4"/>
      <c r="H103" s="16"/>
      <c r="I103" s="21"/>
    </row>
    <row r="104" spans="1:9" ht="15.75" customHeight="1" x14ac:dyDescent="0.2">
      <c r="A104" s="61"/>
      <c r="B104" s="13"/>
      <c r="C104" s="11"/>
      <c r="D104" s="13"/>
      <c r="E104" s="34"/>
      <c r="F104" s="18"/>
      <c r="G104" s="4"/>
      <c r="H104" s="16"/>
      <c r="I104" s="21"/>
    </row>
    <row r="105" spans="1:9" ht="15.75" customHeight="1" x14ac:dyDescent="0.2">
      <c r="A105" s="61"/>
      <c r="B105" s="13"/>
      <c r="C105" s="11"/>
      <c r="D105" s="13"/>
      <c r="E105" s="34"/>
      <c r="F105" s="18"/>
      <c r="G105" s="4"/>
      <c r="H105" s="16"/>
      <c r="I105" s="21"/>
    </row>
    <row r="106" spans="1:9" ht="15.75" customHeight="1" x14ac:dyDescent="0.2">
      <c r="A106" s="61"/>
      <c r="B106" s="13"/>
      <c r="C106" s="11"/>
      <c r="D106" s="13"/>
      <c r="E106" s="34"/>
      <c r="F106" s="18"/>
      <c r="G106" s="4"/>
      <c r="H106" s="16"/>
      <c r="I106" s="21"/>
    </row>
    <row r="107" spans="1:9" ht="15.75" customHeight="1" x14ac:dyDescent="0.2">
      <c r="A107" s="61"/>
      <c r="B107" s="13"/>
      <c r="C107" s="11"/>
      <c r="D107" s="13"/>
      <c r="E107" s="34"/>
      <c r="F107" s="18"/>
      <c r="G107" s="4"/>
      <c r="H107" s="16"/>
      <c r="I107" s="21"/>
    </row>
    <row r="108" spans="1:9" ht="15.75" customHeight="1" x14ac:dyDescent="0.2">
      <c r="A108" s="61"/>
      <c r="B108" s="13"/>
      <c r="C108" s="11"/>
      <c r="D108" s="13"/>
      <c r="E108" s="34"/>
      <c r="F108" s="18"/>
      <c r="G108" s="4"/>
      <c r="H108" s="16"/>
      <c r="I108" s="21"/>
    </row>
    <row r="109" spans="1:9" ht="15.75" customHeight="1" x14ac:dyDescent="0.2">
      <c r="A109" s="61"/>
      <c r="B109" s="34"/>
      <c r="C109" s="11"/>
      <c r="D109" s="13"/>
      <c r="E109" s="34"/>
      <c r="F109" s="18"/>
      <c r="G109" s="4"/>
      <c r="H109" s="16"/>
      <c r="I109" s="21"/>
    </row>
    <row r="110" spans="1:9" ht="15.75" customHeight="1" x14ac:dyDescent="0.2">
      <c r="A110" s="61"/>
      <c r="B110" s="34"/>
      <c r="C110" s="11"/>
      <c r="D110" s="13"/>
      <c r="E110" s="34"/>
      <c r="F110" s="18"/>
      <c r="G110" s="4"/>
      <c r="H110" s="16"/>
      <c r="I110" s="21"/>
    </row>
    <row r="111" spans="1:9" ht="15.75" customHeight="1" x14ac:dyDescent="0.2">
      <c r="A111" s="61"/>
      <c r="B111" s="13"/>
      <c r="C111" s="11"/>
      <c r="D111" s="13"/>
      <c r="E111" s="34"/>
      <c r="F111" s="18"/>
      <c r="G111" s="4"/>
      <c r="H111" s="16"/>
      <c r="I111" s="21"/>
    </row>
    <row r="112" spans="1:9" ht="15.75" customHeight="1" x14ac:dyDescent="0.2">
      <c r="A112" s="61"/>
      <c r="B112" s="39"/>
      <c r="C112" s="11"/>
      <c r="D112" s="13"/>
      <c r="E112" s="34"/>
      <c r="F112" s="18"/>
      <c r="G112" s="4"/>
      <c r="H112" s="16"/>
      <c r="I112" s="30"/>
    </row>
    <row r="113" spans="1:9" ht="15.75" customHeight="1" x14ac:dyDescent="0.2">
      <c r="A113" s="61"/>
      <c r="B113" s="39"/>
      <c r="C113" s="11"/>
      <c r="D113" s="13"/>
      <c r="E113" s="34"/>
      <c r="F113" s="18"/>
      <c r="G113" s="4"/>
      <c r="H113" s="16"/>
      <c r="I113" s="30"/>
    </row>
    <row r="114" spans="1:9" ht="15.75" customHeight="1" x14ac:dyDescent="0.2">
      <c r="A114" s="61"/>
      <c r="B114" s="39"/>
      <c r="C114" s="32"/>
      <c r="D114" s="13"/>
      <c r="E114" s="35"/>
      <c r="F114" s="18"/>
      <c r="G114" s="4"/>
      <c r="H114" s="16"/>
      <c r="I114" s="30"/>
    </row>
    <row r="115" spans="1:9" ht="15.75" customHeight="1" x14ac:dyDescent="0.2">
      <c r="A115" s="61"/>
      <c r="B115" s="20"/>
      <c r="C115" s="32"/>
      <c r="D115" s="39"/>
      <c r="E115" s="35"/>
      <c r="F115" s="18"/>
      <c r="G115" s="4"/>
      <c r="H115" s="16"/>
      <c r="I115" s="33"/>
    </row>
    <row r="116" spans="1:9" ht="15.75" customHeight="1" x14ac:dyDescent="0.2">
      <c r="A116" s="61"/>
      <c r="B116" s="39"/>
      <c r="C116" s="11"/>
      <c r="D116" s="39"/>
      <c r="E116" s="35"/>
      <c r="F116" s="18"/>
      <c r="G116" s="4"/>
      <c r="H116" s="16"/>
      <c r="I116" s="40"/>
    </row>
    <row r="117" spans="1:9" ht="15.75" customHeight="1" x14ac:dyDescent="0.2">
      <c r="A117" s="61"/>
      <c r="B117" s="39"/>
      <c r="C117" s="11"/>
      <c r="D117" s="39"/>
      <c r="E117" s="35"/>
      <c r="F117" s="18"/>
      <c r="G117" s="4"/>
      <c r="H117" s="16"/>
      <c r="I117" s="40"/>
    </row>
    <row r="118" spans="1:9" ht="15.75" customHeight="1" x14ac:dyDescent="0.2">
      <c r="A118" s="61"/>
      <c r="B118" s="39"/>
      <c r="C118" s="11"/>
      <c r="D118" s="39"/>
      <c r="E118" s="35"/>
      <c r="F118" s="18"/>
      <c r="G118" s="4"/>
      <c r="H118" s="16"/>
      <c r="I118" s="40"/>
    </row>
    <row r="119" spans="1:9" ht="15.75" customHeight="1" x14ac:dyDescent="0.2">
      <c r="A119" s="61"/>
      <c r="B119" s="39"/>
      <c r="C119" s="11"/>
      <c r="D119" s="39"/>
      <c r="E119" s="35"/>
      <c r="F119" s="18"/>
      <c r="G119" s="4"/>
      <c r="H119" s="16"/>
      <c r="I119" s="40"/>
    </row>
    <row r="120" spans="1:9" ht="15.75" customHeight="1" x14ac:dyDescent="0.2">
      <c r="A120" s="61"/>
      <c r="B120" s="39"/>
      <c r="C120" s="11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39"/>
      <c r="C121" s="11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39"/>
      <c r="C122" s="11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20"/>
      <c r="C123" s="11"/>
      <c r="D123" s="39"/>
      <c r="E123" s="35"/>
      <c r="F123" s="18"/>
      <c r="G123" s="4"/>
      <c r="H123" s="16"/>
      <c r="I123" s="42"/>
    </row>
    <row r="124" spans="1:9" ht="15.75" customHeight="1" x14ac:dyDescent="0.2">
      <c r="A124" s="61"/>
      <c r="B124" s="20"/>
      <c r="C124" s="32"/>
      <c r="D124" s="39"/>
      <c r="E124" s="35"/>
      <c r="F124" s="18"/>
      <c r="G124" s="4"/>
      <c r="H124" s="16"/>
      <c r="I124" s="42"/>
    </row>
    <row r="125" spans="1:9" ht="15.75" customHeight="1" x14ac:dyDescent="0.2">
      <c r="A125" s="61"/>
      <c r="B125" s="20"/>
      <c r="C125" s="32"/>
      <c r="D125" s="39"/>
      <c r="E125" s="35"/>
      <c r="F125" s="18"/>
      <c r="G125" s="4"/>
      <c r="H125" s="16"/>
      <c r="I125" s="42"/>
    </row>
    <row r="126" spans="1:9" ht="15.75" customHeight="1" x14ac:dyDescent="0.2">
      <c r="A126" s="61"/>
      <c r="B126" s="20"/>
      <c r="C126" s="32"/>
      <c r="D126" s="39"/>
      <c r="E126" s="35"/>
      <c r="F126" s="18"/>
      <c r="G126" s="4"/>
      <c r="H126" s="16"/>
      <c r="I126" s="40"/>
    </row>
    <row r="127" spans="1:9" ht="15.75" customHeight="1" x14ac:dyDescent="0.2">
      <c r="A127" s="61"/>
      <c r="B127" s="20"/>
      <c r="C127" s="32"/>
      <c r="D127" s="39"/>
      <c r="E127" s="35"/>
      <c r="F127" s="18"/>
      <c r="G127" s="4"/>
      <c r="H127" s="16"/>
      <c r="I127" s="40"/>
    </row>
    <row r="128" spans="1:9" ht="15.75" customHeight="1" x14ac:dyDescent="0.2">
      <c r="A128" s="61"/>
      <c r="B128" s="20"/>
      <c r="C128" s="32"/>
      <c r="D128" s="39"/>
      <c r="E128" s="35"/>
      <c r="F128" s="18"/>
      <c r="G128" s="4"/>
      <c r="H128" s="16"/>
      <c r="I128" s="40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0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2"/>
    </row>
    <row r="136" spans="1:9" ht="15.75" customHeight="1" x14ac:dyDescent="0.2">
      <c r="A136" s="61"/>
      <c r="B136" s="20"/>
      <c r="C136" s="45"/>
      <c r="D136" s="39"/>
      <c r="E136" s="35"/>
      <c r="F136" s="18"/>
      <c r="G136" s="4"/>
      <c r="H136" s="16"/>
      <c r="I136" s="42"/>
    </row>
    <row r="137" spans="1:9" ht="15.75" customHeight="1" x14ac:dyDescent="0.2">
      <c r="A137" s="61"/>
      <c r="B137" s="20"/>
      <c r="C137" s="44"/>
      <c r="D137" s="37"/>
      <c r="E137" s="35"/>
      <c r="F137" s="38"/>
      <c r="G137" s="43"/>
      <c r="H137" s="43"/>
      <c r="I137" s="33"/>
    </row>
    <row r="138" spans="1:9" ht="15.75" customHeight="1" x14ac:dyDescent="0.2">
      <c r="A138" s="61"/>
      <c r="B138" s="20"/>
      <c r="C138" s="32"/>
      <c r="D138" s="39"/>
      <c r="E138" s="35"/>
      <c r="F138" s="18"/>
      <c r="G138" s="4"/>
      <c r="H138" s="16"/>
      <c r="I138" s="40"/>
    </row>
    <row r="139" spans="1:9" ht="15.75" customHeight="1" x14ac:dyDescent="0.2">
      <c r="A139" s="61"/>
      <c r="B139" s="20"/>
      <c r="C139" s="32"/>
      <c r="D139" s="39"/>
      <c r="E139" s="35"/>
      <c r="F139" s="18"/>
      <c r="G139" s="4"/>
      <c r="H139" s="16"/>
      <c r="I139" s="40"/>
    </row>
    <row r="140" spans="1:9" ht="15.75" customHeight="1" x14ac:dyDescent="0.2">
      <c r="A140" s="61"/>
      <c r="B140" s="20"/>
      <c r="C140" s="32"/>
      <c r="D140" s="39"/>
      <c r="E140" s="35"/>
      <c r="F140" s="18"/>
      <c r="G140" s="4"/>
      <c r="H140" s="16"/>
      <c r="I140" s="40"/>
    </row>
    <row r="141" spans="1:9" ht="15.75" customHeight="1" x14ac:dyDescent="0.2">
      <c r="A141" s="61"/>
      <c r="B141" s="20"/>
      <c r="C141" s="32"/>
      <c r="D141" s="39"/>
      <c r="E141" s="35"/>
      <c r="F141" s="18"/>
      <c r="G141" s="4"/>
      <c r="H141" s="16"/>
      <c r="I141" s="40"/>
    </row>
    <row r="142" spans="1:9" ht="15.75" customHeight="1" x14ac:dyDescent="0.2">
      <c r="A142" s="61"/>
      <c r="B142" s="20"/>
      <c r="C142" s="32"/>
      <c r="D142" s="39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39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39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39"/>
      <c r="E145" s="35"/>
      <c r="F145" s="18"/>
      <c r="G145" s="4"/>
      <c r="H145" s="16"/>
      <c r="I145" s="40"/>
    </row>
    <row r="146" spans="1:9" ht="15.75" customHeight="1" x14ac:dyDescent="0.2">
      <c r="A146" s="61"/>
      <c r="B146" s="53"/>
      <c r="C146" s="54"/>
      <c r="D146" s="55"/>
      <c r="E146" s="56"/>
      <c r="F146" s="57"/>
      <c r="G146" s="58"/>
      <c r="H146" s="59"/>
      <c r="I146" s="40"/>
    </row>
    <row r="147" spans="1:9" ht="15.75" customHeight="1" x14ac:dyDescent="0.2">
      <c r="A147" s="61"/>
      <c r="B147" s="114"/>
      <c r="C147" s="114"/>
      <c r="D147" s="114"/>
      <c r="E147" s="114"/>
      <c r="F147" s="114"/>
      <c r="G147" s="114"/>
      <c r="H147" s="115"/>
      <c r="I147" s="40"/>
    </row>
    <row r="148" spans="1:9" ht="15.75" customHeight="1" x14ac:dyDescent="0.2">
      <c r="A148" s="61"/>
      <c r="B148" s="20"/>
      <c r="C148" s="32"/>
      <c r="D148" s="13"/>
      <c r="E148" s="35"/>
      <c r="F148" s="18"/>
      <c r="G148" s="4"/>
      <c r="H148" s="16"/>
      <c r="I148" s="40"/>
    </row>
    <row r="149" spans="1:9" ht="15.75" customHeight="1" x14ac:dyDescent="0.2">
      <c r="A149" s="61"/>
      <c r="B149" s="20"/>
      <c r="C149" s="32"/>
      <c r="D149" s="13"/>
      <c r="E149" s="35"/>
      <c r="F149" s="18"/>
      <c r="G149" s="4"/>
      <c r="H149" s="16"/>
      <c r="I149" s="40"/>
    </row>
    <row r="150" spans="1:9" ht="15.75" customHeight="1" x14ac:dyDescent="0.2">
      <c r="A150" s="61"/>
      <c r="B150" s="20"/>
      <c r="C150" s="32"/>
      <c r="D150" s="13"/>
      <c r="E150" s="35"/>
      <c r="F150" s="18"/>
      <c r="G150" s="4"/>
      <c r="H150" s="16"/>
      <c r="I150" s="40"/>
    </row>
    <row r="151" spans="1:9" ht="15.75" customHeight="1" x14ac:dyDescent="0.2">
      <c r="A151" s="61"/>
      <c r="B151" s="20"/>
      <c r="C151" s="32"/>
      <c r="D151" s="13"/>
      <c r="E151" s="35"/>
      <c r="F151" s="18"/>
      <c r="G151" s="4"/>
      <c r="H151" s="16"/>
      <c r="I151" s="40"/>
    </row>
    <row r="152" spans="1:9" ht="15.75" customHeight="1" x14ac:dyDescent="0.2">
      <c r="A152" s="61"/>
      <c r="B152" s="20"/>
      <c r="C152" s="32"/>
      <c r="D152" s="13"/>
      <c r="E152" s="35"/>
      <c r="F152" s="18"/>
      <c r="G152" s="4"/>
      <c r="H152" s="16"/>
      <c r="I152" s="40"/>
    </row>
    <row r="153" spans="1:9" ht="15.75" customHeight="1" x14ac:dyDescent="0.2">
      <c r="A153" s="61"/>
      <c r="B153" s="20"/>
      <c r="C153" s="32"/>
      <c r="D153" s="13"/>
      <c r="E153" s="35"/>
      <c r="F153" s="18"/>
      <c r="G153" s="4"/>
      <c r="H153" s="16"/>
      <c r="I153" s="40"/>
    </row>
    <row r="154" spans="1:9" ht="15.75" customHeight="1" x14ac:dyDescent="0.2">
      <c r="A154" s="61"/>
      <c r="B154" s="20"/>
      <c r="C154" s="32"/>
      <c r="D154" s="13"/>
      <c r="E154" s="35"/>
      <c r="F154" s="18"/>
      <c r="G154" s="4"/>
      <c r="H154" s="16"/>
      <c r="I154" s="40"/>
    </row>
    <row r="155" spans="1:9" ht="15.75" customHeight="1" x14ac:dyDescent="0.2">
      <c r="A155" s="61"/>
      <c r="B155" s="20"/>
      <c r="C155" s="32"/>
      <c r="D155" s="13"/>
      <c r="E155" s="35"/>
      <c r="F155" s="18"/>
      <c r="G155" s="4"/>
      <c r="H155" s="16"/>
      <c r="I155" s="40"/>
    </row>
    <row r="156" spans="1:9" s="66" customFormat="1" ht="15.75" customHeight="1" x14ac:dyDescent="0.2">
      <c r="A156" s="62"/>
      <c r="C156" s="67"/>
      <c r="E156" s="68"/>
    </row>
    <row r="157" spans="1:9" s="66" customFormat="1" ht="15.75" customHeight="1" x14ac:dyDescent="0.2">
      <c r="A157" s="62"/>
      <c r="B157" s="65"/>
      <c r="C157" s="64"/>
      <c r="D157" s="63"/>
      <c r="E157" s="63"/>
      <c r="F157" s="65"/>
      <c r="G157" s="65"/>
      <c r="H157" s="65"/>
      <c r="I157" s="65"/>
    </row>
    <row r="158" spans="1:9" s="66" customFormat="1" ht="15.75" customHeight="1" x14ac:dyDescent="0.2">
      <c r="A158" s="62"/>
      <c r="B158" s="65"/>
      <c r="C158" s="64"/>
      <c r="D158" s="63"/>
      <c r="E158" s="63"/>
      <c r="F158" s="65"/>
      <c r="G158" s="65"/>
      <c r="H158" s="65"/>
      <c r="I158" s="65"/>
    </row>
    <row r="159" spans="1:9" s="66" customFormat="1" ht="15.75" customHeight="1" x14ac:dyDescent="0.2">
      <c r="A159" s="62"/>
      <c r="B159" s="65"/>
      <c r="C159" s="64"/>
      <c r="D159" s="63"/>
      <c r="E159" s="63"/>
      <c r="F159" s="65"/>
      <c r="G159" s="65"/>
      <c r="H159" s="65"/>
      <c r="I159" s="65"/>
    </row>
    <row r="160" spans="1:9" s="66" customFormat="1" ht="15.75" customHeight="1" x14ac:dyDescent="0.2">
      <c r="A160" s="62"/>
      <c r="B160" s="65"/>
      <c r="C160" s="64"/>
      <c r="D160" s="63"/>
      <c r="E160" s="63"/>
      <c r="F160" s="65"/>
      <c r="G160" s="65"/>
      <c r="H160" s="65"/>
      <c r="I160" s="65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s="66" customFormat="1" ht="15.75" customHeight="1" x14ac:dyDescent="0.2">
      <c r="A266" s="62"/>
      <c r="B266" s="65"/>
      <c r="C266" s="64"/>
      <c r="D266" s="63"/>
      <c r="E266" s="63"/>
      <c r="F266" s="65"/>
      <c r="G266" s="65"/>
      <c r="H266" s="65"/>
      <c r="I266" s="65"/>
    </row>
    <row r="267" spans="1:9" s="66" customFormat="1" ht="15.75" customHeight="1" x14ac:dyDescent="0.2">
      <c r="A267" s="62"/>
      <c r="B267" s="65"/>
      <c r="C267" s="64"/>
      <c r="D267" s="63"/>
      <c r="E267" s="63"/>
      <c r="F267" s="65"/>
      <c r="G267" s="65"/>
      <c r="H267" s="65"/>
      <c r="I267" s="65"/>
    </row>
    <row r="268" spans="1:9" s="66" customFormat="1" ht="15.75" customHeight="1" x14ac:dyDescent="0.2">
      <c r="A268" s="62"/>
      <c r="B268" s="65"/>
      <c r="C268" s="64"/>
      <c r="D268" s="63"/>
      <c r="E268" s="63"/>
      <c r="F268" s="65"/>
      <c r="G268" s="65"/>
      <c r="H268" s="65"/>
      <c r="I268" s="65"/>
    </row>
    <row r="269" spans="1:9" s="66" customFormat="1" ht="15.75" customHeight="1" x14ac:dyDescent="0.2">
      <c r="A269" s="62"/>
      <c r="B269" s="65"/>
      <c r="C269" s="64"/>
      <c r="D269" s="63"/>
      <c r="E269" s="63"/>
      <c r="F269" s="65"/>
      <c r="G269" s="65"/>
      <c r="H269" s="65"/>
      <c r="I269" s="65"/>
    </row>
    <row r="270" spans="1:9" s="66" customFormat="1" ht="15.75" customHeight="1" x14ac:dyDescent="0.2">
      <c r="A270" s="62"/>
      <c r="B270" s="65"/>
      <c r="C270" s="64"/>
      <c r="D270" s="63"/>
      <c r="E270" s="63"/>
      <c r="F270" s="65"/>
      <c r="G270" s="65"/>
      <c r="H270" s="65"/>
      <c r="I270" s="65"/>
    </row>
    <row r="271" spans="1:9" s="66" customFormat="1" ht="15.75" customHeight="1" x14ac:dyDescent="0.2">
      <c r="A271" s="62"/>
      <c r="B271" s="65"/>
      <c r="C271" s="64"/>
      <c r="D271" s="63"/>
      <c r="E271" s="63"/>
      <c r="F271" s="65"/>
      <c r="G271" s="65"/>
      <c r="H271" s="65"/>
      <c r="I271" s="65"/>
    </row>
    <row r="272" spans="1:9" s="66" customFormat="1" ht="15.75" customHeight="1" x14ac:dyDescent="0.2">
      <c r="A272" s="62"/>
      <c r="B272" s="65"/>
      <c r="C272" s="64"/>
      <c r="D272" s="63"/>
      <c r="E272" s="63"/>
      <c r="F272" s="65"/>
      <c r="G272" s="65"/>
      <c r="H272" s="65"/>
      <c r="I272" s="65"/>
    </row>
    <row r="273" spans="1:9" s="66" customFormat="1" ht="15.75" customHeight="1" x14ac:dyDescent="0.2">
      <c r="A273" s="62"/>
      <c r="B273" s="65"/>
      <c r="C273" s="64"/>
      <c r="D273" s="63"/>
      <c r="E273" s="63"/>
      <c r="F273" s="65"/>
      <c r="G273" s="65"/>
      <c r="H273" s="65"/>
      <c r="I273" s="65"/>
    </row>
    <row r="274" spans="1:9" s="66" customFormat="1" ht="15.75" customHeight="1" x14ac:dyDescent="0.2">
      <c r="A274" s="62"/>
      <c r="B274" s="65"/>
      <c r="C274" s="64"/>
      <c r="D274" s="63"/>
      <c r="E274" s="63"/>
      <c r="F274" s="65"/>
      <c r="G274" s="65"/>
      <c r="H274" s="65"/>
      <c r="I274" s="65"/>
    </row>
    <row r="275" spans="1:9" ht="15.75" customHeight="1" x14ac:dyDescent="0.2">
      <c r="A275" s="5"/>
      <c r="B275" s="2"/>
      <c r="C275" s="6"/>
      <c r="D275" s="1"/>
      <c r="E275" s="1"/>
      <c r="F275" s="2"/>
      <c r="G275" s="2"/>
      <c r="H275" s="19"/>
      <c r="I275" s="24"/>
    </row>
    <row r="276" spans="1:9" ht="15.75" customHeight="1" x14ac:dyDescent="0.2">
      <c r="A276" s="5"/>
      <c r="B276" s="2"/>
      <c r="C276" s="6"/>
      <c r="D276" s="1"/>
      <c r="E276" s="1"/>
      <c r="F276" s="2"/>
      <c r="G276" s="2"/>
      <c r="H276" s="19"/>
      <c r="I276" s="24"/>
    </row>
    <row r="277" spans="1:9" ht="15.75" customHeight="1" x14ac:dyDescent="0.2">
      <c r="A277" s="5"/>
      <c r="B277" s="2"/>
      <c r="C277" s="6"/>
      <c r="D277" s="1"/>
      <c r="E277" s="1"/>
      <c r="F277" s="2"/>
      <c r="G277" s="2"/>
      <c r="H277" s="19"/>
      <c r="I277" s="24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9"/>
      <c r="I278" s="24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A1061" s="5"/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A1062" s="5"/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A1063" s="5"/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A1064" s="5"/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A1065" s="5"/>
      <c r="B1065" s="2"/>
      <c r="C1065" s="6"/>
      <c r="D1065" s="1"/>
      <c r="E1065" s="1"/>
      <c r="F1065" s="2"/>
      <c r="G1065" s="2"/>
      <c r="H1065" s="19"/>
      <c r="I1065" s="24"/>
    </row>
    <row r="1066" spans="1:9" ht="15.75" customHeight="1" x14ac:dyDescent="0.2">
      <c r="A1066" s="5"/>
      <c r="B1066" s="2"/>
      <c r="C1066" s="6"/>
      <c r="D1066" s="1"/>
      <c r="E1066" s="1"/>
      <c r="F1066" s="2"/>
      <c r="G1066" s="2"/>
      <c r="H1066" s="19"/>
      <c r="I1066" s="24"/>
    </row>
    <row r="1067" spans="1:9" ht="15.75" customHeight="1" x14ac:dyDescent="0.2">
      <c r="A1067" s="5"/>
      <c r="B1067" s="2"/>
      <c r="C1067" s="6"/>
      <c r="D1067" s="1"/>
      <c r="E1067" s="1"/>
      <c r="F1067" s="2"/>
      <c r="G1067" s="2"/>
      <c r="H1067" s="19"/>
      <c r="I1067" s="24"/>
    </row>
    <row r="1068" spans="1:9" ht="15.75" customHeight="1" x14ac:dyDescent="0.2">
      <c r="A1068" s="5"/>
      <c r="B1068" s="2"/>
      <c r="C1068" s="6"/>
      <c r="D1068" s="1"/>
      <c r="E1068" s="1"/>
      <c r="F1068" s="2"/>
      <c r="G1068" s="2"/>
      <c r="H1068" s="19"/>
      <c r="I1068" s="24"/>
    </row>
    <row r="1069" spans="1:9" ht="15.75" customHeight="1" x14ac:dyDescent="0.2">
      <c r="A1069" s="5"/>
      <c r="B1069" s="2"/>
      <c r="C1069" s="6"/>
      <c r="D1069" s="1"/>
      <c r="E1069" s="1"/>
      <c r="F1069" s="2"/>
      <c r="G1069" s="2"/>
      <c r="H1069" s="19"/>
      <c r="I1069" s="24"/>
    </row>
    <row r="1070" spans="1:9" ht="15.75" customHeight="1" x14ac:dyDescent="0.2">
      <c r="B1070" s="2"/>
      <c r="C1070" s="6"/>
      <c r="D1070" s="1"/>
      <c r="E1070" s="1"/>
      <c r="F1070" s="2"/>
      <c r="G1070" s="2"/>
      <c r="H1070" s="19"/>
      <c r="I1070" s="24"/>
    </row>
    <row r="1071" spans="1:9" ht="15.75" customHeight="1" x14ac:dyDescent="0.2">
      <c r="B1071" s="2"/>
      <c r="C1071" s="6"/>
      <c r="D1071" s="1"/>
      <c r="E1071" s="1"/>
      <c r="F1071" s="2"/>
      <c r="G1071" s="2"/>
      <c r="H1071" s="19"/>
      <c r="I1071" s="24"/>
    </row>
    <row r="1072" spans="1:9" ht="15.75" customHeight="1" x14ac:dyDescent="0.2">
      <c r="B1072" s="2"/>
      <c r="C1072" s="6"/>
      <c r="D1072" s="1"/>
      <c r="E1072" s="1"/>
      <c r="F1072" s="2"/>
      <c r="G1072" s="2"/>
      <c r="H1072" s="19"/>
      <c r="I1072" s="24"/>
    </row>
    <row r="1073" spans="2:9" ht="15.75" customHeight="1" x14ac:dyDescent="0.2">
      <c r="B1073" s="2"/>
      <c r="C1073" s="6"/>
      <c r="D1073" s="1"/>
      <c r="E1073" s="1"/>
      <c r="F1073" s="2"/>
      <c r="G1073" s="2"/>
      <c r="H1073" s="19"/>
      <c r="I1073" s="24"/>
    </row>
    <row r="1074" spans="2:9" ht="15.75" customHeight="1" x14ac:dyDescent="0.2">
      <c r="B1074" s="2"/>
      <c r="C1074" s="6"/>
      <c r="D1074" s="1"/>
      <c r="E1074" s="1"/>
      <c r="F1074" s="2"/>
      <c r="G1074" s="2"/>
      <c r="H1074" s="19"/>
    </row>
  </sheetData>
  <mergeCells count="9">
    <mergeCell ref="B147:H147"/>
    <mergeCell ref="H5:H6"/>
    <mergeCell ref="G5:G6"/>
    <mergeCell ref="B1:I3"/>
    <mergeCell ref="A12:A30"/>
    <mergeCell ref="A31:A40"/>
    <mergeCell ref="A41:A97"/>
    <mergeCell ref="A5:A11"/>
    <mergeCell ref="B85:I85"/>
  </mergeCells>
  <phoneticPr fontId="11" type="noConversion"/>
  <conditionalFormatting sqref="F129:F130">
    <cfRule type="containsText" dxfId="0" priority="7" operator="containsText" text="Approved">
      <formula>NOT(ISERROR(SEARCH(("Approved"),(F129))))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2" r:id="rId10" xr:uid="{2456F480-71EF-4AD3-A93F-EA30D00CD933}"/>
    <hyperlink ref="I23" r:id="rId11" xr:uid="{0E7F6075-5095-4A84-859E-24E911CCA9A4}"/>
    <hyperlink ref="I33" r:id="rId12" xr:uid="{1B9B6D2F-55F3-4431-803D-BCCE5374B90A}"/>
    <hyperlink ref="I34" r:id="rId13" xr:uid="{03DA5578-708B-41B7-9C40-179B01FB4B71}"/>
    <hyperlink ref="I35" r:id="rId14" xr:uid="{7FC2CA57-66AA-443A-94C2-1F7E1E00ADB2}"/>
    <hyperlink ref="I36" r:id="rId15" xr:uid="{A4957271-8C33-48E8-A6A4-18B6B9F48E67}"/>
    <hyperlink ref="I37" r:id="rId16" xr:uid="{B760F12C-A43B-457F-A1FC-943FD6EC5069}"/>
    <hyperlink ref="I39" r:id="rId17" xr:uid="{AD7CD1B5-E64B-46BD-9C45-7AFE1BA2261E}"/>
    <hyperlink ref="I32" r:id="rId18" xr:uid="{B9F5ABEA-FA9E-4AC3-98F9-499069E36997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2024-08-19T22:05:57Z</dcterms:modified>
</cp:coreProperties>
</file>