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Overview" sheetId="1" state="visible" r:id="rId2"/>
    <sheet name="US" sheetId="2" state="visible" r:id="rId3"/>
    <sheet name="CA" sheetId="3" state="visible" r:id="rId4"/>
    <sheet name="UK" sheetId="4" state="visible" r:id="rId5"/>
    <sheet name="FR" sheetId="5" state="visible" r:id="rId6"/>
  </sheets>
  <definedNames>
    <definedName function="false" hidden="false" name="FX" vbProcedure="false">Overview!$B$1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<sst xmlns="http://schemas.openxmlformats.org/spreadsheetml/2006/main" count="185" uniqueCount="18">
  <si>
    <t xml:space="preserve">Spend</t>
  </si>
  <si>
    <t xml:space="preserve">Installs</t>
  </si>
  <si>
    <t xml:space="preserve">Signups</t>
  </si>
  <si>
    <t xml:space="preserve">% Signups</t>
  </si>
  <si>
    <t xml:space="preserve">CAC</t>
  </si>
  <si>
    <t xml:space="preserve">Total</t>
  </si>
  <si>
    <t xml:space="preserve">Week Number</t>
  </si>
  <si>
    <t xml:space="preserve">US</t>
  </si>
  <si>
    <t xml:space="preserve">CA</t>
  </si>
  <si>
    <t xml:space="preserve">UK</t>
  </si>
  <si>
    <t xml:space="preserve">FR</t>
  </si>
  <si>
    <t xml:space="preserve">% Signed up</t>
  </si>
  <si>
    <t xml:space="preserve">CPI</t>
  </si>
  <si>
    <t xml:space="preserve">FB iOS</t>
  </si>
  <si>
    <t xml:space="preserve">FB Android</t>
  </si>
  <si>
    <t xml:space="preserve">Google UAC iOS</t>
  </si>
  <si>
    <t xml:space="preserve">Google UAC Android</t>
  </si>
  <si>
    <t xml:space="preserve">Apple Search Ads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</si>
</sst>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\$#,##0.00"/>
    <numFmt numFmtId="166" formatCode="#,##0"/>
    <numFmt numFmtId="167" formatCode="0%"/>
    <numFmt numFmtId="168" formatCode="[$£]#,##0.00"/>
    <numFmt numFmtId="169" formatCode="[$£]#,##0"/>
    <numFmt numFmtId="170" formatCode="0.00%"/>
  </numFmts>
  <fonts count="8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color rgb="FF0000FF"/>
      <name val="Cambria"/>
      <family val="1"/>
      <charset val="1"/>
    </font>
    <font>
      <b val="true"/>
      <sz val="11"/>
      <name val="Cambria"/>
      <family val="1"/>
      <charset val="1"/>
    </font>
    <font>
      <sz val="11"/>
      <name val="Cambria"/>
      <family val="1"/>
      <charset val="1"/>
    </font>
    <font>
      <sz val="11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D9D2E9"/>
        <bgColor rgb="FFD9EAD3"/>
      </patternFill>
    </fill>
    <fill>
      <patternFill patternType="solid">
        <fgColor rgb="FFD9EAD3"/>
        <bgColor rgb="FFD9D2E9"/>
      </patternFill>
    </fill>
    <fill>
      <patternFill patternType="solid">
        <fgColor rgb="FFB4A7D6"/>
        <bgColor rgb="FFCC99FF"/>
      </patternFill>
    </fill>
    <fill>
      <patternFill patternType="solid">
        <fgColor rgb="FF93C47D"/>
        <bgColor rgb="FFB4A7D6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7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7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A7D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65536"/>
  <sheetViews>
    <sheetView windowProtection="false" showFormulas="false" showGridLines="true" showRowColHeaders="true" showZeros="true" rightToLeft="false" tabSelected="true" showOutlineSymbols="true" defaultGridColor="true" view="normal" topLeftCell="V1" colorId="64" zoomScale="100" zoomScaleNormal="100" zoomScalePageLayoutView="100" workbookViewId="0">
      <selection pane="topLeft" activeCell="X2" activeCellId="0" sqref="X2"/>
    </sheetView>
  </sheetViews>
  <sheetFormatPr defaultRowHeight="15.75"/>
  <cols>
    <col collapsed="false" hidden="false" max="27" min="1" style="0" width="23.0408163265306"/>
    <col collapsed="false" hidden="false" max="1025" min="28" style="0" width="18.3571428571429"/>
  </cols>
  <sheetData>
    <row r="1" customFormat="false" ht="13.8" hidden="false" customHeight="false" outlineLevel="0" collapsed="false">
      <c r="A1" s="1"/>
      <c r="B1" s="2" t="s">
        <v>0</v>
      </c>
      <c r="C1" s="2"/>
      <c r="D1" s="2"/>
      <c r="E1" s="2"/>
      <c r="F1" s="3" t="s">
        <v>1</v>
      </c>
      <c r="G1" s="3"/>
      <c r="H1" s="3"/>
      <c r="I1" s="3"/>
      <c r="J1" s="3" t="s">
        <v>2</v>
      </c>
      <c r="K1" s="3"/>
      <c r="L1" s="3"/>
      <c r="M1" s="3"/>
      <c r="N1" s="4" t="s">
        <v>3</v>
      </c>
      <c r="O1" s="4"/>
      <c r="P1" s="4"/>
      <c r="Q1" s="4"/>
      <c r="R1" s="3" t="s">
        <v>4</v>
      </c>
      <c r="S1" s="3"/>
      <c r="T1" s="3"/>
      <c r="U1" s="3"/>
      <c r="V1" s="5" t="s">
        <v>5</v>
      </c>
      <c r="W1" s="5"/>
      <c r="X1" s="5"/>
      <c r="Y1" s="5"/>
      <c r="Z1" s="5"/>
      <c r="AA1" s="5"/>
    </row>
    <row r="2" customFormat="false" ht="13.8" hidden="false" customHeight="false" outlineLevel="0" collapsed="false">
      <c r="A2" s="6" t="s">
        <v>6</v>
      </c>
      <c r="B2" s="7" t="s">
        <v>7</v>
      </c>
      <c r="C2" s="7" t="s">
        <v>8</v>
      </c>
      <c r="D2" s="7" t="s">
        <v>9</v>
      </c>
      <c r="E2" s="7" t="s">
        <v>10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7</v>
      </c>
      <c r="K2" s="8" t="s">
        <v>8</v>
      </c>
      <c r="L2" s="8" t="s">
        <v>9</v>
      </c>
      <c r="M2" s="8" t="s">
        <v>10</v>
      </c>
      <c r="N2" s="9" t="s">
        <v>7</v>
      </c>
      <c r="O2" s="9" t="s">
        <v>8</v>
      </c>
      <c r="P2" s="9" t="s">
        <v>9</v>
      </c>
      <c r="Q2" s="9" t="s">
        <v>10</v>
      </c>
      <c r="R2" s="8" t="s">
        <v>7</v>
      </c>
      <c r="S2" s="8" t="s">
        <v>8</v>
      </c>
      <c r="T2" s="8" t="s">
        <v>9</v>
      </c>
      <c r="U2" s="8" t="s">
        <v>10</v>
      </c>
      <c r="V2" s="10" t="s">
        <v>0</v>
      </c>
      <c r="W2" s="11" t="s">
        <v>1</v>
      </c>
      <c r="X2" s="11" t="s">
        <v>2</v>
      </c>
      <c r="Y2" s="11" t="s">
        <v>11</v>
      </c>
      <c r="Z2" s="10" t="s">
        <v>12</v>
      </c>
      <c r="AA2" s="10" t="s">
        <v>4</v>
      </c>
    </row>
    <row r="3" customFormat="false" ht="13.8" hidden="false" customHeight="false" outlineLevel="0" collapsed="false">
      <c r="A3" s="12" t="n">
        <v>35</v>
      </c>
      <c r="B3" s="13" t="n">
        <v>1</v>
      </c>
      <c r="C3" s="13" t="n">
        <v>1</v>
      </c>
      <c r="D3" s="13"/>
      <c r="E3" s="13"/>
      <c r="F3" s="14"/>
      <c r="G3" s="14"/>
      <c r="H3" s="14"/>
      <c r="I3" s="14"/>
      <c r="J3" s="14"/>
      <c r="K3" s="14"/>
      <c r="L3" s="14"/>
      <c r="M3" s="14"/>
      <c r="N3" s="15"/>
      <c r="O3" s="15"/>
      <c r="P3" s="15"/>
      <c r="Q3" s="15"/>
      <c r="R3" s="16"/>
      <c r="S3" s="16"/>
      <c r="T3" s="16"/>
      <c r="U3" s="16"/>
      <c r="V3" s="17"/>
      <c r="W3" s="18"/>
      <c r="X3" s="18"/>
      <c r="Y3" s="19"/>
      <c r="Z3" s="17"/>
      <c r="AA3" s="17"/>
    </row>
    <row r="4" customFormat="false" ht="13.8" hidden="false" customHeight="false" outlineLevel="0" collapsed="false">
      <c r="A4" s="12" t="n">
        <v>36</v>
      </c>
      <c r="B4" s="13"/>
      <c r="C4" s="13"/>
      <c r="D4" s="13"/>
      <c r="E4" s="13"/>
      <c r="F4" s="14"/>
      <c r="G4" s="14"/>
      <c r="H4" s="14"/>
      <c r="I4" s="14"/>
      <c r="J4" s="14"/>
      <c r="K4" s="14"/>
      <c r="L4" s="14"/>
      <c r="M4" s="14"/>
      <c r="N4" s="15"/>
      <c r="O4" s="15"/>
      <c r="P4" s="15"/>
      <c r="Q4" s="15"/>
      <c r="R4" s="16"/>
      <c r="S4" s="16"/>
      <c r="T4" s="16"/>
      <c r="U4" s="16"/>
      <c r="V4" s="17"/>
      <c r="W4" s="18"/>
      <c r="X4" s="18"/>
      <c r="Y4" s="19"/>
      <c r="Z4" s="17"/>
      <c r="AA4" s="17"/>
    </row>
    <row r="5" customFormat="false" ht="13.8" hidden="false" customHeight="false" outlineLevel="0" collapsed="false">
      <c r="A5" s="12" t="n">
        <v>37</v>
      </c>
      <c r="B5" s="13"/>
      <c r="C5" s="13"/>
      <c r="D5" s="13"/>
      <c r="E5" s="13"/>
      <c r="F5" s="14"/>
      <c r="G5" s="14"/>
      <c r="H5" s="14"/>
      <c r="I5" s="14"/>
      <c r="J5" s="14"/>
      <c r="K5" s="14"/>
      <c r="L5" s="14"/>
      <c r="M5" s="14"/>
      <c r="N5" s="15"/>
      <c r="O5" s="15"/>
      <c r="P5" s="15"/>
      <c r="Q5" s="15"/>
      <c r="R5" s="16"/>
      <c r="S5" s="16"/>
      <c r="T5" s="16"/>
      <c r="U5" s="16"/>
      <c r="V5" s="17"/>
      <c r="W5" s="18"/>
      <c r="X5" s="18"/>
      <c r="Y5" s="19"/>
      <c r="Z5" s="17"/>
      <c r="AA5" s="17"/>
    </row>
    <row r="6" customFormat="false" ht="13.8" hidden="false" customHeight="false" outlineLevel="0" collapsed="false">
      <c r="A6" s="12" t="n">
        <v>38</v>
      </c>
      <c r="B6" s="13"/>
      <c r="C6" s="13"/>
      <c r="D6" s="13"/>
      <c r="E6" s="13"/>
      <c r="F6" s="14"/>
      <c r="G6" s="14"/>
      <c r="H6" s="14"/>
      <c r="I6" s="14"/>
      <c r="J6" s="14"/>
      <c r="K6" s="14"/>
      <c r="L6" s="14"/>
      <c r="M6" s="14"/>
      <c r="N6" s="15"/>
      <c r="O6" s="15"/>
      <c r="P6" s="15"/>
      <c r="Q6" s="15"/>
      <c r="R6" s="16"/>
      <c r="S6" s="16"/>
      <c r="T6" s="16"/>
      <c r="U6" s="16"/>
      <c r="V6" s="17"/>
      <c r="W6" s="18"/>
      <c r="X6" s="18"/>
      <c r="Y6" s="19"/>
      <c r="Z6" s="17"/>
      <c r="AA6" s="17"/>
    </row>
    <row r="7" customFormat="false" ht="13.8" hidden="false" customHeight="false" outlineLevel="0" collapsed="false">
      <c r="A7" s="12" t="n">
        <v>39</v>
      </c>
      <c r="B7" s="13"/>
      <c r="C7" s="13"/>
      <c r="D7" s="13"/>
      <c r="E7" s="13"/>
      <c r="F7" s="14"/>
      <c r="G7" s="14"/>
      <c r="H7" s="14"/>
      <c r="I7" s="14"/>
      <c r="J7" s="14"/>
      <c r="K7" s="14"/>
      <c r="L7" s="14"/>
      <c r="M7" s="14"/>
      <c r="N7" s="15"/>
      <c r="O7" s="15"/>
      <c r="P7" s="15"/>
      <c r="Q7" s="15"/>
      <c r="R7" s="16"/>
      <c r="S7" s="16"/>
      <c r="T7" s="16"/>
      <c r="U7" s="16"/>
      <c r="V7" s="17"/>
      <c r="W7" s="18"/>
      <c r="X7" s="18"/>
      <c r="Y7" s="19"/>
      <c r="Z7" s="17"/>
      <c r="AA7" s="17"/>
    </row>
    <row r="8" customFormat="false" ht="13.8" hidden="false" customHeight="false" outlineLevel="0" collapsed="false">
      <c r="A8" s="12" t="n">
        <v>40</v>
      </c>
      <c r="B8" s="13"/>
      <c r="C8" s="13"/>
      <c r="D8" s="13"/>
      <c r="E8" s="13"/>
      <c r="F8" s="14"/>
      <c r="G8" s="14"/>
      <c r="H8" s="14"/>
      <c r="I8" s="14"/>
      <c r="J8" s="14"/>
      <c r="K8" s="14"/>
      <c r="L8" s="14"/>
      <c r="M8" s="14"/>
      <c r="N8" s="15"/>
      <c r="O8" s="15"/>
      <c r="P8" s="15"/>
      <c r="Q8" s="15"/>
      <c r="R8" s="16"/>
      <c r="S8" s="16"/>
      <c r="T8" s="16"/>
      <c r="U8" s="16"/>
      <c r="V8" s="17"/>
      <c r="W8" s="18"/>
      <c r="X8" s="18"/>
      <c r="Y8" s="19"/>
      <c r="Z8" s="17"/>
      <c r="AA8" s="17"/>
    </row>
    <row r="9" customFormat="false" ht="13.8" hidden="false" customHeight="false" outlineLevel="0" collapsed="false">
      <c r="A9" s="12" t="n">
        <v>41</v>
      </c>
      <c r="B9" s="13"/>
      <c r="C9" s="13"/>
      <c r="D9" s="13"/>
      <c r="E9" s="13"/>
      <c r="F9" s="14"/>
      <c r="G9" s="14"/>
      <c r="H9" s="14"/>
      <c r="I9" s="14"/>
      <c r="J9" s="14"/>
      <c r="K9" s="14"/>
      <c r="L9" s="14"/>
      <c r="M9" s="14"/>
      <c r="N9" s="15"/>
      <c r="O9" s="15"/>
      <c r="P9" s="15"/>
      <c r="Q9" s="15"/>
      <c r="R9" s="16"/>
      <c r="S9" s="16"/>
      <c r="T9" s="16"/>
      <c r="U9" s="16"/>
      <c r="V9" s="17"/>
      <c r="W9" s="18"/>
      <c r="X9" s="18"/>
      <c r="Y9" s="19"/>
      <c r="Z9" s="17"/>
      <c r="AA9" s="17"/>
    </row>
    <row r="10" customFormat="false" ht="13.8" hidden="false" customHeight="false" outlineLevel="0" collapsed="false">
      <c r="A10" s="12" t="n">
        <v>42</v>
      </c>
      <c r="B10" s="13"/>
      <c r="C10" s="13"/>
      <c r="D10" s="13"/>
      <c r="E10" s="13"/>
      <c r="F10" s="14"/>
      <c r="G10" s="14"/>
      <c r="H10" s="14"/>
      <c r="I10" s="14"/>
      <c r="J10" s="14"/>
      <c r="K10" s="14"/>
      <c r="L10" s="14"/>
      <c r="M10" s="14"/>
      <c r="N10" s="15"/>
      <c r="O10" s="15"/>
      <c r="P10" s="15"/>
      <c r="Q10" s="15"/>
      <c r="R10" s="16"/>
      <c r="S10" s="16"/>
      <c r="T10" s="16"/>
      <c r="U10" s="16"/>
      <c r="V10" s="17"/>
      <c r="W10" s="18"/>
      <c r="X10" s="18"/>
      <c r="Y10" s="19"/>
      <c r="Z10" s="17"/>
      <c r="AA10" s="17"/>
    </row>
    <row r="11" customFormat="false" ht="13.8" hidden="false" customHeight="false" outlineLevel="0" collapsed="false">
      <c r="A11" s="12" t="n">
        <v>43</v>
      </c>
      <c r="B11" s="13"/>
      <c r="C11" s="13"/>
      <c r="D11" s="13"/>
      <c r="E11" s="13"/>
      <c r="F11" s="14"/>
      <c r="G11" s="14"/>
      <c r="H11" s="14"/>
      <c r="I11" s="14"/>
      <c r="J11" s="14"/>
      <c r="K11" s="14"/>
      <c r="L11" s="14"/>
      <c r="M11" s="14"/>
      <c r="N11" s="15"/>
      <c r="O11" s="15"/>
      <c r="P11" s="15"/>
      <c r="Q11" s="15"/>
      <c r="R11" s="16"/>
      <c r="S11" s="16"/>
      <c r="T11" s="16"/>
      <c r="U11" s="16"/>
      <c r="V11" s="17"/>
      <c r="W11" s="18"/>
      <c r="X11" s="18"/>
      <c r="Y11" s="19"/>
      <c r="Z11" s="17"/>
      <c r="AA11" s="17"/>
    </row>
    <row r="12" customFormat="false" ht="13.8" hidden="false" customHeight="false" outlineLevel="0" collapsed="false">
      <c r="A12" s="12" t="n">
        <v>44</v>
      </c>
      <c r="B12" s="13"/>
      <c r="C12" s="13"/>
      <c r="D12" s="13"/>
      <c r="E12" s="13"/>
      <c r="F12" s="14"/>
      <c r="G12" s="14"/>
      <c r="H12" s="14"/>
      <c r="I12" s="14"/>
      <c r="J12" s="14"/>
      <c r="K12" s="14"/>
      <c r="L12" s="14"/>
      <c r="M12" s="14"/>
      <c r="N12" s="15"/>
      <c r="O12" s="15"/>
      <c r="P12" s="15"/>
      <c r="Q12" s="15"/>
      <c r="R12" s="16"/>
      <c r="S12" s="16"/>
      <c r="T12" s="16"/>
      <c r="U12" s="16"/>
      <c r="V12" s="17"/>
      <c r="W12" s="18"/>
      <c r="X12" s="18"/>
      <c r="Y12" s="19"/>
      <c r="Z12" s="17"/>
      <c r="AA12" s="17"/>
    </row>
    <row r="13" customFormat="false" ht="13.8" hidden="false" customHeight="false" outlineLevel="0" collapsed="false">
      <c r="A13" s="12" t="n">
        <v>45</v>
      </c>
      <c r="B13" s="13"/>
      <c r="C13" s="13"/>
      <c r="D13" s="13"/>
      <c r="E13" s="13"/>
      <c r="F13" s="14"/>
      <c r="G13" s="14"/>
      <c r="H13" s="14"/>
      <c r="I13" s="14"/>
      <c r="J13" s="14"/>
      <c r="K13" s="14"/>
      <c r="L13" s="14"/>
      <c r="M13" s="14"/>
      <c r="N13" s="15"/>
      <c r="O13" s="15"/>
      <c r="P13" s="15"/>
      <c r="Q13" s="15"/>
      <c r="R13" s="16"/>
      <c r="S13" s="16"/>
      <c r="T13" s="16"/>
      <c r="U13" s="16"/>
      <c r="V13" s="17"/>
      <c r="W13" s="18"/>
      <c r="X13" s="18"/>
      <c r="Y13" s="19"/>
      <c r="Z13" s="17"/>
      <c r="AA13" s="17"/>
    </row>
    <row r="14" customFormat="false" ht="13.8" hidden="false" customHeight="false" outlineLevel="0" collapsed="false">
      <c r="A14" s="12" t="n">
        <v>46</v>
      </c>
      <c r="B14" s="13"/>
      <c r="C14" s="13"/>
      <c r="D14" s="13"/>
      <c r="E14" s="13"/>
      <c r="F14" s="14"/>
      <c r="G14" s="14"/>
      <c r="H14" s="14"/>
      <c r="I14" s="14"/>
      <c r="J14" s="14"/>
      <c r="K14" s="14"/>
      <c r="L14" s="14"/>
      <c r="M14" s="14"/>
      <c r="N14" s="15"/>
      <c r="O14" s="15"/>
      <c r="P14" s="15"/>
      <c r="Q14" s="15"/>
      <c r="R14" s="16"/>
      <c r="S14" s="16"/>
      <c r="T14" s="16"/>
      <c r="U14" s="16"/>
      <c r="V14" s="17"/>
      <c r="W14" s="18"/>
      <c r="X14" s="18"/>
      <c r="Y14" s="19"/>
      <c r="Z14" s="17"/>
      <c r="AA14" s="17"/>
    </row>
    <row r="15" customFormat="false" ht="13.8" hidden="false" customHeight="false" outlineLevel="0" collapsed="false">
      <c r="A15" s="12" t="n">
        <v>47</v>
      </c>
      <c r="B15" s="13"/>
      <c r="C15" s="13"/>
      <c r="D15" s="13"/>
      <c r="E15" s="13"/>
      <c r="F15" s="14"/>
      <c r="G15" s="14"/>
      <c r="H15" s="14"/>
      <c r="I15" s="14"/>
      <c r="J15" s="14"/>
      <c r="K15" s="14"/>
      <c r="L15" s="14"/>
      <c r="M15" s="14"/>
      <c r="N15" s="15"/>
      <c r="O15" s="15"/>
      <c r="P15" s="15"/>
      <c r="Q15" s="15"/>
      <c r="R15" s="16"/>
      <c r="S15" s="16"/>
      <c r="T15" s="16"/>
      <c r="U15" s="16"/>
      <c r="V15" s="17"/>
      <c r="W15" s="18"/>
      <c r="X15" s="18"/>
      <c r="Y15" s="19"/>
      <c r="Z15" s="17"/>
      <c r="AA15" s="17"/>
    </row>
    <row r="16" customFormat="false" ht="13.8" hidden="false" customHeight="false" outlineLevel="0" collapsed="false">
      <c r="A16" s="12" t="n">
        <v>48</v>
      </c>
      <c r="B16" s="13"/>
      <c r="C16" s="13"/>
      <c r="D16" s="13"/>
      <c r="E16" s="13"/>
      <c r="F16" s="14"/>
      <c r="G16" s="14"/>
      <c r="H16" s="14"/>
      <c r="I16" s="14"/>
      <c r="J16" s="14"/>
      <c r="K16" s="14"/>
      <c r="L16" s="14"/>
      <c r="M16" s="14"/>
      <c r="N16" s="15"/>
      <c r="O16" s="15"/>
      <c r="P16" s="15"/>
      <c r="Q16" s="15"/>
      <c r="R16" s="16"/>
      <c r="S16" s="16"/>
      <c r="T16" s="16"/>
      <c r="U16" s="16"/>
      <c r="V16" s="17"/>
      <c r="W16" s="18"/>
      <c r="X16" s="18"/>
      <c r="Y16" s="19"/>
      <c r="Z16" s="17"/>
      <c r="AA16" s="17"/>
    </row>
    <row r="17" customFormat="false" ht="13.8" hidden="false" customHeight="false" outlineLevel="0" collapsed="false">
      <c r="A17" s="12" t="n">
        <v>49</v>
      </c>
      <c r="B17" s="13"/>
      <c r="C17" s="13"/>
      <c r="D17" s="13"/>
      <c r="E17" s="13"/>
      <c r="F17" s="14"/>
      <c r="G17" s="14"/>
      <c r="H17" s="14"/>
      <c r="I17" s="14"/>
      <c r="J17" s="14"/>
      <c r="K17" s="14"/>
      <c r="L17" s="14"/>
      <c r="M17" s="14"/>
      <c r="N17" s="15"/>
      <c r="O17" s="15"/>
      <c r="P17" s="15"/>
      <c r="Q17" s="15"/>
      <c r="R17" s="16"/>
      <c r="S17" s="16"/>
      <c r="T17" s="16"/>
      <c r="U17" s="16"/>
      <c r="V17" s="17"/>
      <c r="W17" s="18"/>
      <c r="X17" s="18"/>
      <c r="Y17" s="19"/>
      <c r="Z17" s="17"/>
      <c r="AA17" s="17"/>
    </row>
    <row r="18" customFormat="false" ht="13.8" hidden="false" customHeight="false" outlineLevel="0" collapsed="false">
      <c r="A18" s="12" t="n">
        <v>50</v>
      </c>
      <c r="B18" s="13"/>
      <c r="C18" s="13"/>
      <c r="D18" s="13"/>
      <c r="E18" s="13"/>
      <c r="F18" s="14"/>
      <c r="G18" s="14"/>
      <c r="H18" s="14"/>
      <c r="I18" s="14"/>
      <c r="J18" s="14"/>
      <c r="K18" s="14"/>
      <c r="L18" s="14"/>
      <c r="M18" s="14"/>
      <c r="N18" s="15"/>
      <c r="O18" s="15"/>
      <c r="P18" s="15"/>
      <c r="Q18" s="15"/>
      <c r="R18" s="16"/>
      <c r="S18" s="16"/>
      <c r="T18" s="16"/>
      <c r="U18" s="16"/>
      <c r="V18" s="17"/>
      <c r="W18" s="18"/>
      <c r="X18" s="18"/>
      <c r="Y18" s="19"/>
      <c r="Z18" s="17"/>
      <c r="AA18" s="17"/>
    </row>
    <row r="19" customFormat="false" ht="13.8" hidden="false" customHeight="false" outlineLevel="0" collapsed="false">
      <c r="A19" s="12" t="n">
        <v>51</v>
      </c>
      <c r="B19" s="13"/>
      <c r="C19" s="13"/>
      <c r="D19" s="13"/>
      <c r="E19" s="13"/>
      <c r="F19" s="14"/>
      <c r="G19" s="14"/>
      <c r="H19" s="14"/>
      <c r="I19" s="14"/>
      <c r="J19" s="14"/>
      <c r="K19" s="14"/>
      <c r="L19" s="14"/>
      <c r="M19" s="14"/>
      <c r="N19" s="15"/>
      <c r="O19" s="15"/>
      <c r="P19" s="15"/>
      <c r="Q19" s="15"/>
      <c r="R19" s="16"/>
      <c r="S19" s="16"/>
      <c r="T19" s="16"/>
      <c r="U19" s="16"/>
      <c r="V19" s="17"/>
      <c r="W19" s="18"/>
      <c r="X19" s="18"/>
      <c r="Y19" s="19"/>
      <c r="Z19" s="17"/>
      <c r="AA19" s="17"/>
    </row>
    <row r="20" customFormat="false" ht="13.8" hidden="false" customHeight="false" outlineLevel="0" collapsed="false">
      <c r="A20" s="12" t="n">
        <v>52</v>
      </c>
      <c r="B20" s="13"/>
      <c r="C20" s="13"/>
      <c r="D20" s="13"/>
      <c r="E20" s="13"/>
      <c r="F20" s="14"/>
      <c r="G20" s="14"/>
      <c r="H20" s="14"/>
      <c r="I20" s="14"/>
      <c r="J20" s="14"/>
      <c r="K20" s="14"/>
      <c r="L20" s="14"/>
      <c r="M20" s="14"/>
      <c r="N20" s="15"/>
      <c r="O20" s="15"/>
      <c r="P20" s="15"/>
      <c r="Q20" s="15"/>
      <c r="R20" s="16"/>
      <c r="S20" s="16"/>
      <c r="T20" s="16"/>
      <c r="U20" s="16"/>
      <c r="V20" s="17"/>
      <c r="W20" s="18"/>
      <c r="X20" s="18"/>
      <c r="Y20" s="19"/>
      <c r="Z20" s="17"/>
      <c r="AA20" s="17"/>
    </row>
    <row r="21" customFormat="false" ht="13.8" hidden="false" customHeight="false" outlineLevel="0" collapsed="false">
      <c r="A21" s="12" t="n">
        <v>1</v>
      </c>
      <c r="B21" s="13"/>
      <c r="C21" s="13"/>
      <c r="D21" s="13"/>
      <c r="E21" s="13"/>
      <c r="F21" s="14"/>
      <c r="G21" s="14"/>
      <c r="H21" s="14"/>
      <c r="I21" s="14"/>
      <c r="J21" s="14"/>
      <c r="K21" s="14"/>
      <c r="L21" s="14"/>
      <c r="M21" s="14"/>
      <c r="N21" s="15"/>
      <c r="O21" s="15"/>
      <c r="P21" s="15"/>
      <c r="Q21" s="15"/>
      <c r="R21" s="16"/>
      <c r="S21" s="16"/>
      <c r="T21" s="16"/>
      <c r="U21" s="16"/>
      <c r="V21" s="17"/>
      <c r="W21" s="18"/>
      <c r="X21" s="18"/>
      <c r="Y21" s="19"/>
      <c r="Z21" s="17"/>
      <c r="AA21" s="17"/>
    </row>
    <row r="22" customFormat="false" ht="13.8" hidden="false" customHeight="false" outlineLevel="0" collapsed="false">
      <c r="A22" s="12" t="n">
        <v>2</v>
      </c>
      <c r="B22" s="13"/>
      <c r="C22" s="13"/>
      <c r="D22" s="13"/>
      <c r="E22" s="13"/>
      <c r="F22" s="14"/>
      <c r="G22" s="14"/>
      <c r="H22" s="14"/>
      <c r="I22" s="14"/>
      <c r="J22" s="14"/>
      <c r="K22" s="14"/>
      <c r="L22" s="14"/>
      <c r="M22" s="14"/>
      <c r="N22" s="15"/>
      <c r="O22" s="15"/>
      <c r="P22" s="15"/>
      <c r="Q22" s="15"/>
      <c r="R22" s="16"/>
      <c r="S22" s="16"/>
      <c r="T22" s="16"/>
      <c r="U22" s="16"/>
      <c r="V22" s="17"/>
      <c r="W22" s="18"/>
      <c r="X22" s="18"/>
      <c r="Y22" s="19"/>
      <c r="Z22" s="17"/>
      <c r="AA22" s="17"/>
    </row>
    <row r="23" customFormat="false" ht="13.8" hidden="false" customHeight="false" outlineLevel="0" collapsed="false">
      <c r="A23" s="12" t="n">
        <v>3</v>
      </c>
      <c r="B23" s="13"/>
      <c r="C23" s="13"/>
      <c r="D23" s="13"/>
      <c r="E23" s="13"/>
      <c r="F23" s="14"/>
      <c r="G23" s="14"/>
      <c r="H23" s="14"/>
      <c r="I23" s="14"/>
      <c r="J23" s="14"/>
      <c r="K23" s="14"/>
      <c r="L23" s="14"/>
      <c r="M23" s="14"/>
      <c r="N23" s="15"/>
      <c r="O23" s="15"/>
      <c r="P23" s="15"/>
      <c r="Q23" s="15"/>
      <c r="R23" s="16"/>
      <c r="S23" s="16"/>
      <c r="T23" s="16"/>
      <c r="U23" s="16"/>
      <c r="V23" s="17"/>
      <c r="W23" s="18"/>
      <c r="X23" s="18"/>
      <c r="Y23" s="19"/>
      <c r="Z23" s="17"/>
      <c r="AA23" s="17"/>
    </row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">
    <mergeCell ref="B1:E1"/>
    <mergeCell ref="F1:I1"/>
    <mergeCell ref="J1:M1"/>
    <mergeCell ref="N1:Q1"/>
    <mergeCell ref="R1:U1"/>
    <mergeCell ref="V1:AA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F3" activePane="bottomRight" state="frozen"/>
      <selection pane="topLeft" activeCell="A1" activeCellId="0" sqref="A1"/>
      <selection pane="topRight" activeCell="F1" activeCellId="0" sqref="F1"/>
      <selection pane="bottomLeft" activeCell="A3" activeCellId="0" sqref="A3"/>
      <selection pane="bottomRight" activeCell="F2" activeCellId="0" sqref="F2"/>
    </sheetView>
  </sheetViews>
  <sheetFormatPr defaultRowHeight="15.75"/>
  <cols>
    <col collapsed="false" hidden="false" max="32" min="1" style="0" width="23.0408163265306"/>
    <col collapsed="false" hidden="false" max="1025" min="33" style="0" width="18.3571428571429"/>
  </cols>
  <sheetData>
    <row r="1" customFormat="false" ht="13.8" hidden="false" customHeight="false" outlineLevel="0" collapsed="false">
      <c r="A1" s="1"/>
      <c r="B1" s="20" t="s">
        <v>0</v>
      </c>
      <c r="C1" s="20"/>
      <c r="D1" s="20"/>
      <c r="E1" s="20"/>
      <c r="F1" s="20"/>
      <c r="G1" s="3" t="s">
        <v>1</v>
      </c>
      <c r="H1" s="3"/>
      <c r="I1" s="3"/>
      <c r="J1" s="3"/>
      <c r="K1" s="3"/>
      <c r="L1" s="3" t="s">
        <v>2</v>
      </c>
      <c r="M1" s="3"/>
      <c r="N1" s="3"/>
      <c r="O1" s="3"/>
      <c r="P1" s="3"/>
      <c r="Q1" s="4" t="s">
        <v>3</v>
      </c>
      <c r="R1" s="4"/>
      <c r="S1" s="4"/>
      <c r="T1" s="4"/>
      <c r="U1" s="4"/>
      <c r="V1" s="20" t="s">
        <v>4</v>
      </c>
      <c r="W1" s="20"/>
      <c r="X1" s="20"/>
      <c r="Y1" s="20"/>
      <c r="Z1" s="20"/>
      <c r="AA1" s="5" t="s">
        <v>5</v>
      </c>
      <c r="AB1" s="5"/>
      <c r="AC1" s="5"/>
      <c r="AD1" s="5"/>
      <c r="AE1" s="5"/>
      <c r="AF1" s="5"/>
    </row>
    <row r="2" customFormat="false" ht="13.8" hidden="false" customHeight="false" outlineLevel="0" collapsed="false">
      <c r="A2" s="6" t="s">
        <v>6</v>
      </c>
      <c r="B2" s="7" t="s">
        <v>13</v>
      </c>
      <c r="C2" s="7" t="s">
        <v>14</v>
      </c>
      <c r="D2" s="7" t="s">
        <v>15</v>
      </c>
      <c r="E2" s="7" t="s">
        <v>16</v>
      </c>
      <c r="F2" s="7" t="s">
        <v>17</v>
      </c>
      <c r="G2" s="8" t="s">
        <v>13</v>
      </c>
      <c r="H2" s="8" t="s">
        <v>14</v>
      </c>
      <c r="I2" s="8" t="s">
        <v>15</v>
      </c>
      <c r="J2" s="8" t="s">
        <v>16</v>
      </c>
      <c r="K2" s="8" t="s">
        <v>17</v>
      </c>
      <c r="L2" s="8" t="s">
        <v>13</v>
      </c>
      <c r="M2" s="8" t="s">
        <v>14</v>
      </c>
      <c r="N2" s="8" t="s">
        <v>15</v>
      </c>
      <c r="O2" s="8" t="s">
        <v>16</v>
      </c>
      <c r="P2" s="8" t="s">
        <v>17</v>
      </c>
      <c r="Q2" s="8" t="s">
        <v>13</v>
      </c>
      <c r="R2" s="8" t="s">
        <v>14</v>
      </c>
      <c r="S2" s="8" t="s">
        <v>15</v>
      </c>
      <c r="T2" s="8" t="s">
        <v>16</v>
      </c>
      <c r="U2" s="8" t="s">
        <v>17</v>
      </c>
      <c r="V2" s="7" t="s">
        <v>13</v>
      </c>
      <c r="W2" s="6" t="s">
        <v>14</v>
      </c>
      <c r="X2" s="6" t="s">
        <v>15</v>
      </c>
      <c r="Y2" s="6" t="s">
        <v>16</v>
      </c>
      <c r="Z2" s="6" t="s">
        <v>17</v>
      </c>
      <c r="AA2" s="10" t="s">
        <v>0</v>
      </c>
      <c r="AB2" s="11" t="s">
        <v>1</v>
      </c>
      <c r="AC2" s="11" t="s">
        <v>2</v>
      </c>
      <c r="AD2" s="11" t="s">
        <v>11</v>
      </c>
      <c r="AE2" s="10" t="s">
        <v>12</v>
      </c>
      <c r="AF2" s="10" t="s">
        <v>4</v>
      </c>
    </row>
    <row r="3" customFormat="false" ht="13.8" hidden="false" customHeight="false" outlineLevel="0" collapsed="false">
      <c r="A3" s="12" t="n">
        <v>35</v>
      </c>
      <c r="B3" s="21" t="n">
        <v>62.2</v>
      </c>
      <c r="C3" s="21" t="n">
        <v>114</v>
      </c>
      <c r="D3" s="21" t="n">
        <v>0</v>
      </c>
      <c r="E3" s="21" t="n">
        <v>0</v>
      </c>
      <c r="F3" s="21" t="n">
        <v>37.4</v>
      </c>
      <c r="G3" s="14" t="n">
        <v>94</v>
      </c>
      <c r="H3" s="14" t="n">
        <v>169</v>
      </c>
      <c r="I3" s="14" t="n">
        <v>0</v>
      </c>
      <c r="J3" s="14" t="n">
        <v>0</v>
      </c>
      <c r="K3" s="14" t="n">
        <v>111</v>
      </c>
      <c r="L3" s="14" t="n">
        <v>59</v>
      </c>
      <c r="M3" s="14" t="n">
        <v>109</v>
      </c>
      <c r="N3" s="14" t="n">
        <v>0</v>
      </c>
      <c r="O3" s="14" t="n">
        <v>0</v>
      </c>
      <c r="P3" s="14" t="n">
        <v>48</v>
      </c>
      <c r="Q3" s="15"/>
      <c r="R3" s="15"/>
      <c r="S3" s="15"/>
      <c r="T3" s="15"/>
      <c r="U3" s="15"/>
      <c r="V3" s="16"/>
      <c r="W3" s="16"/>
      <c r="X3" s="16"/>
      <c r="Y3" s="16"/>
      <c r="Z3" s="16"/>
      <c r="AA3" s="17"/>
      <c r="AB3" s="18"/>
      <c r="AC3" s="18"/>
      <c r="AD3" s="19"/>
      <c r="AE3" s="17"/>
      <c r="AF3" s="17"/>
    </row>
    <row r="4" customFormat="false" ht="13.8" hidden="false" customHeight="false" outlineLevel="0" collapsed="false">
      <c r="A4" s="12" t="n">
        <v>36</v>
      </c>
      <c r="B4" s="21" t="n">
        <v>648</v>
      </c>
      <c r="C4" s="21" t="n">
        <v>363.4</v>
      </c>
      <c r="D4" s="21" t="n">
        <v>19.6</v>
      </c>
      <c r="E4" s="21" t="n">
        <v>146.2</v>
      </c>
      <c r="F4" s="21" t="n">
        <v>160.8</v>
      </c>
      <c r="G4" s="14" t="n">
        <v>954</v>
      </c>
      <c r="H4" s="14" t="n">
        <v>500</v>
      </c>
      <c r="I4" s="14" t="n">
        <v>35</v>
      </c>
      <c r="J4" s="14" t="n">
        <v>543</v>
      </c>
      <c r="K4" s="14" t="n">
        <v>410</v>
      </c>
      <c r="L4" s="14" t="n">
        <f aca="false">294+423</f>
        <v>717</v>
      </c>
      <c r="M4" s="14" t="n">
        <f aca="false">4+142+173+18</f>
        <v>337</v>
      </c>
      <c r="N4" s="14" t="n">
        <f aca="false">15+7</f>
        <v>22</v>
      </c>
      <c r="O4" s="14" t="n">
        <f aca="false">33+256</f>
        <v>289</v>
      </c>
      <c r="P4" s="14" t="n">
        <v>182</v>
      </c>
      <c r="Q4" s="15"/>
      <c r="R4" s="15"/>
      <c r="S4" s="15"/>
      <c r="T4" s="15"/>
      <c r="U4" s="15"/>
      <c r="V4" s="16"/>
      <c r="W4" s="16"/>
      <c r="X4" s="16"/>
      <c r="Y4" s="16"/>
      <c r="Z4" s="16"/>
      <c r="AA4" s="17"/>
      <c r="AB4" s="18"/>
      <c r="AC4" s="18"/>
      <c r="AD4" s="19"/>
      <c r="AE4" s="17"/>
      <c r="AF4" s="17"/>
    </row>
    <row r="5" customFormat="false" ht="13.8" hidden="false" customHeight="false" outlineLevel="0" collapsed="false">
      <c r="A5" s="12" t="n">
        <v>37</v>
      </c>
      <c r="B5" s="21" t="n">
        <v>511.2</v>
      </c>
      <c r="C5" s="21" t="n">
        <v>280.8</v>
      </c>
      <c r="D5" s="21" t="n">
        <v>34.8</v>
      </c>
      <c r="E5" s="21" t="n">
        <v>179.8</v>
      </c>
      <c r="F5" s="21" t="n">
        <v>184.4</v>
      </c>
      <c r="G5" s="14" t="n">
        <v>774</v>
      </c>
      <c r="H5" s="14" t="n">
        <v>329</v>
      </c>
      <c r="I5" s="14" t="n">
        <v>43</v>
      </c>
      <c r="J5" s="14" t="n">
        <v>613</v>
      </c>
      <c r="K5" s="14" t="n">
        <v>371</v>
      </c>
      <c r="L5" s="14" t="n">
        <v>627</v>
      </c>
      <c r="M5" s="14" t="n">
        <f aca="false">113+108+2</f>
        <v>223</v>
      </c>
      <c r="N5" s="14" t="n">
        <f aca="false">26+8</f>
        <v>34</v>
      </c>
      <c r="O5" s="14" t="n">
        <f aca="false">2+1+2+252+26+70+1+2</f>
        <v>356</v>
      </c>
      <c r="P5" s="14" t="n">
        <f aca="false">39+138</f>
        <v>177</v>
      </c>
      <c r="Q5" s="15"/>
      <c r="R5" s="15"/>
      <c r="S5" s="15"/>
      <c r="T5" s="15"/>
      <c r="U5" s="15"/>
      <c r="V5" s="16"/>
      <c r="W5" s="16"/>
      <c r="X5" s="16"/>
      <c r="Y5" s="16"/>
      <c r="Z5" s="16"/>
      <c r="AA5" s="17"/>
      <c r="AB5" s="18"/>
      <c r="AC5" s="18"/>
      <c r="AD5" s="19"/>
      <c r="AE5" s="17"/>
      <c r="AF5" s="17"/>
    </row>
    <row r="6" customFormat="false" ht="13.8" hidden="false" customHeight="false" outlineLevel="0" collapsed="false">
      <c r="A6" s="12" t="n">
        <v>38</v>
      </c>
      <c r="B6" s="21" t="n">
        <v>315.4</v>
      </c>
      <c r="C6" s="21" t="n">
        <v>263.8</v>
      </c>
      <c r="D6" s="21" t="n">
        <v>30.8</v>
      </c>
      <c r="E6" s="21" t="n">
        <v>350.2</v>
      </c>
      <c r="F6" s="21" t="n">
        <v>167.4</v>
      </c>
      <c r="G6" s="14" t="n">
        <v>446</v>
      </c>
      <c r="H6" s="14" t="n">
        <v>405</v>
      </c>
      <c r="I6" s="14" t="n">
        <v>40</v>
      </c>
      <c r="J6" s="14" t="n">
        <v>959</v>
      </c>
      <c r="K6" s="14" t="n">
        <v>234</v>
      </c>
      <c r="L6" s="14" t="n">
        <f aca="false">371+2</f>
        <v>373</v>
      </c>
      <c r="M6" s="14" t="n">
        <f aca="false">50+242+1+1+1</f>
        <v>295</v>
      </c>
      <c r="N6" s="14" t="n">
        <v>29</v>
      </c>
      <c r="O6" s="14" t="n">
        <v>397</v>
      </c>
      <c r="P6" s="14" t="n">
        <v>120</v>
      </c>
      <c r="Q6" s="15"/>
      <c r="R6" s="15"/>
      <c r="S6" s="15"/>
      <c r="T6" s="15"/>
      <c r="U6" s="15"/>
      <c r="V6" s="16"/>
      <c r="W6" s="16"/>
      <c r="X6" s="16"/>
      <c r="Y6" s="16"/>
      <c r="Z6" s="16"/>
      <c r="AA6" s="17"/>
      <c r="AB6" s="18"/>
      <c r="AC6" s="18"/>
      <c r="AD6" s="19"/>
      <c r="AE6" s="17"/>
      <c r="AF6" s="17"/>
    </row>
    <row r="7" customFormat="false" ht="13.8" hidden="false" customHeight="false" outlineLevel="0" collapsed="false">
      <c r="A7" s="12" t="n">
        <v>39</v>
      </c>
      <c r="B7" s="21" t="n">
        <v>285</v>
      </c>
      <c r="C7" s="21" t="n">
        <v>143</v>
      </c>
      <c r="D7" s="21" t="n">
        <v>28.2</v>
      </c>
      <c r="E7" s="21" t="n">
        <v>371</v>
      </c>
      <c r="F7" s="21" t="n">
        <v>190</v>
      </c>
      <c r="G7" s="14" t="n">
        <v>420</v>
      </c>
      <c r="H7" s="14" t="n">
        <v>217</v>
      </c>
      <c r="I7" s="14" t="n">
        <v>36</v>
      </c>
      <c r="J7" s="14" t="n">
        <v>1107</v>
      </c>
      <c r="K7" s="14" t="n">
        <v>298</v>
      </c>
      <c r="L7" s="14" t="n">
        <v>337</v>
      </c>
      <c r="M7" s="14" t="n">
        <v>173</v>
      </c>
      <c r="N7" s="14" t="n">
        <v>30</v>
      </c>
      <c r="O7" s="14" t="n">
        <v>578</v>
      </c>
      <c r="P7" s="14" t="n">
        <v>149</v>
      </c>
      <c r="Q7" s="15"/>
      <c r="R7" s="15"/>
      <c r="S7" s="15"/>
      <c r="T7" s="15"/>
      <c r="U7" s="15"/>
      <c r="V7" s="16"/>
      <c r="W7" s="16"/>
      <c r="X7" s="16"/>
      <c r="Y7" s="16"/>
      <c r="Z7" s="16"/>
      <c r="AA7" s="17"/>
      <c r="AB7" s="18"/>
      <c r="AC7" s="18"/>
      <c r="AD7" s="19"/>
      <c r="AE7" s="17"/>
      <c r="AF7" s="17"/>
    </row>
    <row r="8" customFormat="false" ht="13.8" hidden="false" customHeight="false" outlineLevel="0" collapsed="false">
      <c r="A8" s="12" t="n">
        <v>40</v>
      </c>
      <c r="B8" s="21" t="n">
        <v>386.6</v>
      </c>
      <c r="C8" s="21" t="n">
        <v>158.2</v>
      </c>
      <c r="D8" s="21" t="n">
        <v>36</v>
      </c>
      <c r="E8" s="21" t="n">
        <v>303.6</v>
      </c>
      <c r="F8" s="21" t="n">
        <v>190</v>
      </c>
      <c r="G8" s="14" t="n">
        <v>547</v>
      </c>
      <c r="H8" s="14" t="n">
        <v>261</v>
      </c>
      <c r="I8" s="14" t="n">
        <v>63</v>
      </c>
      <c r="J8" s="14" t="n">
        <v>894</v>
      </c>
      <c r="K8" s="14" t="n">
        <v>293</v>
      </c>
      <c r="L8" s="14" t="n">
        <v>421</v>
      </c>
      <c r="M8" s="14" t="n">
        <v>201</v>
      </c>
      <c r="N8" s="14" t="n">
        <v>42</v>
      </c>
      <c r="O8" s="14" t="n">
        <v>491</v>
      </c>
      <c r="P8" s="14" t="n">
        <v>144</v>
      </c>
      <c r="Q8" s="15"/>
      <c r="R8" s="15"/>
      <c r="S8" s="15"/>
      <c r="T8" s="15"/>
      <c r="U8" s="15"/>
      <c r="V8" s="16"/>
      <c r="W8" s="16"/>
      <c r="X8" s="16"/>
      <c r="Y8" s="16"/>
      <c r="Z8" s="16"/>
      <c r="AA8" s="17"/>
      <c r="AB8" s="18"/>
      <c r="AC8" s="18"/>
      <c r="AD8" s="19"/>
      <c r="AE8" s="17"/>
      <c r="AF8" s="17"/>
    </row>
    <row r="9" customFormat="false" ht="13.8" hidden="false" customHeight="false" outlineLevel="0" collapsed="false">
      <c r="A9" s="12" t="n">
        <v>41</v>
      </c>
      <c r="B9" s="21" t="n">
        <v>307.6</v>
      </c>
      <c r="C9" s="21" t="n">
        <v>179.4</v>
      </c>
      <c r="D9" s="21" t="n">
        <v>27.4</v>
      </c>
      <c r="E9" s="21" t="n">
        <v>331.2</v>
      </c>
      <c r="F9" s="21" t="n">
        <v>187.2</v>
      </c>
      <c r="G9" s="14" t="n">
        <v>466</v>
      </c>
      <c r="H9" s="14" t="n">
        <v>283</v>
      </c>
      <c r="I9" s="14" t="n">
        <v>26</v>
      </c>
      <c r="J9" s="14" t="n">
        <v>985</v>
      </c>
      <c r="K9" s="14" t="n">
        <v>310</v>
      </c>
      <c r="L9" s="14" t="n">
        <v>325</v>
      </c>
      <c r="M9" s="14" t="n">
        <v>215</v>
      </c>
      <c r="N9" s="14" t="n">
        <v>26</v>
      </c>
      <c r="O9" s="14" t="n">
        <v>549</v>
      </c>
      <c r="P9" s="14" t="n">
        <v>168</v>
      </c>
      <c r="Q9" s="15"/>
      <c r="R9" s="15"/>
      <c r="S9" s="15"/>
      <c r="T9" s="15"/>
      <c r="U9" s="15"/>
      <c r="V9" s="16"/>
      <c r="W9" s="16"/>
      <c r="X9" s="16"/>
      <c r="Y9" s="16"/>
      <c r="Z9" s="16"/>
      <c r="AA9" s="17"/>
      <c r="AB9" s="18"/>
      <c r="AC9" s="18"/>
      <c r="AD9" s="19"/>
      <c r="AE9" s="17"/>
      <c r="AF9" s="17"/>
    </row>
    <row r="10" customFormat="false" ht="13.8" hidden="false" customHeight="false" outlineLevel="0" collapsed="false">
      <c r="A10" s="12" t="n">
        <v>42</v>
      </c>
      <c r="B10" s="21" t="n">
        <v>323.2</v>
      </c>
      <c r="C10" s="21" t="n">
        <v>194</v>
      </c>
      <c r="D10" s="21" t="n">
        <v>36.6</v>
      </c>
      <c r="E10" s="21" t="n">
        <v>672.2</v>
      </c>
      <c r="F10" s="21" t="n">
        <v>191.8</v>
      </c>
      <c r="G10" s="14" t="n">
        <v>516</v>
      </c>
      <c r="H10" s="14" t="n">
        <v>308</v>
      </c>
      <c r="I10" s="14" t="n">
        <v>60</v>
      </c>
      <c r="J10" s="14" t="n">
        <v>1446</v>
      </c>
      <c r="K10" s="14" t="n">
        <v>347</v>
      </c>
      <c r="L10" s="14" t="n">
        <v>393</v>
      </c>
      <c r="M10" s="14" t="n">
        <v>177</v>
      </c>
      <c r="N10" s="14" t="n">
        <v>29</v>
      </c>
      <c r="O10" s="14" t="n">
        <v>667</v>
      </c>
      <c r="P10" s="14" t="n">
        <v>195</v>
      </c>
      <c r="Q10" s="15"/>
      <c r="R10" s="15"/>
      <c r="S10" s="15"/>
      <c r="T10" s="15"/>
      <c r="U10" s="15"/>
      <c r="V10" s="16"/>
      <c r="W10" s="16"/>
      <c r="X10" s="16"/>
      <c r="Y10" s="16"/>
      <c r="Z10" s="16"/>
      <c r="AA10" s="17"/>
      <c r="AB10" s="18"/>
      <c r="AC10" s="18"/>
      <c r="AD10" s="19"/>
      <c r="AE10" s="17"/>
      <c r="AF10" s="17"/>
    </row>
    <row r="11" customFormat="false" ht="13.8" hidden="false" customHeight="false" outlineLevel="0" collapsed="false">
      <c r="A11" s="12" t="n">
        <v>43</v>
      </c>
      <c r="B11" s="21" t="n">
        <v>328</v>
      </c>
      <c r="C11" s="21" t="n">
        <v>188</v>
      </c>
      <c r="D11" s="21" t="n">
        <v>9</v>
      </c>
      <c r="E11" s="21" t="n">
        <v>296.6</v>
      </c>
      <c r="F11" s="21" t="n">
        <v>182.4</v>
      </c>
      <c r="G11" s="14" t="n">
        <v>437</v>
      </c>
      <c r="H11" s="14" t="n">
        <v>280</v>
      </c>
      <c r="I11" s="14" t="n">
        <v>16</v>
      </c>
      <c r="J11" s="14" t="n">
        <v>839</v>
      </c>
      <c r="K11" s="14" t="n">
        <v>338</v>
      </c>
      <c r="L11" s="14" t="n">
        <v>329</v>
      </c>
      <c r="M11" s="14" t="n">
        <v>184</v>
      </c>
      <c r="N11" s="14" t="n">
        <v>8</v>
      </c>
      <c r="O11" s="14" t="n">
        <v>435</v>
      </c>
      <c r="P11" s="14" t="n">
        <v>177</v>
      </c>
      <c r="Q11" s="15"/>
      <c r="R11" s="15"/>
      <c r="S11" s="15"/>
      <c r="T11" s="15"/>
      <c r="U11" s="15"/>
      <c r="V11" s="16"/>
      <c r="W11" s="16"/>
      <c r="X11" s="16"/>
      <c r="Y11" s="16"/>
      <c r="Z11" s="16"/>
      <c r="AA11" s="17"/>
      <c r="AB11" s="18"/>
      <c r="AC11" s="18"/>
      <c r="AD11" s="19"/>
      <c r="AE11" s="17"/>
      <c r="AF11" s="17"/>
    </row>
    <row r="12" customFormat="false" ht="13.8" hidden="false" customHeight="false" outlineLevel="0" collapsed="false">
      <c r="A12" s="12" t="n">
        <v>44</v>
      </c>
      <c r="B12" s="21" t="n">
        <v>416.6</v>
      </c>
      <c r="C12" s="21" t="n">
        <v>328</v>
      </c>
      <c r="D12" s="21" t="n">
        <v>12.6</v>
      </c>
      <c r="E12" s="21" t="n">
        <v>318.2</v>
      </c>
      <c r="F12" s="21" t="n">
        <v>193</v>
      </c>
      <c r="G12" s="14" t="n">
        <v>664</v>
      </c>
      <c r="H12" s="14" t="n">
        <v>525</v>
      </c>
      <c r="I12" s="14" t="n">
        <v>16</v>
      </c>
      <c r="J12" s="14" t="n">
        <v>921</v>
      </c>
      <c r="K12" s="14" t="n">
        <v>297</v>
      </c>
      <c r="L12" s="14" t="n">
        <v>443</v>
      </c>
      <c r="M12" s="14" t="n">
        <v>375</v>
      </c>
      <c r="N12" s="14" t="n">
        <v>11</v>
      </c>
      <c r="O12" s="14" t="n">
        <v>447</v>
      </c>
      <c r="P12" s="14" t="n">
        <v>170</v>
      </c>
      <c r="Q12" s="15"/>
      <c r="R12" s="15"/>
      <c r="S12" s="15"/>
      <c r="T12" s="15"/>
      <c r="U12" s="15"/>
      <c r="V12" s="16"/>
      <c r="W12" s="16"/>
      <c r="X12" s="16"/>
      <c r="Y12" s="16"/>
      <c r="Z12" s="16"/>
      <c r="AA12" s="17"/>
      <c r="AB12" s="18"/>
      <c r="AC12" s="18"/>
      <c r="AD12" s="19"/>
      <c r="AE12" s="17"/>
      <c r="AF12" s="17"/>
    </row>
    <row r="13" customFormat="false" ht="13.8" hidden="false" customHeight="false" outlineLevel="0" collapsed="false">
      <c r="A13" s="12" t="n">
        <v>45</v>
      </c>
      <c r="B13" s="21" t="n">
        <v>390.4</v>
      </c>
      <c r="C13" s="21" t="n">
        <v>307</v>
      </c>
      <c r="D13" s="21" t="n">
        <v>32.8</v>
      </c>
      <c r="E13" s="21" t="n">
        <v>374.8</v>
      </c>
      <c r="F13" s="21" t="n">
        <v>201</v>
      </c>
      <c r="G13" s="14" t="n">
        <v>619</v>
      </c>
      <c r="H13" s="14" t="n">
        <v>520</v>
      </c>
      <c r="I13" s="14" t="n">
        <v>51</v>
      </c>
      <c r="J13" s="14" t="n">
        <v>1002</v>
      </c>
      <c r="K13" s="14" t="n">
        <v>303</v>
      </c>
      <c r="L13" s="14" t="n">
        <v>485</v>
      </c>
      <c r="M13" s="14" t="n">
        <v>404</v>
      </c>
      <c r="N13" s="14" t="n">
        <v>4</v>
      </c>
      <c r="O13" s="14" t="n">
        <v>515</v>
      </c>
      <c r="P13" s="14" t="n">
        <v>165</v>
      </c>
      <c r="Q13" s="15"/>
      <c r="R13" s="15"/>
      <c r="S13" s="15"/>
      <c r="T13" s="15"/>
      <c r="U13" s="15"/>
      <c r="V13" s="16"/>
      <c r="W13" s="16"/>
      <c r="X13" s="16"/>
      <c r="Y13" s="16"/>
      <c r="Z13" s="16"/>
      <c r="AA13" s="17"/>
      <c r="AB13" s="18"/>
      <c r="AC13" s="18"/>
      <c r="AD13" s="19"/>
      <c r="AE13" s="17"/>
      <c r="AF13" s="17"/>
    </row>
    <row r="14" customFormat="false" ht="13.8" hidden="false" customHeight="false" outlineLevel="0" collapsed="false">
      <c r="A14" s="12" t="n">
        <v>46</v>
      </c>
      <c r="B14" s="21" t="n">
        <v>192.6</v>
      </c>
      <c r="C14" s="21" t="n">
        <v>183</v>
      </c>
      <c r="D14" s="21" t="n">
        <v>843.2</v>
      </c>
      <c r="E14" s="21" t="n">
        <v>303.2</v>
      </c>
      <c r="F14" s="21" t="n">
        <v>181.4</v>
      </c>
      <c r="G14" s="14" t="n">
        <v>313</v>
      </c>
      <c r="H14" s="14" t="n">
        <v>320</v>
      </c>
      <c r="I14" s="14" t="n">
        <v>1278</v>
      </c>
      <c r="J14" s="14" t="n">
        <v>861</v>
      </c>
      <c r="K14" s="14" t="n">
        <v>264</v>
      </c>
      <c r="L14" s="14" t="n">
        <v>261</v>
      </c>
      <c r="M14" s="14" t="n">
        <v>252</v>
      </c>
      <c r="N14" s="14" t="n">
        <v>826</v>
      </c>
      <c r="O14" s="14" t="n">
        <v>429</v>
      </c>
      <c r="P14" s="14" t="n">
        <v>142</v>
      </c>
      <c r="Q14" s="15"/>
      <c r="R14" s="15"/>
      <c r="S14" s="15"/>
      <c r="T14" s="15"/>
      <c r="U14" s="15"/>
      <c r="V14" s="16"/>
      <c r="W14" s="16"/>
      <c r="X14" s="16"/>
      <c r="Y14" s="16"/>
      <c r="Z14" s="16"/>
      <c r="AA14" s="17"/>
      <c r="AB14" s="18"/>
      <c r="AC14" s="18"/>
      <c r="AD14" s="19"/>
      <c r="AE14" s="17"/>
      <c r="AF14" s="17"/>
    </row>
    <row r="15" customFormat="false" ht="13.8" hidden="false" customHeight="false" outlineLevel="0" collapsed="false">
      <c r="A15" s="12" t="n">
        <v>47</v>
      </c>
      <c r="B15" s="21" t="n">
        <v>102.4</v>
      </c>
      <c r="C15" s="21" t="n">
        <v>142.4</v>
      </c>
      <c r="D15" s="21" t="n">
        <v>743.8</v>
      </c>
      <c r="E15" s="21" t="n">
        <v>333</v>
      </c>
      <c r="F15" s="21" t="n">
        <v>161.8</v>
      </c>
      <c r="G15" s="14" t="n">
        <v>562</v>
      </c>
      <c r="H15" s="14" t="n">
        <v>289</v>
      </c>
      <c r="I15" s="14" t="n">
        <v>1242</v>
      </c>
      <c r="J15" s="14" t="n">
        <v>1004</v>
      </c>
      <c r="K15" s="14" t="n">
        <v>234</v>
      </c>
      <c r="L15" s="14" t="n">
        <v>128</v>
      </c>
      <c r="M15" s="14" t="n">
        <v>130</v>
      </c>
      <c r="N15" s="14" t="n">
        <v>926</v>
      </c>
      <c r="O15" s="14" t="n">
        <v>430</v>
      </c>
      <c r="P15" s="14" t="n">
        <v>127</v>
      </c>
      <c r="Q15" s="15"/>
      <c r="R15" s="15"/>
      <c r="S15" s="15"/>
      <c r="T15" s="15"/>
      <c r="U15" s="15"/>
      <c r="V15" s="16"/>
      <c r="W15" s="16"/>
      <c r="X15" s="16"/>
      <c r="Y15" s="16"/>
      <c r="Z15" s="16"/>
      <c r="AA15" s="17"/>
      <c r="AB15" s="18"/>
      <c r="AC15" s="18"/>
      <c r="AD15" s="19"/>
      <c r="AE15" s="17"/>
      <c r="AF15" s="17"/>
    </row>
    <row r="16" customFormat="false" ht="13.8" hidden="false" customHeight="false" outlineLevel="0" collapsed="false">
      <c r="A16" s="12" t="n">
        <v>48</v>
      </c>
      <c r="B16" s="21" t="n">
        <v>133</v>
      </c>
      <c r="C16" s="21" t="n">
        <v>155.6</v>
      </c>
      <c r="D16" s="21" t="n">
        <v>405.8</v>
      </c>
      <c r="E16" s="21" t="n">
        <v>389</v>
      </c>
      <c r="F16" s="21" t="n">
        <v>153</v>
      </c>
      <c r="G16" s="14" t="n">
        <v>171</v>
      </c>
      <c r="H16" s="14" t="n">
        <v>241</v>
      </c>
      <c r="I16" s="14" t="n">
        <v>657</v>
      </c>
      <c r="J16" s="14" t="n">
        <v>1067</v>
      </c>
      <c r="K16" s="14" t="n">
        <v>234</v>
      </c>
      <c r="L16" s="14" t="n">
        <v>116</v>
      </c>
      <c r="M16" s="14" t="n">
        <v>149</v>
      </c>
      <c r="N16" s="14" t="n">
        <v>477</v>
      </c>
      <c r="O16" s="14" t="n">
        <v>418</v>
      </c>
      <c r="P16" s="14" t="n">
        <v>149</v>
      </c>
      <c r="Q16" s="15"/>
      <c r="R16" s="15"/>
      <c r="S16" s="15"/>
      <c r="T16" s="15"/>
      <c r="U16" s="15"/>
      <c r="V16" s="16"/>
      <c r="W16" s="16"/>
      <c r="X16" s="16"/>
      <c r="Y16" s="16"/>
      <c r="Z16" s="16"/>
      <c r="AA16" s="17"/>
      <c r="AB16" s="18"/>
      <c r="AC16" s="18"/>
      <c r="AD16" s="19"/>
      <c r="AE16" s="17"/>
      <c r="AF16" s="17"/>
    </row>
    <row r="17" customFormat="false" ht="13.8" hidden="false" customHeight="false" outlineLevel="0" collapsed="false">
      <c r="A17" s="12" t="n">
        <v>49</v>
      </c>
      <c r="B17" s="21" t="n">
        <v>142.2</v>
      </c>
      <c r="C17" s="21" t="n">
        <v>179.4</v>
      </c>
      <c r="D17" s="21" t="n">
        <v>418.2</v>
      </c>
      <c r="E17" s="21" t="n">
        <v>362.6</v>
      </c>
      <c r="F17" s="21" t="n">
        <v>146.6</v>
      </c>
      <c r="G17" s="14" t="n">
        <v>235</v>
      </c>
      <c r="H17" s="14" t="n">
        <v>259</v>
      </c>
      <c r="I17" s="14" t="n">
        <v>551</v>
      </c>
      <c r="J17" s="14" t="n">
        <v>1037</v>
      </c>
      <c r="K17" s="14" t="n">
        <v>568</v>
      </c>
      <c r="L17" s="14" t="n">
        <v>176</v>
      </c>
      <c r="M17" s="14" t="n">
        <v>186</v>
      </c>
      <c r="N17" s="14" t="n">
        <v>372</v>
      </c>
      <c r="O17" s="14" t="n">
        <v>357</v>
      </c>
      <c r="P17" s="14" t="n">
        <v>134</v>
      </c>
      <c r="Q17" s="15"/>
      <c r="R17" s="15"/>
      <c r="S17" s="15"/>
      <c r="T17" s="15"/>
      <c r="U17" s="15"/>
      <c r="V17" s="16"/>
      <c r="W17" s="16"/>
      <c r="X17" s="16"/>
      <c r="Y17" s="16"/>
      <c r="Z17" s="16"/>
      <c r="AA17" s="17"/>
      <c r="AB17" s="18"/>
      <c r="AC17" s="18"/>
      <c r="AD17" s="19"/>
      <c r="AE17" s="17"/>
      <c r="AF17" s="17"/>
    </row>
    <row r="18" customFormat="false" ht="13.8" hidden="false" customHeight="false" outlineLevel="0" collapsed="false">
      <c r="A18" s="12" t="n">
        <v>50</v>
      </c>
      <c r="B18" s="21" t="n">
        <v>179</v>
      </c>
      <c r="C18" s="21" t="n">
        <v>149.6</v>
      </c>
      <c r="D18" s="21" t="n">
        <v>92.6</v>
      </c>
      <c r="E18" s="21" t="n">
        <v>254.6</v>
      </c>
      <c r="F18" s="21" t="n">
        <v>130.6</v>
      </c>
      <c r="G18" s="14" t="n">
        <v>264</v>
      </c>
      <c r="H18" s="14" t="n">
        <v>223</v>
      </c>
      <c r="I18" s="14" t="n">
        <v>108</v>
      </c>
      <c r="J18" s="14" t="n">
        <v>713</v>
      </c>
      <c r="K18" s="14" t="n">
        <v>194</v>
      </c>
      <c r="L18" s="14" t="n">
        <v>210</v>
      </c>
      <c r="M18" s="14" t="n">
        <v>187</v>
      </c>
      <c r="N18" s="14" t="n">
        <v>46</v>
      </c>
      <c r="O18" s="14" t="n">
        <v>348</v>
      </c>
      <c r="P18" s="14" t="n">
        <v>123</v>
      </c>
      <c r="Q18" s="15"/>
      <c r="R18" s="15"/>
      <c r="S18" s="15"/>
      <c r="T18" s="15"/>
      <c r="U18" s="15"/>
      <c r="V18" s="16"/>
      <c r="W18" s="16"/>
      <c r="X18" s="16"/>
      <c r="Y18" s="16"/>
      <c r="Z18" s="16"/>
      <c r="AA18" s="17"/>
      <c r="AB18" s="18"/>
      <c r="AC18" s="18"/>
      <c r="AD18" s="19"/>
      <c r="AE18" s="17"/>
      <c r="AF18" s="17"/>
    </row>
    <row r="19" customFormat="false" ht="13.8" hidden="false" customHeight="false" outlineLevel="0" collapsed="false">
      <c r="A19" s="12" t="n">
        <v>51</v>
      </c>
      <c r="B19" s="21" t="n">
        <v>341.6</v>
      </c>
      <c r="C19" s="21" t="n">
        <v>308.4</v>
      </c>
      <c r="D19" s="21" t="n">
        <v>51.4</v>
      </c>
      <c r="E19" s="21" t="n">
        <v>263.2</v>
      </c>
      <c r="F19" s="21" t="n">
        <v>112.2</v>
      </c>
      <c r="G19" s="14" t="n">
        <v>448</v>
      </c>
      <c r="H19" s="14" t="n">
        <v>414</v>
      </c>
      <c r="I19" s="14" t="n">
        <v>58</v>
      </c>
      <c r="J19" s="14" t="n">
        <v>723</v>
      </c>
      <c r="K19" s="14" t="n">
        <v>199</v>
      </c>
      <c r="L19" s="14" t="n">
        <v>319</v>
      </c>
      <c r="M19" s="14" t="n">
        <v>267</v>
      </c>
      <c r="N19" s="14" t="n">
        <v>19</v>
      </c>
      <c r="O19" s="14" t="n">
        <v>244</v>
      </c>
      <c r="P19" s="14" t="n">
        <v>122</v>
      </c>
      <c r="Q19" s="15"/>
      <c r="R19" s="15"/>
      <c r="S19" s="15"/>
      <c r="T19" s="15"/>
      <c r="U19" s="15"/>
      <c r="V19" s="16"/>
      <c r="W19" s="16"/>
      <c r="X19" s="16"/>
      <c r="Y19" s="16"/>
      <c r="Z19" s="16"/>
      <c r="AA19" s="17"/>
      <c r="AB19" s="18"/>
      <c r="AC19" s="18"/>
      <c r="AD19" s="19"/>
      <c r="AE19" s="17"/>
      <c r="AF19" s="17"/>
    </row>
    <row r="20" customFormat="false" ht="13.8" hidden="false" customHeight="false" outlineLevel="0" collapsed="false">
      <c r="A20" s="12" t="n">
        <v>52</v>
      </c>
      <c r="B20" s="21" t="n">
        <v>367.4</v>
      </c>
      <c r="C20" s="21" t="n">
        <v>553.4</v>
      </c>
      <c r="D20" s="21" t="n">
        <v>112.6</v>
      </c>
      <c r="E20" s="21" t="n">
        <v>549.8</v>
      </c>
      <c r="F20" s="21" t="n">
        <v>87.6</v>
      </c>
      <c r="G20" s="14" t="n">
        <v>493</v>
      </c>
      <c r="H20" s="14" t="n">
        <v>687</v>
      </c>
      <c r="I20" s="14" t="n">
        <v>148</v>
      </c>
      <c r="J20" s="14" t="n">
        <v>1583</v>
      </c>
      <c r="K20" s="14" t="n">
        <v>159</v>
      </c>
      <c r="L20" s="14" t="n">
        <v>319</v>
      </c>
      <c r="M20" s="14" t="n">
        <v>267</v>
      </c>
      <c r="N20" s="14" t="n">
        <v>19</v>
      </c>
      <c r="O20" s="14" t="n">
        <v>244</v>
      </c>
      <c r="P20" s="14" t="n">
        <v>122</v>
      </c>
      <c r="Q20" s="15"/>
      <c r="R20" s="15"/>
      <c r="S20" s="15"/>
      <c r="T20" s="15"/>
      <c r="U20" s="15"/>
      <c r="V20" s="16"/>
      <c r="W20" s="16"/>
      <c r="X20" s="16"/>
      <c r="Y20" s="16"/>
      <c r="Z20" s="16"/>
      <c r="AA20" s="17"/>
      <c r="AB20" s="18"/>
      <c r="AC20" s="18"/>
      <c r="AD20" s="19"/>
      <c r="AE20" s="17"/>
      <c r="AF20" s="17"/>
    </row>
    <row r="21" customFormat="false" ht="13.8" hidden="false" customHeight="false" outlineLevel="0" collapsed="false">
      <c r="A21" s="12" t="n">
        <v>1</v>
      </c>
      <c r="B21" s="21" t="n">
        <v>553.2</v>
      </c>
      <c r="C21" s="21" t="n">
        <v>480</v>
      </c>
      <c r="D21" s="21" t="n">
        <v>93</v>
      </c>
      <c r="E21" s="21" t="n">
        <v>475.4</v>
      </c>
      <c r="F21" s="21" t="n">
        <v>126.6</v>
      </c>
      <c r="G21" s="14" t="n">
        <v>789</v>
      </c>
      <c r="H21" s="14" t="n">
        <v>629</v>
      </c>
      <c r="I21" s="14" t="n">
        <v>136</v>
      </c>
      <c r="J21" s="14" t="n">
        <v>1441</v>
      </c>
      <c r="K21" s="14" t="n">
        <v>208</v>
      </c>
      <c r="L21" s="14" t="n">
        <v>521</v>
      </c>
      <c r="M21" s="14" t="n">
        <v>354</v>
      </c>
      <c r="N21" s="14" t="n">
        <v>20</v>
      </c>
      <c r="O21" s="14" t="n">
        <v>449</v>
      </c>
      <c r="P21" s="14" t="n">
        <v>113</v>
      </c>
      <c r="Q21" s="15"/>
      <c r="R21" s="15"/>
      <c r="S21" s="15"/>
      <c r="T21" s="15"/>
      <c r="U21" s="15"/>
      <c r="V21" s="16"/>
      <c r="W21" s="16"/>
      <c r="X21" s="16"/>
      <c r="Y21" s="16"/>
      <c r="Z21" s="16"/>
      <c r="AA21" s="17"/>
      <c r="AB21" s="18"/>
      <c r="AC21" s="18"/>
      <c r="AD21" s="19"/>
      <c r="AE21" s="17"/>
      <c r="AF21" s="17"/>
    </row>
    <row r="22" customFormat="false" ht="13.8" hidden="false" customHeight="false" outlineLevel="0" collapsed="false">
      <c r="A22" s="12" t="n">
        <v>2</v>
      </c>
      <c r="B22" s="21" t="n">
        <v>433.4</v>
      </c>
      <c r="C22" s="21" t="n">
        <v>376</v>
      </c>
      <c r="D22" s="21" t="n">
        <v>65.2</v>
      </c>
      <c r="E22" s="21" t="n">
        <v>357</v>
      </c>
      <c r="F22" s="21" t="n">
        <v>130</v>
      </c>
      <c r="G22" s="14" t="n">
        <v>612</v>
      </c>
      <c r="H22" s="14" t="n">
        <v>481</v>
      </c>
      <c r="I22" s="14" t="n">
        <v>97</v>
      </c>
      <c r="J22" s="14" t="n">
        <v>1305</v>
      </c>
      <c r="K22" s="14" t="n">
        <v>211</v>
      </c>
      <c r="L22" s="14" t="n">
        <v>477</v>
      </c>
      <c r="M22" s="14" t="n">
        <v>280</v>
      </c>
      <c r="N22" s="14" t="n">
        <v>22</v>
      </c>
      <c r="O22" s="14" t="n">
        <v>275</v>
      </c>
      <c r="P22" s="14" t="n">
        <v>123</v>
      </c>
      <c r="Q22" s="15"/>
      <c r="R22" s="15"/>
      <c r="S22" s="15"/>
      <c r="T22" s="15"/>
      <c r="U22" s="15"/>
      <c r="V22" s="16"/>
      <c r="W22" s="16"/>
      <c r="X22" s="16"/>
      <c r="Y22" s="16"/>
      <c r="Z22" s="16"/>
      <c r="AA22" s="17"/>
      <c r="AB22" s="18"/>
      <c r="AC22" s="18"/>
      <c r="AD22" s="19"/>
      <c r="AE22" s="17"/>
      <c r="AF22" s="17"/>
    </row>
    <row r="23" customFormat="false" ht="13.8" hidden="false" customHeight="false" outlineLevel="0" collapsed="false">
      <c r="A23" s="12" t="n">
        <v>3</v>
      </c>
      <c r="B23" s="21" t="n">
        <v>201.4</v>
      </c>
      <c r="C23" s="21" t="n">
        <v>228</v>
      </c>
      <c r="D23" s="21" t="n">
        <v>86.8</v>
      </c>
      <c r="E23" s="21" t="n">
        <v>272</v>
      </c>
      <c r="F23" s="21" t="n">
        <v>122.6</v>
      </c>
      <c r="G23" s="14" t="n">
        <v>291</v>
      </c>
      <c r="H23" s="14" t="n">
        <v>271</v>
      </c>
      <c r="I23" s="14" t="n">
        <v>104</v>
      </c>
      <c r="J23" s="14" t="n">
        <v>847</v>
      </c>
      <c r="K23" s="14" t="n">
        <v>475</v>
      </c>
      <c r="L23" s="14" t="n">
        <v>236</v>
      </c>
      <c r="M23" s="14" t="n">
        <v>203</v>
      </c>
      <c r="N23" s="14" t="n">
        <v>4</v>
      </c>
      <c r="O23" s="14" t="n">
        <v>332</v>
      </c>
      <c r="P23" s="14" t="n">
        <v>141</v>
      </c>
      <c r="Q23" s="15"/>
      <c r="R23" s="15"/>
      <c r="S23" s="15"/>
      <c r="T23" s="15"/>
      <c r="U23" s="15"/>
      <c r="V23" s="16"/>
      <c r="W23" s="16"/>
      <c r="X23" s="16"/>
      <c r="Y23" s="16"/>
      <c r="Z23" s="16"/>
      <c r="AA23" s="17"/>
      <c r="AB23" s="18"/>
      <c r="AC23" s="18"/>
      <c r="AD23" s="19"/>
      <c r="AE23" s="17"/>
      <c r="AF23" s="17"/>
    </row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">
    <mergeCell ref="B1:F1"/>
    <mergeCell ref="G1:K1"/>
    <mergeCell ref="L1:P1"/>
    <mergeCell ref="Q1:U1"/>
    <mergeCell ref="V1:Z1"/>
    <mergeCell ref="AA1:A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Z3" activePane="bottomRight" state="frozen"/>
      <selection pane="topLeft" activeCell="A1" activeCellId="0" sqref="A1"/>
      <selection pane="topRight" activeCell="Z1" activeCellId="0" sqref="Z1"/>
      <selection pane="bottomLeft" activeCell="A3" activeCellId="0" sqref="A3"/>
      <selection pane="bottomRight" activeCell="AC2" activeCellId="0" sqref="AC2"/>
    </sheetView>
  </sheetViews>
  <sheetFormatPr defaultRowHeight="15.75"/>
  <cols>
    <col collapsed="false" hidden="false" max="32" min="1" style="0" width="23.0408163265306"/>
    <col collapsed="false" hidden="false" max="1025" min="33" style="0" width="18.3571428571429"/>
  </cols>
  <sheetData>
    <row r="1" customFormat="false" ht="13.8" hidden="false" customHeight="false" outlineLevel="0" collapsed="false">
      <c r="A1" s="1"/>
      <c r="B1" s="20" t="s">
        <v>0</v>
      </c>
      <c r="C1" s="20"/>
      <c r="D1" s="20"/>
      <c r="E1" s="20"/>
      <c r="F1" s="20"/>
      <c r="G1" s="3" t="s">
        <v>1</v>
      </c>
      <c r="H1" s="3"/>
      <c r="I1" s="3"/>
      <c r="J1" s="3"/>
      <c r="K1" s="3"/>
      <c r="L1" s="3" t="s">
        <v>2</v>
      </c>
      <c r="M1" s="3"/>
      <c r="N1" s="3"/>
      <c r="O1" s="3"/>
      <c r="P1" s="3"/>
      <c r="Q1" s="4" t="s">
        <v>3</v>
      </c>
      <c r="R1" s="4"/>
      <c r="S1" s="4"/>
      <c r="T1" s="4"/>
      <c r="U1" s="4"/>
      <c r="V1" s="20" t="s">
        <v>4</v>
      </c>
      <c r="W1" s="20"/>
      <c r="X1" s="20"/>
      <c r="Y1" s="20"/>
      <c r="Z1" s="20"/>
      <c r="AA1" s="5" t="s">
        <v>5</v>
      </c>
      <c r="AB1" s="5"/>
      <c r="AC1" s="5"/>
      <c r="AD1" s="5"/>
      <c r="AE1" s="5"/>
      <c r="AF1" s="5"/>
    </row>
    <row r="2" customFormat="false" ht="13.8" hidden="false" customHeight="false" outlineLevel="0" collapsed="false">
      <c r="A2" s="6" t="s">
        <v>6</v>
      </c>
      <c r="B2" s="7" t="s">
        <v>13</v>
      </c>
      <c r="C2" s="7" t="s">
        <v>14</v>
      </c>
      <c r="D2" s="7" t="s">
        <v>15</v>
      </c>
      <c r="E2" s="7" t="s">
        <v>16</v>
      </c>
      <c r="F2" s="7" t="s">
        <v>17</v>
      </c>
      <c r="G2" s="8" t="s">
        <v>13</v>
      </c>
      <c r="H2" s="8" t="s">
        <v>14</v>
      </c>
      <c r="I2" s="8" t="s">
        <v>15</v>
      </c>
      <c r="J2" s="8" t="s">
        <v>16</v>
      </c>
      <c r="K2" s="8" t="s">
        <v>17</v>
      </c>
      <c r="L2" s="8" t="s">
        <v>13</v>
      </c>
      <c r="M2" s="8" t="s">
        <v>14</v>
      </c>
      <c r="N2" s="8" t="s">
        <v>15</v>
      </c>
      <c r="O2" s="8" t="s">
        <v>16</v>
      </c>
      <c r="P2" s="8" t="s">
        <v>17</v>
      </c>
      <c r="Q2" s="8" t="s">
        <v>13</v>
      </c>
      <c r="R2" s="8" t="s">
        <v>14</v>
      </c>
      <c r="S2" s="8" t="s">
        <v>15</v>
      </c>
      <c r="T2" s="8" t="s">
        <v>16</v>
      </c>
      <c r="U2" s="8" t="s">
        <v>17</v>
      </c>
      <c r="V2" s="7" t="s">
        <v>13</v>
      </c>
      <c r="W2" s="6" t="s">
        <v>14</v>
      </c>
      <c r="X2" s="6" t="s">
        <v>15</v>
      </c>
      <c r="Y2" s="6" t="s">
        <v>16</v>
      </c>
      <c r="Z2" s="6" t="s">
        <v>17</v>
      </c>
      <c r="AA2" s="10" t="s">
        <v>0</v>
      </c>
      <c r="AB2" s="11" t="s">
        <v>1</v>
      </c>
      <c r="AC2" s="11" t="s">
        <v>2</v>
      </c>
      <c r="AD2" s="11" t="s">
        <v>11</v>
      </c>
      <c r="AE2" s="10" t="s">
        <v>12</v>
      </c>
      <c r="AF2" s="10" t="s">
        <v>4</v>
      </c>
    </row>
    <row r="3" customFormat="false" ht="13.8" hidden="false" customHeight="false" outlineLevel="0" collapsed="false">
      <c r="A3" s="12" t="n">
        <v>35</v>
      </c>
      <c r="B3" s="21" t="n">
        <v>27</v>
      </c>
      <c r="C3" s="21" t="n">
        <v>20.4</v>
      </c>
      <c r="D3" s="21" t="n">
        <v>0</v>
      </c>
      <c r="E3" s="21" t="n">
        <v>0</v>
      </c>
      <c r="F3" s="21" t="n">
        <v>35</v>
      </c>
      <c r="G3" s="14" t="n">
        <v>38</v>
      </c>
      <c r="H3" s="14" t="n">
        <v>30</v>
      </c>
      <c r="I3" s="14" t="n">
        <v>0</v>
      </c>
      <c r="J3" s="14" t="n">
        <v>0</v>
      </c>
      <c r="K3" s="14" t="n">
        <v>77</v>
      </c>
      <c r="L3" s="14" t="n">
        <v>22</v>
      </c>
      <c r="M3" s="14" t="n">
        <v>15</v>
      </c>
      <c r="N3" s="14" t="n">
        <v>0</v>
      </c>
      <c r="O3" s="14" t="n">
        <v>0</v>
      </c>
      <c r="P3" s="14" t="n">
        <v>39</v>
      </c>
      <c r="Q3" s="15"/>
      <c r="R3" s="15"/>
      <c r="S3" s="15"/>
      <c r="T3" s="15"/>
      <c r="U3" s="15"/>
      <c r="V3" s="16"/>
      <c r="W3" s="16"/>
      <c r="X3" s="16"/>
      <c r="Y3" s="16"/>
      <c r="Z3" s="16"/>
      <c r="AA3" s="17"/>
      <c r="AB3" s="18"/>
      <c r="AC3" s="18"/>
      <c r="AD3" s="19"/>
      <c r="AE3" s="17"/>
      <c r="AF3" s="17"/>
    </row>
    <row r="4" customFormat="false" ht="13.8" hidden="false" customHeight="false" outlineLevel="0" collapsed="false">
      <c r="A4" s="12" t="n">
        <v>36</v>
      </c>
      <c r="B4" s="21" t="n">
        <v>159.4</v>
      </c>
      <c r="C4" s="21" t="n">
        <v>156.2</v>
      </c>
      <c r="D4" s="21" t="n">
        <v>3.962</v>
      </c>
      <c r="E4" s="21" t="n">
        <v>61.4</v>
      </c>
      <c r="F4" s="21" t="n">
        <v>31.4</v>
      </c>
      <c r="G4" s="14" t="n">
        <v>249</v>
      </c>
      <c r="H4" s="14" t="n">
        <v>264</v>
      </c>
      <c r="I4" s="14" t="n">
        <v>4</v>
      </c>
      <c r="J4" s="14" t="n">
        <v>267</v>
      </c>
      <c r="K4" s="14" t="n">
        <v>113</v>
      </c>
      <c r="L4" s="14" t="n">
        <f aca="false">157+34</f>
        <v>191</v>
      </c>
      <c r="M4" s="14" t="n">
        <f aca="false">3+1+114+19+25+5+1+1</f>
        <v>169</v>
      </c>
      <c r="N4" s="14" t="n">
        <v>2</v>
      </c>
      <c r="O4" s="14" t="n">
        <f aca="false">118+8</f>
        <v>126</v>
      </c>
      <c r="P4" s="14" t="n">
        <v>60</v>
      </c>
      <c r="Q4" s="15"/>
      <c r="R4" s="15"/>
      <c r="S4" s="15"/>
      <c r="T4" s="15"/>
      <c r="U4" s="15"/>
      <c r="V4" s="16"/>
      <c r="W4" s="16"/>
      <c r="X4" s="16"/>
      <c r="Y4" s="16"/>
      <c r="Z4" s="16"/>
      <c r="AA4" s="17"/>
      <c r="AB4" s="18"/>
      <c r="AC4" s="18"/>
      <c r="AD4" s="19"/>
      <c r="AE4" s="17"/>
      <c r="AF4" s="17"/>
    </row>
    <row r="5" customFormat="false" ht="13.8" hidden="false" customHeight="false" outlineLevel="0" collapsed="false">
      <c r="A5" s="12" t="n">
        <v>37</v>
      </c>
      <c r="B5" s="21" t="n">
        <v>179</v>
      </c>
      <c r="C5" s="21" t="n">
        <v>156.2</v>
      </c>
      <c r="D5" s="21" t="n">
        <v>6.4</v>
      </c>
      <c r="E5" s="21" t="n">
        <v>82.4</v>
      </c>
      <c r="F5" s="21" t="n">
        <v>33.4</v>
      </c>
      <c r="G5" s="14" t="n">
        <v>221</v>
      </c>
      <c r="H5" s="14" t="n">
        <v>220</v>
      </c>
      <c r="I5" s="14" t="n">
        <v>10</v>
      </c>
      <c r="J5" s="14" t="n">
        <v>304</v>
      </c>
      <c r="K5" s="14" t="n">
        <v>94</v>
      </c>
      <c r="L5" s="14" t="n">
        <v>158</v>
      </c>
      <c r="M5" s="14" t="n">
        <f aca="false">84+1+66</f>
        <v>151</v>
      </c>
      <c r="N5" s="14" t="n">
        <f aca="false">9</f>
        <v>9</v>
      </c>
      <c r="O5" s="14" t="n">
        <f aca="false">1+33+1+1+115+2</f>
        <v>153</v>
      </c>
      <c r="P5" s="14" t="n">
        <f aca="false">28+12</f>
        <v>40</v>
      </c>
      <c r="Q5" s="15"/>
      <c r="R5" s="15"/>
      <c r="S5" s="15"/>
      <c r="T5" s="15"/>
      <c r="U5" s="15"/>
      <c r="V5" s="16"/>
      <c r="W5" s="16"/>
      <c r="X5" s="16"/>
      <c r="Y5" s="16"/>
      <c r="Z5" s="16"/>
      <c r="AA5" s="17"/>
      <c r="AB5" s="18"/>
      <c r="AC5" s="18"/>
      <c r="AD5" s="19"/>
      <c r="AE5" s="17"/>
      <c r="AF5" s="17"/>
    </row>
    <row r="6" customFormat="false" ht="13.8" hidden="false" customHeight="false" outlineLevel="0" collapsed="false">
      <c r="A6" s="12" t="n">
        <v>38</v>
      </c>
      <c r="B6" s="21" t="n">
        <v>91.8</v>
      </c>
      <c r="C6" s="21" t="n">
        <v>118</v>
      </c>
      <c r="D6" s="21" t="n">
        <v>9.2</v>
      </c>
      <c r="E6" s="21" t="n">
        <v>117</v>
      </c>
      <c r="F6" s="21" t="n">
        <v>34.2</v>
      </c>
      <c r="G6" s="14" t="n">
        <v>126</v>
      </c>
      <c r="H6" s="14" t="n">
        <v>196</v>
      </c>
      <c r="I6" s="14" t="n">
        <v>12</v>
      </c>
      <c r="J6" s="14" t="n">
        <v>340</v>
      </c>
      <c r="K6" s="14" t="n">
        <v>70</v>
      </c>
      <c r="L6" s="14" t="n">
        <v>106</v>
      </c>
      <c r="M6" s="14" t="n">
        <f aca="false">114+22</f>
        <v>136</v>
      </c>
      <c r="N6" s="14" t="n">
        <v>12</v>
      </c>
      <c r="O6" s="14" t="n">
        <v>188</v>
      </c>
      <c r="P6" s="14" t="n">
        <v>36</v>
      </c>
      <c r="Q6" s="15"/>
      <c r="R6" s="15"/>
      <c r="S6" s="15"/>
      <c r="T6" s="15"/>
      <c r="U6" s="15"/>
      <c r="V6" s="16"/>
      <c r="W6" s="16"/>
      <c r="X6" s="16"/>
      <c r="Y6" s="16"/>
      <c r="Z6" s="16"/>
      <c r="AA6" s="17"/>
      <c r="AB6" s="18"/>
      <c r="AC6" s="18"/>
      <c r="AD6" s="19"/>
      <c r="AE6" s="17"/>
      <c r="AF6" s="17"/>
    </row>
    <row r="7" customFormat="false" ht="13.8" hidden="false" customHeight="false" outlineLevel="0" collapsed="false">
      <c r="A7" s="12" t="n">
        <v>39</v>
      </c>
      <c r="B7" s="21" t="n">
        <v>76.6</v>
      </c>
      <c r="C7" s="21" t="n">
        <v>114.6</v>
      </c>
      <c r="D7" s="21" t="n">
        <v>7</v>
      </c>
      <c r="E7" s="21" t="n">
        <v>103.2</v>
      </c>
      <c r="F7" s="21" t="n">
        <v>36.8</v>
      </c>
      <c r="G7" s="14" t="n">
        <v>96</v>
      </c>
      <c r="H7" s="14" t="n">
        <v>175</v>
      </c>
      <c r="I7" s="14" t="n">
        <v>9</v>
      </c>
      <c r="J7" s="14" t="n">
        <v>302</v>
      </c>
      <c r="K7" s="14" t="n">
        <v>103</v>
      </c>
      <c r="L7" s="14" t="n">
        <v>76</v>
      </c>
      <c r="M7" s="14" t="n">
        <v>142</v>
      </c>
      <c r="N7" s="14" t="n">
        <v>6</v>
      </c>
      <c r="O7" s="14" t="n">
        <v>136</v>
      </c>
      <c r="P7" s="14" t="n">
        <v>48</v>
      </c>
      <c r="Q7" s="15"/>
      <c r="R7" s="15"/>
      <c r="S7" s="15"/>
      <c r="T7" s="15"/>
      <c r="U7" s="15"/>
      <c r="V7" s="16"/>
      <c r="W7" s="16"/>
      <c r="X7" s="16"/>
      <c r="Y7" s="16"/>
      <c r="Z7" s="16"/>
      <c r="AA7" s="17"/>
      <c r="AB7" s="18"/>
      <c r="AC7" s="18"/>
      <c r="AD7" s="19"/>
      <c r="AE7" s="17"/>
      <c r="AF7" s="17"/>
    </row>
    <row r="8" customFormat="false" ht="13.8" hidden="false" customHeight="false" outlineLevel="0" collapsed="false">
      <c r="A8" s="12" t="n">
        <v>40</v>
      </c>
      <c r="B8" s="21" t="n">
        <v>128.4</v>
      </c>
      <c r="C8" s="21" t="n">
        <v>145.8</v>
      </c>
      <c r="D8" s="21" t="n">
        <v>15.4</v>
      </c>
      <c r="E8" s="21" t="n">
        <v>124.8</v>
      </c>
      <c r="F8" s="21" t="n">
        <v>34</v>
      </c>
      <c r="G8" s="14" t="n">
        <v>202</v>
      </c>
      <c r="H8" s="14" t="n">
        <v>219</v>
      </c>
      <c r="I8" s="14" t="n">
        <v>19</v>
      </c>
      <c r="J8" s="14" t="n">
        <v>366</v>
      </c>
      <c r="K8" s="14" t="n">
        <v>102</v>
      </c>
      <c r="L8" s="14" t="n">
        <v>165</v>
      </c>
      <c r="M8" s="14" t="n">
        <v>172</v>
      </c>
      <c r="N8" s="14" t="n">
        <f aca="false">14</f>
        <v>14</v>
      </c>
      <c r="O8" s="14" t="n">
        <f aca="false">200</f>
        <v>200</v>
      </c>
      <c r="P8" s="14" t="n">
        <v>45</v>
      </c>
      <c r="Q8" s="15"/>
      <c r="R8" s="15"/>
      <c r="S8" s="15"/>
      <c r="T8" s="15"/>
      <c r="U8" s="15"/>
      <c r="V8" s="16"/>
      <c r="W8" s="16"/>
      <c r="X8" s="16"/>
      <c r="Y8" s="16"/>
      <c r="Z8" s="16"/>
      <c r="AA8" s="17"/>
      <c r="AB8" s="18"/>
      <c r="AC8" s="18"/>
      <c r="AD8" s="19"/>
      <c r="AE8" s="17"/>
      <c r="AF8" s="17"/>
    </row>
    <row r="9" customFormat="false" ht="13.8" hidden="false" customHeight="false" outlineLevel="0" collapsed="false">
      <c r="A9" s="12" t="n">
        <v>41</v>
      </c>
      <c r="B9" s="21" t="n">
        <v>151.4</v>
      </c>
      <c r="C9" s="21" t="n">
        <v>137.8</v>
      </c>
      <c r="D9" s="21" t="n">
        <v>7.2</v>
      </c>
      <c r="E9" s="21" t="n">
        <v>141.2</v>
      </c>
      <c r="F9" s="21" t="n">
        <v>56.4</v>
      </c>
      <c r="G9" s="14" t="n">
        <v>226</v>
      </c>
      <c r="H9" s="14" t="n">
        <v>214</v>
      </c>
      <c r="I9" s="14" t="n">
        <v>3</v>
      </c>
      <c r="J9" s="14" t="n">
        <v>415</v>
      </c>
      <c r="K9" s="14" t="n">
        <v>136</v>
      </c>
      <c r="L9" s="14" t="n">
        <v>167</v>
      </c>
      <c r="M9" s="14" t="n">
        <v>182</v>
      </c>
      <c r="N9" s="14" t="n">
        <v>4</v>
      </c>
      <c r="O9" s="14" t="n">
        <v>185</v>
      </c>
      <c r="P9" s="14" t="n">
        <v>80</v>
      </c>
      <c r="Q9" s="15"/>
      <c r="R9" s="15"/>
      <c r="S9" s="15"/>
      <c r="T9" s="15"/>
      <c r="U9" s="15"/>
      <c r="V9" s="16"/>
      <c r="W9" s="16"/>
      <c r="X9" s="16"/>
      <c r="Y9" s="16"/>
      <c r="Z9" s="16"/>
      <c r="AA9" s="17"/>
      <c r="AB9" s="18"/>
      <c r="AC9" s="18"/>
      <c r="AD9" s="19"/>
      <c r="AE9" s="17"/>
      <c r="AF9" s="17"/>
    </row>
    <row r="10" customFormat="false" ht="13.8" hidden="false" customHeight="false" outlineLevel="0" collapsed="false">
      <c r="A10" s="12" t="n">
        <v>42</v>
      </c>
      <c r="B10" s="21" t="n">
        <v>145.4</v>
      </c>
      <c r="C10" s="21" t="n">
        <v>127</v>
      </c>
      <c r="D10" s="21" t="n">
        <v>79.6</v>
      </c>
      <c r="E10" s="21" t="n">
        <v>288.4</v>
      </c>
      <c r="F10" s="21" t="n">
        <v>50.4</v>
      </c>
      <c r="G10" s="14" t="n">
        <v>211</v>
      </c>
      <c r="H10" s="14" t="n">
        <v>212</v>
      </c>
      <c r="I10" s="14" t="n">
        <v>160</v>
      </c>
      <c r="J10" s="14" t="n">
        <v>797</v>
      </c>
      <c r="K10" s="14" t="n">
        <v>126</v>
      </c>
      <c r="L10" s="14" t="n">
        <v>139</v>
      </c>
      <c r="M10" s="14" t="n">
        <v>140</v>
      </c>
      <c r="N10" s="14" t="n">
        <v>81</v>
      </c>
      <c r="O10" s="14" t="n">
        <v>330</v>
      </c>
      <c r="P10" s="14" t="n">
        <v>69</v>
      </c>
      <c r="Q10" s="15"/>
      <c r="R10" s="15"/>
      <c r="S10" s="15"/>
      <c r="T10" s="15"/>
      <c r="U10" s="15"/>
      <c r="V10" s="16"/>
      <c r="W10" s="16"/>
      <c r="X10" s="16"/>
      <c r="Y10" s="16"/>
      <c r="Z10" s="16"/>
      <c r="AA10" s="17"/>
      <c r="AB10" s="18"/>
      <c r="AC10" s="18"/>
      <c r="AD10" s="19"/>
      <c r="AE10" s="17"/>
      <c r="AF10" s="17"/>
    </row>
    <row r="11" customFormat="false" ht="13.8" hidden="false" customHeight="false" outlineLevel="0" collapsed="false">
      <c r="A11" s="12" t="n">
        <v>43</v>
      </c>
      <c r="B11" s="21" t="n">
        <v>117</v>
      </c>
      <c r="C11" s="21" t="n">
        <v>136.6</v>
      </c>
      <c r="D11" s="21" t="n">
        <v>5.4</v>
      </c>
      <c r="E11" s="21" t="n">
        <v>314.2</v>
      </c>
      <c r="F11" s="21" t="n">
        <v>51</v>
      </c>
      <c r="G11" s="14" t="n">
        <v>172</v>
      </c>
      <c r="H11" s="14" t="n">
        <v>215</v>
      </c>
      <c r="I11" s="14" t="n">
        <v>26</v>
      </c>
      <c r="J11" s="14" t="n">
        <v>945</v>
      </c>
      <c r="K11" s="14" t="n">
        <v>111</v>
      </c>
      <c r="L11" s="14" t="n">
        <v>140</v>
      </c>
      <c r="M11" s="14" t="n">
        <v>137</v>
      </c>
      <c r="N11" s="14" t="n">
        <v>13</v>
      </c>
      <c r="O11" s="14" t="n">
        <v>444</v>
      </c>
      <c r="P11" s="14" t="n">
        <v>65</v>
      </c>
      <c r="Q11" s="15"/>
      <c r="R11" s="15"/>
      <c r="S11" s="15"/>
      <c r="T11" s="15"/>
      <c r="U11" s="15"/>
      <c r="V11" s="16"/>
      <c r="W11" s="16"/>
      <c r="X11" s="16"/>
      <c r="Y11" s="16"/>
      <c r="Z11" s="16"/>
      <c r="AA11" s="17"/>
      <c r="AB11" s="18"/>
      <c r="AC11" s="18"/>
      <c r="AD11" s="19"/>
      <c r="AE11" s="17"/>
      <c r="AF11" s="17"/>
    </row>
    <row r="12" customFormat="false" ht="13.8" hidden="false" customHeight="false" outlineLevel="0" collapsed="false">
      <c r="A12" s="12" t="n">
        <v>44</v>
      </c>
      <c r="B12" s="21" t="n">
        <v>192.6</v>
      </c>
      <c r="C12" s="21" t="n">
        <v>161.4</v>
      </c>
      <c r="D12" s="21" t="n">
        <v>8.6</v>
      </c>
      <c r="E12" s="21" t="n">
        <v>287</v>
      </c>
      <c r="F12" s="21" t="n">
        <v>56.8</v>
      </c>
      <c r="G12" s="14" t="n">
        <v>248</v>
      </c>
      <c r="H12" s="14" t="n">
        <v>271</v>
      </c>
      <c r="I12" s="14" t="n">
        <v>18</v>
      </c>
      <c r="J12" s="14" t="n">
        <v>788</v>
      </c>
      <c r="K12" s="14" t="n">
        <v>117</v>
      </c>
      <c r="L12" s="14" t="n">
        <v>195</v>
      </c>
      <c r="M12" s="14" t="n">
        <v>174</v>
      </c>
      <c r="N12" s="14" t="n">
        <v>9</v>
      </c>
      <c r="O12" s="14" t="n">
        <v>405</v>
      </c>
      <c r="P12" s="14" t="n">
        <v>66</v>
      </c>
      <c r="Q12" s="15"/>
      <c r="R12" s="15"/>
      <c r="S12" s="15"/>
      <c r="T12" s="15"/>
      <c r="U12" s="15"/>
      <c r="V12" s="16"/>
      <c r="W12" s="16"/>
      <c r="X12" s="16"/>
      <c r="Y12" s="16"/>
      <c r="Z12" s="16"/>
      <c r="AA12" s="17"/>
      <c r="AB12" s="18"/>
      <c r="AC12" s="18"/>
      <c r="AD12" s="19"/>
      <c r="AE12" s="17"/>
      <c r="AF12" s="17"/>
    </row>
    <row r="13" customFormat="false" ht="13.8" hidden="false" customHeight="false" outlineLevel="0" collapsed="false">
      <c r="A13" s="12" t="n">
        <v>45</v>
      </c>
      <c r="B13" s="21" t="n">
        <v>131.2</v>
      </c>
      <c r="C13" s="21" t="n">
        <v>136.8</v>
      </c>
      <c r="D13" s="21" t="n">
        <v>17.6</v>
      </c>
      <c r="E13" s="21" t="n">
        <v>463.6</v>
      </c>
      <c r="F13" s="21" t="n">
        <v>52</v>
      </c>
      <c r="G13" s="14" t="n">
        <v>210</v>
      </c>
      <c r="H13" s="14" t="n">
        <v>266</v>
      </c>
      <c r="I13" s="14" t="n">
        <v>30</v>
      </c>
      <c r="J13" s="14" t="n">
        <v>1198</v>
      </c>
      <c r="K13" s="14" t="n">
        <v>104</v>
      </c>
      <c r="L13" s="14" t="n">
        <v>172</v>
      </c>
      <c r="M13" s="14" t="n">
        <v>183</v>
      </c>
      <c r="N13" s="14" t="n">
        <v>0</v>
      </c>
      <c r="O13" s="14" t="n">
        <v>521</v>
      </c>
      <c r="P13" s="14" t="n">
        <v>67</v>
      </c>
      <c r="Q13" s="15"/>
      <c r="R13" s="15"/>
      <c r="S13" s="15"/>
      <c r="T13" s="15"/>
      <c r="U13" s="15"/>
      <c r="V13" s="16"/>
      <c r="W13" s="16"/>
      <c r="X13" s="16"/>
      <c r="Y13" s="16"/>
      <c r="Z13" s="16"/>
      <c r="AA13" s="17"/>
      <c r="AB13" s="18"/>
      <c r="AC13" s="18"/>
      <c r="AD13" s="19"/>
      <c r="AE13" s="17"/>
      <c r="AF13" s="17"/>
    </row>
    <row r="14" customFormat="false" ht="13.8" hidden="false" customHeight="false" outlineLevel="0" collapsed="false">
      <c r="A14" s="12" t="n">
        <v>46</v>
      </c>
      <c r="B14" s="21" t="n">
        <v>93.4</v>
      </c>
      <c r="C14" s="21" t="n">
        <v>94.2</v>
      </c>
      <c r="D14" s="21" t="n">
        <v>36.4</v>
      </c>
      <c r="E14" s="21" t="n">
        <v>265.8</v>
      </c>
      <c r="F14" s="21" t="n">
        <v>52.2</v>
      </c>
      <c r="G14" s="14" t="n">
        <v>148</v>
      </c>
      <c r="H14" s="14" t="n">
        <v>151</v>
      </c>
      <c r="I14" s="14" t="n">
        <v>36</v>
      </c>
      <c r="J14" s="14" t="n">
        <v>774</v>
      </c>
      <c r="K14" s="14" t="n">
        <v>84</v>
      </c>
      <c r="L14" s="14" t="n">
        <v>122</v>
      </c>
      <c r="M14" s="14" t="n">
        <v>105</v>
      </c>
      <c r="N14" s="14" t="n">
        <v>2</v>
      </c>
      <c r="O14" s="14" t="n">
        <v>378</v>
      </c>
      <c r="P14" s="14" t="n">
        <v>44</v>
      </c>
      <c r="Q14" s="15"/>
      <c r="R14" s="15"/>
      <c r="S14" s="15"/>
      <c r="T14" s="15"/>
      <c r="U14" s="15"/>
      <c r="V14" s="16"/>
      <c r="W14" s="16"/>
      <c r="X14" s="16"/>
      <c r="Y14" s="16"/>
      <c r="Z14" s="16"/>
      <c r="AA14" s="17"/>
      <c r="AB14" s="18"/>
      <c r="AC14" s="18"/>
      <c r="AD14" s="19"/>
      <c r="AE14" s="17"/>
      <c r="AF14" s="17"/>
    </row>
    <row r="15" customFormat="false" ht="13.8" hidden="false" customHeight="false" outlineLevel="0" collapsed="false">
      <c r="A15" s="12" t="n">
        <v>47</v>
      </c>
      <c r="B15" s="21" t="n">
        <v>65.8</v>
      </c>
      <c r="C15" s="21" t="n">
        <v>57.4</v>
      </c>
      <c r="D15" s="21" t="n">
        <v>17.8</v>
      </c>
      <c r="E15" s="21" t="n">
        <v>161.6</v>
      </c>
      <c r="F15" s="21" t="n">
        <v>46.4</v>
      </c>
      <c r="G15" s="14" t="n">
        <v>93</v>
      </c>
      <c r="H15" s="14" t="n">
        <v>97</v>
      </c>
      <c r="I15" s="14" t="n">
        <v>21</v>
      </c>
      <c r="J15" s="14" t="n">
        <v>459</v>
      </c>
      <c r="K15" s="14" t="n">
        <v>83</v>
      </c>
      <c r="L15" s="14" t="n">
        <v>75</v>
      </c>
      <c r="M15" s="14" t="n">
        <v>49</v>
      </c>
      <c r="N15" s="14" t="n">
        <v>2</v>
      </c>
      <c r="O15" s="14" t="n">
        <v>209</v>
      </c>
      <c r="P15" s="14" t="n">
        <v>47</v>
      </c>
      <c r="Q15" s="15"/>
      <c r="R15" s="15"/>
      <c r="S15" s="15"/>
      <c r="T15" s="15"/>
      <c r="U15" s="15"/>
      <c r="V15" s="16"/>
      <c r="W15" s="16"/>
      <c r="X15" s="16"/>
      <c r="Y15" s="16"/>
      <c r="Z15" s="16"/>
      <c r="AA15" s="17"/>
      <c r="AB15" s="18"/>
      <c r="AC15" s="18"/>
      <c r="AD15" s="19"/>
      <c r="AE15" s="17"/>
      <c r="AF15" s="17"/>
    </row>
    <row r="16" customFormat="false" ht="13.8" hidden="false" customHeight="false" outlineLevel="0" collapsed="false">
      <c r="A16" s="12" t="n">
        <v>48</v>
      </c>
      <c r="B16" s="21" t="n">
        <v>51.4</v>
      </c>
      <c r="C16" s="21" t="n">
        <v>74</v>
      </c>
      <c r="D16" s="21" t="n">
        <v>39.2</v>
      </c>
      <c r="E16" s="21" t="n">
        <v>249.2</v>
      </c>
      <c r="F16" s="21" t="n">
        <v>53.4</v>
      </c>
      <c r="G16" s="14" t="n">
        <v>67</v>
      </c>
      <c r="H16" s="14" t="n">
        <v>111</v>
      </c>
      <c r="I16" s="14" t="n">
        <v>53</v>
      </c>
      <c r="J16" s="14" t="n">
        <v>617</v>
      </c>
      <c r="K16" s="14" t="n">
        <v>87</v>
      </c>
      <c r="L16" s="14" t="n">
        <v>47</v>
      </c>
      <c r="M16" s="14" t="n">
        <v>64</v>
      </c>
      <c r="N16" s="14" t="n">
        <v>3</v>
      </c>
      <c r="O16" s="14" t="n">
        <v>272</v>
      </c>
      <c r="P16" s="14" t="n">
        <v>54</v>
      </c>
      <c r="Q16" s="15"/>
      <c r="R16" s="15"/>
      <c r="S16" s="15"/>
      <c r="T16" s="15"/>
      <c r="U16" s="15"/>
      <c r="V16" s="16"/>
      <c r="W16" s="16"/>
      <c r="X16" s="16"/>
      <c r="Y16" s="16"/>
      <c r="Z16" s="16"/>
      <c r="AA16" s="17"/>
      <c r="AB16" s="18"/>
      <c r="AC16" s="18"/>
      <c r="AD16" s="19"/>
      <c r="AE16" s="17"/>
      <c r="AF16" s="17"/>
    </row>
    <row r="17" customFormat="false" ht="13.8" hidden="false" customHeight="false" outlineLevel="0" collapsed="false">
      <c r="A17" s="12" t="n">
        <v>49</v>
      </c>
      <c r="B17" s="21" t="n">
        <v>72.4</v>
      </c>
      <c r="C17" s="21" t="n">
        <v>98.6</v>
      </c>
      <c r="D17" s="21" t="n">
        <v>139.2</v>
      </c>
      <c r="E17" s="21" t="n">
        <v>172.6</v>
      </c>
      <c r="F17" s="21" t="n">
        <v>54.8</v>
      </c>
      <c r="G17" s="14" t="n">
        <v>101</v>
      </c>
      <c r="H17" s="14" t="n">
        <v>160</v>
      </c>
      <c r="I17" s="14" t="n">
        <v>258</v>
      </c>
      <c r="J17" s="14" t="n">
        <v>425</v>
      </c>
      <c r="K17" s="14" t="n">
        <v>237</v>
      </c>
      <c r="L17" s="14" t="n">
        <v>66</v>
      </c>
      <c r="M17" s="14" t="n">
        <v>109</v>
      </c>
      <c r="N17" s="14" t="n">
        <v>128</v>
      </c>
      <c r="O17" s="14" t="n">
        <v>187</v>
      </c>
      <c r="P17" s="14" t="n">
        <v>60</v>
      </c>
      <c r="Q17" s="15"/>
      <c r="R17" s="15"/>
      <c r="S17" s="15"/>
      <c r="T17" s="15"/>
      <c r="U17" s="15"/>
      <c r="V17" s="16"/>
      <c r="W17" s="16"/>
      <c r="X17" s="16"/>
      <c r="Y17" s="16"/>
      <c r="Z17" s="16"/>
      <c r="AA17" s="17"/>
      <c r="AB17" s="18"/>
      <c r="AC17" s="18"/>
      <c r="AD17" s="19"/>
      <c r="AE17" s="17"/>
      <c r="AF17" s="17"/>
    </row>
    <row r="18" customFormat="false" ht="13.8" hidden="false" customHeight="false" outlineLevel="0" collapsed="false">
      <c r="A18" s="12" t="n">
        <v>50</v>
      </c>
      <c r="B18" s="21" t="n">
        <v>57.6</v>
      </c>
      <c r="C18" s="21" t="n">
        <v>90.6</v>
      </c>
      <c r="D18" s="21" t="n">
        <v>660.8</v>
      </c>
      <c r="E18" s="21" t="n">
        <v>214.8</v>
      </c>
      <c r="F18" s="21" t="n">
        <v>58.6</v>
      </c>
      <c r="G18" s="14" t="n">
        <v>116</v>
      </c>
      <c r="H18" s="14" t="n">
        <v>159</v>
      </c>
      <c r="I18" s="14" t="n">
        <v>784</v>
      </c>
      <c r="J18" s="14" t="n">
        <v>573</v>
      </c>
      <c r="K18" s="14" t="n">
        <v>133</v>
      </c>
      <c r="L18" s="14" t="n">
        <v>86</v>
      </c>
      <c r="M18" s="14" t="n">
        <v>91</v>
      </c>
      <c r="N18" s="14" t="n">
        <v>519</v>
      </c>
      <c r="O18" s="14" t="n">
        <v>240</v>
      </c>
      <c r="P18" s="14" t="n">
        <v>91</v>
      </c>
      <c r="Q18" s="15"/>
      <c r="R18" s="15"/>
      <c r="S18" s="15"/>
      <c r="T18" s="15"/>
      <c r="U18" s="15"/>
      <c r="V18" s="16"/>
      <c r="W18" s="16"/>
      <c r="X18" s="16"/>
      <c r="Y18" s="16"/>
      <c r="Z18" s="16"/>
      <c r="AA18" s="17"/>
      <c r="AB18" s="18"/>
      <c r="AC18" s="18"/>
      <c r="AD18" s="19"/>
      <c r="AE18" s="17"/>
      <c r="AF18" s="17"/>
    </row>
    <row r="19" customFormat="false" ht="13.8" hidden="false" customHeight="false" outlineLevel="0" collapsed="false">
      <c r="A19" s="12" t="n">
        <v>51</v>
      </c>
      <c r="B19" s="21" t="n">
        <v>151.6</v>
      </c>
      <c r="C19" s="21" t="n">
        <v>95</v>
      </c>
      <c r="D19" s="21" t="n">
        <v>94</v>
      </c>
      <c r="E19" s="21" t="n">
        <v>133.8</v>
      </c>
      <c r="F19" s="21" t="n">
        <v>62.4</v>
      </c>
      <c r="G19" s="14" t="n">
        <v>205</v>
      </c>
      <c r="H19" s="14" t="n">
        <v>112</v>
      </c>
      <c r="I19" s="14" t="n">
        <v>61</v>
      </c>
      <c r="J19" s="14" t="n">
        <v>367</v>
      </c>
      <c r="K19" s="14" t="n">
        <v>91</v>
      </c>
      <c r="L19" s="14" t="n">
        <v>148</v>
      </c>
      <c r="M19" s="14" t="n">
        <v>66</v>
      </c>
      <c r="N19" s="14" t="n">
        <v>43</v>
      </c>
      <c r="O19" s="14" t="n">
        <v>173</v>
      </c>
      <c r="P19" s="14" t="n">
        <v>58</v>
      </c>
      <c r="Q19" s="15"/>
      <c r="R19" s="15"/>
      <c r="S19" s="15"/>
      <c r="T19" s="15"/>
      <c r="U19" s="15"/>
      <c r="V19" s="16"/>
      <c r="W19" s="16"/>
      <c r="X19" s="16"/>
      <c r="Y19" s="16"/>
      <c r="Z19" s="16"/>
      <c r="AA19" s="17"/>
      <c r="AB19" s="18"/>
      <c r="AC19" s="18"/>
      <c r="AD19" s="19"/>
      <c r="AE19" s="17"/>
      <c r="AF19" s="17"/>
    </row>
    <row r="20" customFormat="false" ht="13.8" hidden="false" customHeight="false" outlineLevel="0" collapsed="false">
      <c r="A20" s="12" t="n">
        <v>52</v>
      </c>
      <c r="B20" s="21" t="n">
        <v>153.4</v>
      </c>
      <c r="C20" s="21" t="n">
        <v>123.4</v>
      </c>
      <c r="D20" s="21" t="n">
        <v>39</v>
      </c>
      <c r="E20" s="21" t="n">
        <v>313.6</v>
      </c>
      <c r="F20" s="21" t="n">
        <v>66.8</v>
      </c>
      <c r="G20" s="14" t="n">
        <v>193</v>
      </c>
      <c r="H20" s="14" t="n">
        <v>192</v>
      </c>
      <c r="I20" s="14" t="n">
        <v>48</v>
      </c>
      <c r="J20" s="14" t="n">
        <v>822</v>
      </c>
      <c r="K20" s="14" t="n">
        <v>119</v>
      </c>
      <c r="L20" s="14" t="n">
        <v>135</v>
      </c>
      <c r="M20" s="14" t="n">
        <v>99</v>
      </c>
      <c r="N20" s="14" t="n">
        <v>7</v>
      </c>
      <c r="O20" s="14" t="n">
        <v>299</v>
      </c>
      <c r="P20" s="14" t="n">
        <v>76</v>
      </c>
      <c r="Q20" s="15"/>
      <c r="R20" s="15"/>
      <c r="S20" s="15"/>
      <c r="T20" s="15"/>
      <c r="U20" s="15"/>
      <c r="V20" s="16"/>
      <c r="W20" s="16"/>
      <c r="X20" s="16"/>
      <c r="Y20" s="16"/>
      <c r="Z20" s="16"/>
      <c r="AA20" s="17"/>
      <c r="AB20" s="18"/>
      <c r="AC20" s="18"/>
      <c r="AD20" s="19"/>
      <c r="AE20" s="17"/>
      <c r="AF20" s="17"/>
    </row>
    <row r="21" customFormat="false" ht="13.8" hidden="false" customHeight="false" outlineLevel="0" collapsed="false">
      <c r="A21" s="12" t="n">
        <v>1</v>
      </c>
      <c r="B21" s="21" t="n">
        <v>196</v>
      </c>
      <c r="C21" s="21" t="n">
        <v>172</v>
      </c>
      <c r="D21" s="21" t="n">
        <v>35.4</v>
      </c>
      <c r="E21" s="21" t="n">
        <v>445.6</v>
      </c>
      <c r="F21" s="21" t="n">
        <v>101.8</v>
      </c>
      <c r="G21" s="14" t="n">
        <v>283</v>
      </c>
      <c r="H21" s="14" t="n">
        <v>252</v>
      </c>
      <c r="I21" s="14" t="n">
        <v>47</v>
      </c>
      <c r="J21" s="14" t="n">
        <v>1182</v>
      </c>
      <c r="K21" s="14" t="n">
        <v>174</v>
      </c>
      <c r="L21" s="14" t="n">
        <v>152</v>
      </c>
      <c r="M21" s="14" t="n">
        <v>137</v>
      </c>
      <c r="N21" s="14" t="n">
        <v>6</v>
      </c>
      <c r="O21" s="14" t="n">
        <v>349</v>
      </c>
      <c r="P21" s="14" t="n">
        <v>85</v>
      </c>
      <c r="Q21" s="15"/>
      <c r="R21" s="15"/>
      <c r="S21" s="15"/>
      <c r="T21" s="15"/>
      <c r="U21" s="15"/>
      <c r="V21" s="16"/>
      <c r="W21" s="16"/>
      <c r="X21" s="16"/>
      <c r="Y21" s="16"/>
      <c r="Z21" s="16"/>
      <c r="AA21" s="17"/>
      <c r="AB21" s="18"/>
      <c r="AC21" s="18"/>
      <c r="AD21" s="19"/>
      <c r="AE21" s="17"/>
      <c r="AF21" s="17"/>
    </row>
    <row r="22" customFormat="false" ht="13.8" hidden="false" customHeight="false" outlineLevel="0" collapsed="false">
      <c r="A22" s="12" t="n">
        <v>2</v>
      </c>
      <c r="B22" s="21" t="n">
        <v>172.6</v>
      </c>
      <c r="C22" s="21" t="n">
        <v>189</v>
      </c>
      <c r="D22" s="21" t="n">
        <v>31</v>
      </c>
      <c r="E22" s="21" t="n">
        <v>296.8</v>
      </c>
      <c r="F22" s="21" t="n">
        <v>87</v>
      </c>
      <c r="G22" s="14" t="n">
        <v>242</v>
      </c>
      <c r="H22" s="14" t="n">
        <v>257</v>
      </c>
      <c r="I22" s="14" t="n">
        <v>39</v>
      </c>
      <c r="J22" s="14" t="n">
        <v>921</v>
      </c>
      <c r="K22" s="14" t="n">
        <v>135</v>
      </c>
      <c r="L22" s="14" t="n">
        <v>183</v>
      </c>
      <c r="M22" s="14" t="n">
        <v>147</v>
      </c>
      <c r="N22" s="14" t="n">
        <v>11</v>
      </c>
      <c r="O22" s="14" t="n">
        <v>284</v>
      </c>
      <c r="P22" s="14" t="n">
        <v>67</v>
      </c>
      <c r="Q22" s="15"/>
      <c r="R22" s="15"/>
      <c r="S22" s="15"/>
      <c r="T22" s="15"/>
      <c r="U22" s="15"/>
      <c r="V22" s="16"/>
      <c r="W22" s="16"/>
      <c r="X22" s="16"/>
      <c r="Y22" s="16"/>
      <c r="Z22" s="16"/>
      <c r="AA22" s="17"/>
      <c r="AB22" s="18"/>
      <c r="AC22" s="18"/>
      <c r="AD22" s="19"/>
      <c r="AE22" s="17"/>
      <c r="AF22" s="17"/>
    </row>
    <row r="23" customFormat="false" ht="13.8" hidden="false" customHeight="false" outlineLevel="0" collapsed="false">
      <c r="A23" s="12" t="n">
        <v>3</v>
      </c>
      <c r="B23" s="21" t="n">
        <v>188</v>
      </c>
      <c r="C23" s="21" t="n">
        <v>118.4</v>
      </c>
      <c r="D23" s="21" t="n">
        <v>35.6</v>
      </c>
      <c r="E23" s="21" t="n">
        <v>420.4</v>
      </c>
      <c r="F23" s="21" t="n">
        <v>71.6</v>
      </c>
      <c r="G23" s="14" t="n">
        <v>241</v>
      </c>
      <c r="H23" s="14" t="n">
        <v>152</v>
      </c>
      <c r="I23" s="14" t="n">
        <v>45</v>
      </c>
      <c r="J23" s="14" t="n">
        <v>1294</v>
      </c>
      <c r="K23" s="14" t="n">
        <v>303</v>
      </c>
      <c r="L23" s="14" t="n">
        <v>184</v>
      </c>
      <c r="M23" s="14" t="n">
        <v>101</v>
      </c>
      <c r="N23" s="14" t="n">
        <v>5</v>
      </c>
      <c r="O23" s="14" t="n">
        <v>450</v>
      </c>
      <c r="P23" s="14" t="n">
        <v>66</v>
      </c>
      <c r="Q23" s="15"/>
      <c r="R23" s="15"/>
      <c r="S23" s="15"/>
      <c r="T23" s="15"/>
      <c r="U23" s="15"/>
      <c r="V23" s="16"/>
      <c r="W23" s="16"/>
      <c r="X23" s="16"/>
      <c r="Y23" s="16"/>
      <c r="Z23" s="16"/>
      <c r="AA23" s="17"/>
      <c r="AB23" s="18"/>
      <c r="AC23" s="18"/>
      <c r="AD23" s="19"/>
      <c r="AE23" s="17"/>
      <c r="AF23" s="17"/>
    </row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">
    <mergeCell ref="B1:F1"/>
    <mergeCell ref="G1:K1"/>
    <mergeCell ref="L1:P1"/>
    <mergeCell ref="Q1:U1"/>
    <mergeCell ref="V1:Z1"/>
    <mergeCell ref="AA1:A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6" activePane="bottomRight" state="frozen"/>
      <selection pane="topLeft" activeCell="A1" activeCellId="0" sqref="A1"/>
      <selection pane="topRight" activeCell="B1" activeCellId="0" sqref="B1"/>
      <selection pane="bottomLeft" activeCell="A6" activeCellId="0" sqref="A6"/>
      <selection pane="bottomRight" activeCell="A2" activeCellId="0" sqref="A2"/>
    </sheetView>
  </sheetViews>
  <sheetFormatPr defaultRowHeight="15.75"/>
  <cols>
    <col collapsed="false" hidden="false" max="32" min="1" style="0" width="23.0408163265306"/>
    <col collapsed="false" hidden="false" max="1025" min="33" style="0" width="18.3571428571429"/>
  </cols>
  <sheetData>
    <row r="1" customFormat="false" ht="13.8" hidden="false" customHeight="false" outlineLevel="0" collapsed="false">
      <c r="A1" s="1"/>
      <c r="B1" s="20" t="s">
        <v>0</v>
      </c>
      <c r="C1" s="20"/>
      <c r="D1" s="20"/>
      <c r="E1" s="20"/>
      <c r="F1" s="20"/>
      <c r="G1" s="3" t="s">
        <v>1</v>
      </c>
      <c r="H1" s="3"/>
      <c r="I1" s="3"/>
      <c r="J1" s="3"/>
      <c r="K1" s="3"/>
      <c r="L1" s="3" t="s">
        <v>2</v>
      </c>
      <c r="M1" s="3"/>
      <c r="N1" s="3"/>
      <c r="O1" s="3"/>
      <c r="P1" s="3"/>
      <c r="Q1" s="4" t="s">
        <v>3</v>
      </c>
      <c r="R1" s="4"/>
      <c r="S1" s="4"/>
      <c r="T1" s="4"/>
      <c r="U1" s="4"/>
      <c r="V1" s="20" t="s">
        <v>4</v>
      </c>
      <c r="W1" s="20"/>
      <c r="X1" s="20"/>
      <c r="Y1" s="20"/>
      <c r="Z1" s="20"/>
      <c r="AA1" s="5" t="s">
        <v>5</v>
      </c>
      <c r="AB1" s="5"/>
      <c r="AC1" s="5"/>
      <c r="AD1" s="5"/>
      <c r="AE1" s="5"/>
      <c r="AF1" s="5"/>
    </row>
    <row r="2" customFormat="false" ht="13.8" hidden="false" customHeight="false" outlineLevel="0" collapsed="false">
      <c r="A2" s="6" t="s">
        <v>6</v>
      </c>
      <c r="B2" s="7" t="s">
        <v>13</v>
      </c>
      <c r="C2" s="7" t="s">
        <v>14</v>
      </c>
      <c r="D2" s="7" t="s">
        <v>15</v>
      </c>
      <c r="E2" s="7" t="s">
        <v>16</v>
      </c>
      <c r="F2" s="7" t="s">
        <v>17</v>
      </c>
      <c r="G2" s="8" t="s">
        <v>13</v>
      </c>
      <c r="H2" s="8" t="s">
        <v>14</v>
      </c>
      <c r="I2" s="8" t="s">
        <v>15</v>
      </c>
      <c r="J2" s="8" t="s">
        <v>16</v>
      </c>
      <c r="K2" s="8" t="s">
        <v>17</v>
      </c>
      <c r="L2" s="8" t="s">
        <v>13</v>
      </c>
      <c r="M2" s="8" t="s">
        <v>14</v>
      </c>
      <c r="N2" s="8" t="s">
        <v>15</v>
      </c>
      <c r="O2" s="8" t="s">
        <v>16</v>
      </c>
      <c r="P2" s="8" t="s">
        <v>17</v>
      </c>
      <c r="Q2" s="8" t="s">
        <v>13</v>
      </c>
      <c r="R2" s="8" t="s">
        <v>14</v>
      </c>
      <c r="S2" s="8" t="s">
        <v>15</v>
      </c>
      <c r="T2" s="8" t="s">
        <v>16</v>
      </c>
      <c r="U2" s="8" t="s">
        <v>17</v>
      </c>
      <c r="V2" s="7" t="s">
        <v>13</v>
      </c>
      <c r="W2" s="6" t="s">
        <v>14</v>
      </c>
      <c r="X2" s="6" t="s">
        <v>15</v>
      </c>
      <c r="Y2" s="6" t="s">
        <v>16</v>
      </c>
      <c r="Z2" s="6" t="s">
        <v>17</v>
      </c>
      <c r="AA2" s="10" t="s">
        <v>0</v>
      </c>
      <c r="AB2" s="11" t="s">
        <v>1</v>
      </c>
      <c r="AC2" s="11" t="s">
        <v>2</v>
      </c>
      <c r="AD2" s="11" t="s">
        <v>11</v>
      </c>
      <c r="AE2" s="10" t="s">
        <v>12</v>
      </c>
      <c r="AF2" s="10" t="s">
        <v>4</v>
      </c>
    </row>
    <row r="3" customFormat="false" ht="13.8" hidden="false" customHeight="false" outlineLevel="0" collapsed="false">
      <c r="A3" s="12" t="n">
        <v>35</v>
      </c>
      <c r="B3" s="21" t="n">
        <v>93.4</v>
      </c>
      <c r="C3" s="21" t="n">
        <v>95.6</v>
      </c>
      <c r="D3" s="21" t="n">
        <v>0</v>
      </c>
      <c r="E3" s="21" t="n">
        <v>0</v>
      </c>
      <c r="F3" s="21" t="n">
        <v>15.4</v>
      </c>
      <c r="G3" s="14" t="n">
        <v>153</v>
      </c>
      <c r="H3" s="14" t="n">
        <v>149</v>
      </c>
      <c r="I3" s="14" t="n">
        <v>0</v>
      </c>
      <c r="J3" s="14" t="n">
        <v>0</v>
      </c>
      <c r="K3" s="14" t="n">
        <v>68</v>
      </c>
      <c r="L3" s="14" t="n">
        <v>88</v>
      </c>
      <c r="M3" s="14" t="n">
        <v>83</v>
      </c>
      <c r="N3" s="14" t="n">
        <v>0</v>
      </c>
      <c r="O3" s="14" t="n">
        <v>0</v>
      </c>
      <c r="P3" s="14" t="n">
        <v>22</v>
      </c>
      <c r="Q3" s="15"/>
      <c r="R3" s="15"/>
      <c r="S3" s="15"/>
      <c r="T3" s="15"/>
      <c r="U3" s="15"/>
      <c r="V3" s="16"/>
      <c r="W3" s="16"/>
      <c r="X3" s="16"/>
      <c r="Y3" s="16"/>
      <c r="Z3" s="16"/>
      <c r="AA3" s="17"/>
      <c r="AB3" s="18"/>
      <c r="AC3" s="18"/>
      <c r="AD3" s="19"/>
      <c r="AE3" s="17"/>
      <c r="AF3" s="17"/>
    </row>
    <row r="4" customFormat="false" ht="13.8" hidden="false" customHeight="false" outlineLevel="0" collapsed="false">
      <c r="A4" s="12" t="n">
        <v>36</v>
      </c>
      <c r="B4" s="21" t="n">
        <v>337.6</v>
      </c>
      <c r="C4" s="21" t="n">
        <v>368.2</v>
      </c>
      <c r="D4" s="21" t="n">
        <v>25.6</v>
      </c>
      <c r="E4" s="21" t="n">
        <v>261.4</v>
      </c>
      <c r="F4" s="21" t="n">
        <v>48</v>
      </c>
      <c r="G4" s="14" t="n">
        <v>549</v>
      </c>
      <c r="H4" s="14" t="n">
        <v>586</v>
      </c>
      <c r="I4" s="14" t="n">
        <v>39</v>
      </c>
      <c r="J4" s="14" t="n">
        <v>945</v>
      </c>
      <c r="K4" s="14" t="n">
        <v>239</v>
      </c>
      <c r="L4" s="14" t="n">
        <f aca="false">185+148</f>
        <v>333</v>
      </c>
      <c r="M4" s="14" t="n">
        <f aca="false">4+108+12+3+160+29+1</f>
        <v>317</v>
      </c>
      <c r="N4" s="14" t="n">
        <f aca="false">3+25</f>
        <v>28</v>
      </c>
      <c r="O4" s="14" t="n">
        <f aca="false">254+33</f>
        <v>287</v>
      </c>
      <c r="P4" s="14" t="n">
        <v>106</v>
      </c>
      <c r="Q4" s="15"/>
      <c r="R4" s="15"/>
      <c r="S4" s="15"/>
      <c r="T4" s="15"/>
      <c r="U4" s="15"/>
      <c r="V4" s="16"/>
      <c r="W4" s="16"/>
      <c r="X4" s="16"/>
      <c r="Y4" s="16"/>
      <c r="Z4" s="16"/>
      <c r="AA4" s="17"/>
      <c r="AB4" s="18"/>
      <c r="AC4" s="18"/>
      <c r="AD4" s="19"/>
      <c r="AE4" s="17"/>
      <c r="AF4" s="17"/>
    </row>
    <row r="5" customFormat="false" ht="13.8" hidden="false" customHeight="false" outlineLevel="0" collapsed="false">
      <c r="A5" s="12" t="n">
        <v>37</v>
      </c>
      <c r="B5" s="21" t="n">
        <v>183.8</v>
      </c>
      <c r="C5" s="21" t="n">
        <v>275.8</v>
      </c>
      <c r="D5" s="21" t="n">
        <v>68.4</v>
      </c>
      <c r="E5" s="21" t="n">
        <v>260.4</v>
      </c>
      <c r="F5" s="21" t="n">
        <v>66.2</v>
      </c>
      <c r="G5" s="14" t="n">
        <v>295</v>
      </c>
      <c r="H5" s="14" t="n">
        <v>419</v>
      </c>
      <c r="I5" s="14" t="n">
        <v>87</v>
      </c>
      <c r="J5" s="14" t="n">
        <v>914</v>
      </c>
      <c r="K5" s="14" t="n">
        <v>206</v>
      </c>
      <c r="L5" s="14" t="n">
        <v>205</v>
      </c>
      <c r="M5" s="14" t="n">
        <f aca="false">90+162</f>
        <v>252</v>
      </c>
      <c r="N5" s="14" t="n">
        <f aca="false">43+8</f>
        <v>51</v>
      </c>
      <c r="O5" s="14" t="n">
        <f aca="false">1+4+215+82+5</f>
        <v>307</v>
      </c>
      <c r="P5" s="14" t="n">
        <f aca="false">18+82</f>
        <v>100</v>
      </c>
      <c r="Q5" s="15"/>
      <c r="R5" s="15"/>
      <c r="S5" s="15"/>
      <c r="T5" s="15"/>
      <c r="U5" s="15"/>
      <c r="V5" s="16"/>
      <c r="W5" s="16"/>
      <c r="X5" s="16"/>
      <c r="Y5" s="16"/>
      <c r="Z5" s="16"/>
      <c r="AA5" s="17"/>
      <c r="AB5" s="18"/>
      <c r="AC5" s="18"/>
      <c r="AD5" s="19"/>
      <c r="AE5" s="17"/>
      <c r="AF5" s="17"/>
    </row>
    <row r="6" customFormat="false" ht="13.8" hidden="false" customHeight="false" outlineLevel="0" collapsed="false">
      <c r="A6" s="12" t="n">
        <v>38</v>
      </c>
      <c r="B6" s="21" t="n">
        <v>160.8</v>
      </c>
      <c r="C6" s="21" t="n">
        <v>241.2</v>
      </c>
      <c r="D6" s="21" t="n">
        <v>68.8</v>
      </c>
      <c r="E6" s="21" t="n">
        <v>294.8</v>
      </c>
      <c r="F6" s="21" t="n">
        <v>79.6</v>
      </c>
      <c r="G6" s="14" t="n">
        <v>220</v>
      </c>
      <c r="H6" s="14" t="n">
        <v>381</v>
      </c>
      <c r="I6" s="14" t="n">
        <v>91</v>
      </c>
      <c r="J6" s="14" t="n">
        <v>925</v>
      </c>
      <c r="K6" s="14" t="n">
        <v>157</v>
      </c>
      <c r="L6" s="14" t="n">
        <f aca="false">154+3</f>
        <v>157</v>
      </c>
      <c r="M6" s="14" t="n">
        <f aca="false">22+2+214+3</f>
        <v>241</v>
      </c>
      <c r="N6" s="14" t="n">
        <v>63</v>
      </c>
      <c r="O6" s="14" t="n">
        <v>358</v>
      </c>
      <c r="P6" s="14" t="n">
        <v>67</v>
      </c>
      <c r="Q6" s="15"/>
      <c r="R6" s="15"/>
      <c r="S6" s="15"/>
      <c r="T6" s="15"/>
      <c r="U6" s="15"/>
      <c r="V6" s="16"/>
      <c r="W6" s="16"/>
      <c r="X6" s="16"/>
      <c r="Y6" s="16"/>
      <c r="Z6" s="16"/>
      <c r="AA6" s="17"/>
      <c r="AB6" s="18"/>
      <c r="AC6" s="18"/>
      <c r="AD6" s="19"/>
      <c r="AE6" s="17"/>
      <c r="AF6" s="17"/>
    </row>
    <row r="7" customFormat="false" ht="13.8" hidden="false" customHeight="false" outlineLevel="0" collapsed="false">
      <c r="A7" s="12" t="n">
        <v>39</v>
      </c>
      <c r="B7" s="21" t="n">
        <v>142</v>
      </c>
      <c r="C7" s="21" t="n">
        <v>224.8</v>
      </c>
      <c r="D7" s="21" t="n">
        <v>101</v>
      </c>
      <c r="E7" s="21" t="n">
        <v>217.2</v>
      </c>
      <c r="F7" s="21" t="n">
        <v>101.8</v>
      </c>
      <c r="G7" s="14" t="n">
        <v>264</v>
      </c>
      <c r="H7" s="14" t="n">
        <v>360</v>
      </c>
      <c r="I7" s="14" t="n">
        <v>169</v>
      </c>
      <c r="J7" s="14" t="n">
        <v>757</v>
      </c>
      <c r="K7" s="14" t="n">
        <v>246</v>
      </c>
      <c r="L7" s="14" t="n">
        <v>157</v>
      </c>
      <c r="M7" s="14" t="n">
        <v>233</v>
      </c>
      <c r="N7" s="14" t="n">
        <v>112</v>
      </c>
      <c r="O7" s="14" t="n">
        <v>275</v>
      </c>
      <c r="P7" s="14" t="n">
        <v>90</v>
      </c>
      <c r="Q7" s="15"/>
      <c r="R7" s="15"/>
      <c r="S7" s="15"/>
      <c r="T7" s="15"/>
      <c r="U7" s="15"/>
      <c r="V7" s="16"/>
      <c r="W7" s="16"/>
      <c r="X7" s="16"/>
      <c r="Y7" s="16"/>
      <c r="Z7" s="16"/>
      <c r="AA7" s="17"/>
      <c r="AB7" s="18"/>
      <c r="AC7" s="18"/>
      <c r="AD7" s="19"/>
      <c r="AE7" s="17"/>
      <c r="AF7" s="17"/>
    </row>
    <row r="8" customFormat="false" ht="13.8" hidden="false" customHeight="false" outlineLevel="0" collapsed="false">
      <c r="A8" s="12" t="n">
        <v>40</v>
      </c>
      <c r="B8" s="21" t="n">
        <v>195.6</v>
      </c>
      <c r="C8" s="21" t="n">
        <v>269.2</v>
      </c>
      <c r="D8" s="21" t="n">
        <v>169</v>
      </c>
      <c r="E8" s="21" t="n">
        <v>242.2</v>
      </c>
      <c r="F8" s="21" t="n">
        <v>106.6</v>
      </c>
      <c r="G8" s="14" t="n">
        <v>309</v>
      </c>
      <c r="H8" s="14" t="n">
        <v>430</v>
      </c>
      <c r="I8" s="14" t="n">
        <v>247</v>
      </c>
      <c r="J8" s="14" t="n">
        <v>836</v>
      </c>
      <c r="K8" s="14" t="n">
        <v>277</v>
      </c>
      <c r="L8" s="14" t="n">
        <f aca="false">168+46</f>
        <v>214</v>
      </c>
      <c r="M8" s="14" t="n">
        <f aca="false">267+45</f>
        <v>312</v>
      </c>
      <c r="N8" s="14" t="n">
        <f aca="false">129+38</f>
        <v>167</v>
      </c>
      <c r="O8" s="14" t="n">
        <f aca="false">289+47</f>
        <v>336</v>
      </c>
      <c r="P8" s="14" t="n">
        <v>145</v>
      </c>
      <c r="Q8" s="15"/>
      <c r="R8" s="15"/>
      <c r="S8" s="15"/>
      <c r="T8" s="15"/>
      <c r="U8" s="15"/>
      <c r="V8" s="16"/>
      <c r="W8" s="16"/>
      <c r="X8" s="16"/>
      <c r="Y8" s="16"/>
      <c r="Z8" s="16"/>
      <c r="AA8" s="17"/>
      <c r="AB8" s="18"/>
      <c r="AC8" s="18"/>
      <c r="AD8" s="19"/>
      <c r="AE8" s="17"/>
      <c r="AF8" s="17"/>
    </row>
    <row r="9" customFormat="false" ht="13.8" hidden="false" customHeight="false" outlineLevel="0" collapsed="false">
      <c r="A9" s="12" t="n">
        <v>41</v>
      </c>
      <c r="B9" s="21" t="n">
        <v>176.4</v>
      </c>
      <c r="C9" s="21" t="n">
        <v>271</v>
      </c>
      <c r="D9" s="21" t="n">
        <v>135.2</v>
      </c>
      <c r="E9" s="21" t="n">
        <v>378</v>
      </c>
      <c r="F9" s="21" t="n">
        <v>89.4</v>
      </c>
      <c r="G9" s="14" t="n">
        <v>298</v>
      </c>
      <c r="H9" s="14" t="n">
        <v>424</v>
      </c>
      <c r="I9" s="14" t="n">
        <v>127</v>
      </c>
      <c r="J9" s="14" t="n">
        <v>1292</v>
      </c>
      <c r="K9" s="14" t="n">
        <v>240</v>
      </c>
      <c r="L9" s="14" t="n">
        <v>236</v>
      </c>
      <c r="M9" s="14" t="n">
        <v>275</v>
      </c>
      <c r="N9" s="14" t="n">
        <v>128</v>
      </c>
      <c r="O9" s="14" t="n">
        <v>422</v>
      </c>
      <c r="P9" s="14" t="n">
        <v>116</v>
      </c>
      <c r="Q9" s="15"/>
      <c r="R9" s="15"/>
      <c r="S9" s="15"/>
      <c r="T9" s="15"/>
      <c r="U9" s="15"/>
      <c r="V9" s="16"/>
      <c r="W9" s="16"/>
      <c r="X9" s="16"/>
      <c r="Y9" s="16"/>
      <c r="Z9" s="16"/>
      <c r="AA9" s="17"/>
      <c r="AB9" s="18"/>
      <c r="AC9" s="18"/>
      <c r="AD9" s="19"/>
      <c r="AE9" s="17"/>
      <c r="AF9" s="17"/>
    </row>
    <row r="10" customFormat="false" ht="13.8" hidden="false" customHeight="false" outlineLevel="0" collapsed="false">
      <c r="A10" s="12" t="n">
        <v>42</v>
      </c>
      <c r="B10" s="21" t="n">
        <v>184.8</v>
      </c>
      <c r="C10" s="21" t="n">
        <v>289.6</v>
      </c>
      <c r="D10" s="21" t="n">
        <v>26.4</v>
      </c>
      <c r="E10" s="21" t="n">
        <v>525.6</v>
      </c>
      <c r="F10" s="21" t="n">
        <v>85.4</v>
      </c>
      <c r="G10" s="14" t="n">
        <v>302</v>
      </c>
      <c r="H10" s="14" t="n">
        <v>494</v>
      </c>
      <c r="I10" s="14" t="n">
        <v>70</v>
      </c>
      <c r="J10" s="14" t="n">
        <v>1777</v>
      </c>
      <c r="K10" s="14" t="n">
        <v>238</v>
      </c>
      <c r="L10" s="14" t="n">
        <v>202</v>
      </c>
      <c r="M10" s="14" t="n">
        <v>307</v>
      </c>
      <c r="N10" s="14" t="n">
        <v>34</v>
      </c>
      <c r="O10" s="14" t="n">
        <v>632</v>
      </c>
      <c r="P10" s="14" t="n">
        <v>101</v>
      </c>
      <c r="Q10" s="15"/>
      <c r="R10" s="15"/>
      <c r="S10" s="15"/>
      <c r="T10" s="15"/>
      <c r="U10" s="15"/>
      <c r="V10" s="16"/>
      <c r="W10" s="16"/>
      <c r="X10" s="16"/>
      <c r="Y10" s="16"/>
      <c r="Z10" s="16"/>
      <c r="AA10" s="17"/>
      <c r="AB10" s="18"/>
      <c r="AC10" s="18"/>
      <c r="AD10" s="19"/>
      <c r="AE10" s="17"/>
      <c r="AF10" s="17"/>
    </row>
    <row r="11" customFormat="false" ht="13.8" hidden="false" customHeight="false" outlineLevel="0" collapsed="false">
      <c r="A11" s="12" t="n">
        <v>43</v>
      </c>
      <c r="B11" s="21" t="n">
        <v>142.6</v>
      </c>
      <c r="C11" s="21" t="n">
        <v>189</v>
      </c>
      <c r="D11" s="21" t="n">
        <v>1.972</v>
      </c>
      <c r="E11" s="21" t="n">
        <v>270.2</v>
      </c>
      <c r="F11" s="21" t="n">
        <v>105</v>
      </c>
      <c r="G11" s="14" t="n">
        <v>233</v>
      </c>
      <c r="H11" s="14" t="n">
        <v>296</v>
      </c>
      <c r="I11" s="14" t="n">
        <v>4</v>
      </c>
      <c r="J11" s="14" t="n">
        <v>994</v>
      </c>
      <c r="K11" s="14" t="n">
        <v>242</v>
      </c>
      <c r="L11" s="14" t="n">
        <v>167</v>
      </c>
      <c r="M11" s="14" t="n">
        <v>177</v>
      </c>
      <c r="N11" s="14" t="n">
        <v>2</v>
      </c>
      <c r="O11" s="14" t="n">
        <v>306</v>
      </c>
      <c r="P11" s="14" t="n">
        <v>114</v>
      </c>
      <c r="Q11" s="15"/>
      <c r="R11" s="15"/>
      <c r="S11" s="15"/>
      <c r="T11" s="15"/>
      <c r="U11" s="15"/>
      <c r="V11" s="16"/>
      <c r="W11" s="16"/>
      <c r="X11" s="16"/>
      <c r="Y11" s="16"/>
      <c r="Z11" s="16"/>
      <c r="AA11" s="17"/>
      <c r="AB11" s="18"/>
      <c r="AC11" s="18"/>
      <c r="AD11" s="19"/>
      <c r="AE11" s="17"/>
      <c r="AF11" s="17"/>
    </row>
    <row r="12" customFormat="false" ht="13.8" hidden="false" customHeight="false" outlineLevel="0" collapsed="false">
      <c r="A12" s="12" t="n">
        <v>44</v>
      </c>
      <c r="B12" s="21" t="n">
        <v>332.6</v>
      </c>
      <c r="C12" s="21" t="n">
        <v>477.2</v>
      </c>
      <c r="D12" s="21" t="n">
        <v>5</v>
      </c>
      <c r="E12" s="21" t="n">
        <v>342</v>
      </c>
      <c r="F12" s="21" t="n">
        <v>89.6</v>
      </c>
      <c r="G12" s="14" t="n">
        <v>526</v>
      </c>
      <c r="H12" s="14" t="n">
        <v>813</v>
      </c>
      <c r="I12" s="14" t="n">
        <v>5</v>
      </c>
      <c r="J12" s="14" t="n">
        <v>1148</v>
      </c>
      <c r="K12" s="14" t="n">
        <v>255</v>
      </c>
      <c r="L12" s="14" t="n">
        <v>370</v>
      </c>
      <c r="M12" s="14" t="n">
        <v>517</v>
      </c>
      <c r="N12" s="14" t="n">
        <v>5</v>
      </c>
      <c r="O12" s="14" t="n">
        <v>413</v>
      </c>
      <c r="P12" s="14" t="n">
        <v>116</v>
      </c>
      <c r="Q12" s="15"/>
      <c r="R12" s="15"/>
      <c r="S12" s="15"/>
      <c r="T12" s="15"/>
      <c r="U12" s="15"/>
      <c r="V12" s="16"/>
      <c r="W12" s="16"/>
      <c r="X12" s="16"/>
      <c r="Y12" s="16"/>
      <c r="Z12" s="16"/>
      <c r="AA12" s="17"/>
      <c r="AB12" s="18"/>
      <c r="AC12" s="18"/>
      <c r="AD12" s="19"/>
      <c r="AE12" s="17"/>
      <c r="AF12" s="17"/>
    </row>
    <row r="13" customFormat="false" ht="13.8" hidden="false" customHeight="false" outlineLevel="0" collapsed="false">
      <c r="A13" s="12" t="n">
        <v>45</v>
      </c>
      <c r="B13" s="21" t="n">
        <v>393</v>
      </c>
      <c r="C13" s="21" t="n">
        <v>497.2</v>
      </c>
      <c r="D13" s="21" t="n">
        <v>14.4</v>
      </c>
      <c r="E13" s="21" t="n">
        <v>908.6</v>
      </c>
      <c r="F13" s="21" t="n">
        <v>97.6</v>
      </c>
      <c r="G13" s="14" t="n">
        <v>641</v>
      </c>
      <c r="H13" s="14" t="n">
        <v>1058</v>
      </c>
      <c r="I13" s="14" t="n">
        <v>28</v>
      </c>
      <c r="J13" s="14" t="n">
        <v>3880</v>
      </c>
      <c r="K13" s="14" t="n">
        <v>225</v>
      </c>
      <c r="L13" s="14" t="n">
        <v>506</v>
      </c>
      <c r="M13" s="14" t="n">
        <v>672</v>
      </c>
      <c r="N13" s="14" t="n">
        <v>3</v>
      </c>
      <c r="O13" s="14" t="n">
        <v>1523</v>
      </c>
      <c r="P13" s="14" t="n">
        <v>100</v>
      </c>
      <c r="Q13" s="15"/>
      <c r="R13" s="15"/>
      <c r="S13" s="15"/>
      <c r="T13" s="15"/>
      <c r="U13" s="15"/>
      <c r="V13" s="16"/>
      <c r="W13" s="16"/>
      <c r="X13" s="16"/>
      <c r="Y13" s="16"/>
      <c r="Z13" s="16"/>
      <c r="AA13" s="17"/>
      <c r="AB13" s="18"/>
      <c r="AC13" s="18"/>
      <c r="AD13" s="19"/>
      <c r="AE13" s="17"/>
      <c r="AF13" s="17"/>
    </row>
    <row r="14" customFormat="false" ht="13.8" hidden="false" customHeight="false" outlineLevel="0" collapsed="false">
      <c r="A14" s="12" t="n">
        <v>46</v>
      </c>
      <c r="B14" s="21" t="n">
        <v>288.2</v>
      </c>
      <c r="C14" s="21" t="n">
        <v>255.4</v>
      </c>
      <c r="D14" s="21" t="n">
        <v>1018.8</v>
      </c>
      <c r="E14" s="21" t="n">
        <v>450</v>
      </c>
      <c r="F14" s="21" t="n">
        <v>159.8</v>
      </c>
      <c r="G14" s="14" t="n">
        <v>594</v>
      </c>
      <c r="H14" s="14" t="n">
        <v>541</v>
      </c>
      <c r="I14" s="14" t="n">
        <v>2554</v>
      </c>
      <c r="J14" s="14" t="n">
        <v>2006</v>
      </c>
      <c r="K14" s="14" t="n">
        <v>413</v>
      </c>
      <c r="L14" s="14" t="n">
        <v>390</v>
      </c>
      <c r="M14" s="14" t="n">
        <v>343</v>
      </c>
      <c r="N14" s="14" t="n">
        <v>1501</v>
      </c>
      <c r="O14" s="14" t="n">
        <v>875</v>
      </c>
      <c r="P14" s="14" t="n">
        <v>205</v>
      </c>
      <c r="Q14" s="15"/>
      <c r="R14" s="15"/>
      <c r="S14" s="15"/>
      <c r="T14" s="15"/>
      <c r="U14" s="15"/>
      <c r="V14" s="16"/>
      <c r="W14" s="16"/>
      <c r="X14" s="16"/>
      <c r="Y14" s="16"/>
      <c r="Z14" s="16"/>
      <c r="AA14" s="17"/>
      <c r="AB14" s="18"/>
      <c r="AC14" s="18"/>
      <c r="AD14" s="19"/>
      <c r="AE14" s="17"/>
      <c r="AF14" s="17"/>
    </row>
    <row r="15" customFormat="false" ht="13.8" hidden="false" customHeight="false" outlineLevel="0" collapsed="false">
      <c r="A15" s="12" t="n">
        <v>47</v>
      </c>
      <c r="B15" s="21" t="n">
        <v>282.6</v>
      </c>
      <c r="C15" s="21" t="n">
        <v>164</v>
      </c>
      <c r="D15" s="21" t="n">
        <v>916.8</v>
      </c>
      <c r="E15" s="21" t="n">
        <v>165.2</v>
      </c>
      <c r="F15" s="21" t="n">
        <v>178.6</v>
      </c>
      <c r="G15" s="14" t="n">
        <v>562</v>
      </c>
      <c r="H15" s="14" t="n">
        <v>289</v>
      </c>
      <c r="I15" s="14" t="n">
        <v>2210</v>
      </c>
      <c r="J15" s="14" t="n">
        <v>768</v>
      </c>
      <c r="K15" s="14" t="n">
        <v>491</v>
      </c>
      <c r="L15" s="14" t="n">
        <v>322</v>
      </c>
      <c r="M15" s="14" t="n">
        <v>177</v>
      </c>
      <c r="N15" s="14" t="n">
        <v>1332</v>
      </c>
      <c r="O15" s="14" t="n">
        <v>333</v>
      </c>
      <c r="P15" s="14" t="n">
        <v>262</v>
      </c>
      <c r="Q15" s="15"/>
      <c r="R15" s="15"/>
      <c r="S15" s="15"/>
      <c r="T15" s="15"/>
      <c r="U15" s="15"/>
      <c r="V15" s="16"/>
      <c r="W15" s="16"/>
      <c r="X15" s="16"/>
      <c r="Y15" s="16"/>
      <c r="Z15" s="16"/>
      <c r="AA15" s="17"/>
      <c r="AB15" s="18"/>
      <c r="AC15" s="18"/>
      <c r="AD15" s="19"/>
      <c r="AE15" s="17"/>
      <c r="AF15" s="17"/>
    </row>
    <row r="16" customFormat="false" ht="13.8" hidden="false" customHeight="false" outlineLevel="0" collapsed="false">
      <c r="A16" s="12" t="n">
        <v>48</v>
      </c>
      <c r="B16" s="21" t="n">
        <v>148.6</v>
      </c>
      <c r="C16" s="21" t="n">
        <v>182</v>
      </c>
      <c r="D16" s="21" t="n">
        <v>670.2</v>
      </c>
      <c r="E16" s="21" t="n">
        <v>316.6</v>
      </c>
      <c r="F16" s="21" t="n">
        <v>136.2</v>
      </c>
      <c r="G16" s="14" t="n">
        <v>292</v>
      </c>
      <c r="H16" s="14" t="n">
        <v>316</v>
      </c>
      <c r="I16" s="14" t="n">
        <v>1229</v>
      </c>
      <c r="J16" s="14" t="n">
        <v>1199</v>
      </c>
      <c r="K16" s="14" t="n">
        <v>325</v>
      </c>
      <c r="L16" s="14" t="n">
        <v>168</v>
      </c>
      <c r="M16" s="14" t="n">
        <v>208</v>
      </c>
      <c r="N16" s="14" t="n">
        <v>761</v>
      </c>
      <c r="O16" s="14" t="n">
        <v>513</v>
      </c>
      <c r="P16" s="14" t="n">
        <v>185</v>
      </c>
      <c r="Q16" s="15"/>
      <c r="R16" s="15"/>
      <c r="S16" s="15"/>
      <c r="T16" s="15"/>
      <c r="U16" s="15"/>
      <c r="V16" s="16"/>
      <c r="W16" s="16"/>
      <c r="X16" s="16"/>
      <c r="Y16" s="16"/>
      <c r="Z16" s="16"/>
      <c r="AA16" s="17"/>
      <c r="AB16" s="18"/>
      <c r="AC16" s="18"/>
      <c r="AD16" s="19"/>
      <c r="AE16" s="17"/>
      <c r="AF16" s="17"/>
    </row>
    <row r="17" customFormat="false" ht="13.8" hidden="false" customHeight="false" outlineLevel="0" collapsed="false">
      <c r="A17" s="12" t="n">
        <v>49</v>
      </c>
      <c r="B17" s="21" t="n">
        <v>215.8</v>
      </c>
      <c r="C17" s="21" t="n">
        <v>207.6</v>
      </c>
      <c r="D17" s="21" t="n">
        <v>666.6</v>
      </c>
      <c r="E17" s="21" t="n">
        <v>393.8</v>
      </c>
      <c r="F17" s="21" t="n">
        <v>128</v>
      </c>
      <c r="G17" s="14" t="n">
        <v>371</v>
      </c>
      <c r="H17" s="14" t="n">
        <v>433</v>
      </c>
      <c r="I17" s="14" t="n">
        <v>1031</v>
      </c>
      <c r="J17" s="14" t="n">
        <v>1413</v>
      </c>
      <c r="K17" s="14" t="n">
        <v>526</v>
      </c>
      <c r="L17" s="14" t="n">
        <v>223</v>
      </c>
      <c r="M17" s="14" t="n">
        <v>227</v>
      </c>
      <c r="N17" s="14" t="n">
        <v>608</v>
      </c>
      <c r="O17" s="14" t="n">
        <v>510</v>
      </c>
      <c r="P17" s="14" t="n">
        <v>167</v>
      </c>
      <c r="Q17" s="15"/>
      <c r="R17" s="15"/>
      <c r="S17" s="15"/>
      <c r="T17" s="15"/>
      <c r="U17" s="15"/>
      <c r="V17" s="16"/>
      <c r="W17" s="16"/>
      <c r="X17" s="16"/>
      <c r="Y17" s="16"/>
      <c r="Z17" s="16"/>
      <c r="AA17" s="17"/>
      <c r="AB17" s="18"/>
      <c r="AC17" s="18"/>
      <c r="AD17" s="19"/>
      <c r="AE17" s="17"/>
      <c r="AF17" s="17"/>
    </row>
    <row r="18" customFormat="false" ht="13.8" hidden="false" customHeight="false" outlineLevel="0" collapsed="false">
      <c r="A18" s="12" t="n">
        <v>50</v>
      </c>
      <c r="B18" s="21" t="n">
        <v>153</v>
      </c>
      <c r="C18" s="21" t="n">
        <v>220.6</v>
      </c>
      <c r="D18" s="21" t="n">
        <v>229</v>
      </c>
      <c r="E18" s="21" t="n">
        <v>364.4</v>
      </c>
      <c r="F18" s="21" t="n">
        <v>111.2</v>
      </c>
      <c r="G18" s="14" t="n">
        <v>273</v>
      </c>
      <c r="H18" s="14" t="n">
        <v>416</v>
      </c>
      <c r="I18" s="14" t="n">
        <v>354</v>
      </c>
      <c r="J18" s="14" t="n">
        <v>1273</v>
      </c>
      <c r="K18" s="14" t="n">
        <v>252</v>
      </c>
      <c r="L18" s="14" t="n">
        <v>209</v>
      </c>
      <c r="M18" s="14" t="n">
        <v>229</v>
      </c>
      <c r="N18" s="14" t="n">
        <v>263</v>
      </c>
      <c r="O18" s="14" t="n">
        <v>545</v>
      </c>
      <c r="P18" s="14" t="n">
        <v>114</v>
      </c>
      <c r="Q18" s="15"/>
      <c r="R18" s="15"/>
      <c r="S18" s="15"/>
      <c r="T18" s="15"/>
      <c r="U18" s="15"/>
      <c r="V18" s="16"/>
      <c r="W18" s="16"/>
      <c r="X18" s="16"/>
      <c r="Y18" s="16"/>
      <c r="Z18" s="16"/>
      <c r="AA18" s="17"/>
      <c r="AB18" s="18"/>
      <c r="AC18" s="18"/>
      <c r="AD18" s="19"/>
      <c r="AE18" s="17"/>
      <c r="AF18" s="17"/>
    </row>
    <row r="19" customFormat="false" ht="13.8" hidden="false" customHeight="false" outlineLevel="0" collapsed="false">
      <c r="A19" s="12" t="n">
        <v>51</v>
      </c>
      <c r="B19" s="21" t="n">
        <v>212.8</v>
      </c>
      <c r="C19" s="21" t="n">
        <v>267.4</v>
      </c>
      <c r="D19" s="21" t="n">
        <v>181.6</v>
      </c>
      <c r="E19" s="21" t="n">
        <v>236.4</v>
      </c>
      <c r="F19" s="21" t="n">
        <v>109</v>
      </c>
      <c r="G19" s="14" t="n">
        <v>309</v>
      </c>
      <c r="H19" s="14" t="n">
        <v>413</v>
      </c>
      <c r="I19" s="14" t="n">
        <v>193</v>
      </c>
      <c r="J19" s="14" t="n">
        <v>771</v>
      </c>
      <c r="K19" s="14" t="n">
        <v>246</v>
      </c>
      <c r="L19" s="14" t="n">
        <v>200</v>
      </c>
      <c r="M19" s="14" t="n">
        <v>200</v>
      </c>
      <c r="N19" s="14" t="n">
        <v>113</v>
      </c>
      <c r="O19" s="14" t="n">
        <v>258</v>
      </c>
      <c r="P19" s="14" t="n">
        <v>133</v>
      </c>
      <c r="Q19" s="15"/>
      <c r="R19" s="15"/>
      <c r="S19" s="15"/>
      <c r="T19" s="15"/>
      <c r="U19" s="15"/>
      <c r="V19" s="16"/>
      <c r="W19" s="16"/>
      <c r="X19" s="16"/>
      <c r="Y19" s="16"/>
      <c r="Z19" s="16"/>
      <c r="AA19" s="17"/>
      <c r="AB19" s="18"/>
      <c r="AC19" s="18"/>
      <c r="AD19" s="19"/>
      <c r="AE19" s="17"/>
      <c r="AF19" s="17"/>
    </row>
    <row r="20" customFormat="false" ht="13.8" hidden="false" customHeight="false" outlineLevel="0" collapsed="false">
      <c r="A20" s="12" t="n">
        <v>52</v>
      </c>
      <c r="B20" s="21" t="n">
        <v>291.6</v>
      </c>
      <c r="C20" s="21" t="n">
        <v>356.4</v>
      </c>
      <c r="D20" s="21" t="n">
        <v>50</v>
      </c>
      <c r="E20" s="21" t="n">
        <v>293.6</v>
      </c>
      <c r="F20" s="21" t="n">
        <v>130.2</v>
      </c>
      <c r="G20" s="14" t="n">
        <v>441</v>
      </c>
      <c r="H20" s="14" t="n">
        <v>522</v>
      </c>
      <c r="I20" s="14" t="n">
        <v>69</v>
      </c>
      <c r="J20" s="14" t="n">
        <v>1074</v>
      </c>
      <c r="K20" s="14" t="n">
        <v>274</v>
      </c>
      <c r="L20" s="14" t="n">
        <v>249</v>
      </c>
      <c r="M20" s="14" t="n">
        <v>238</v>
      </c>
      <c r="N20" s="14" t="n">
        <v>16</v>
      </c>
      <c r="O20" s="14" t="n">
        <v>305</v>
      </c>
      <c r="P20" s="14" t="n">
        <v>142</v>
      </c>
      <c r="Q20" s="15"/>
      <c r="R20" s="15"/>
      <c r="S20" s="15"/>
      <c r="T20" s="15"/>
      <c r="U20" s="15"/>
      <c r="V20" s="16"/>
      <c r="W20" s="16"/>
      <c r="X20" s="16"/>
      <c r="Y20" s="16"/>
      <c r="Z20" s="16"/>
      <c r="AA20" s="17"/>
      <c r="AB20" s="18"/>
      <c r="AC20" s="18"/>
      <c r="AD20" s="19"/>
      <c r="AE20" s="17"/>
      <c r="AF20" s="17"/>
    </row>
    <row r="21" customFormat="false" ht="13.8" hidden="false" customHeight="false" outlineLevel="0" collapsed="false">
      <c r="A21" s="12" t="n">
        <v>1</v>
      </c>
      <c r="B21" s="21" t="n">
        <v>324.4</v>
      </c>
      <c r="C21" s="21" t="n">
        <v>422.6</v>
      </c>
      <c r="D21" s="21" t="n">
        <v>40.4</v>
      </c>
      <c r="E21" s="21" t="n">
        <v>320.6</v>
      </c>
      <c r="F21" s="21" t="n">
        <v>134.4</v>
      </c>
      <c r="G21" s="14" t="n">
        <v>488</v>
      </c>
      <c r="H21" s="14" t="n">
        <v>646</v>
      </c>
      <c r="I21" s="14" t="n">
        <v>61</v>
      </c>
      <c r="J21" s="14" t="n">
        <v>1144</v>
      </c>
      <c r="K21" s="14" t="n">
        <v>266</v>
      </c>
      <c r="L21" s="14" t="n">
        <v>277</v>
      </c>
      <c r="M21" s="14" t="n">
        <v>294</v>
      </c>
      <c r="N21" s="14" t="n">
        <v>12</v>
      </c>
      <c r="O21" s="14" t="n">
        <v>311</v>
      </c>
      <c r="P21" s="14" t="n">
        <v>109</v>
      </c>
      <c r="Q21" s="15"/>
      <c r="R21" s="15"/>
      <c r="S21" s="15"/>
      <c r="T21" s="15"/>
      <c r="U21" s="15"/>
      <c r="V21" s="16"/>
      <c r="W21" s="16"/>
      <c r="X21" s="16"/>
      <c r="Y21" s="16"/>
      <c r="Z21" s="16"/>
      <c r="AA21" s="17"/>
      <c r="AB21" s="18"/>
      <c r="AC21" s="18"/>
      <c r="AD21" s="19"/>
      <c r="AE21" s="17"/>
      <c r="AF21" s="17"/>
    </row>
    <row r="22" customFormat="false" ht="13.8" hidden="false" customHeight="false" outlineLevel="0" collapsed="false">
      <c r="A22" s="12" t="n">
        <v>2</v>
      </c>
      <c r="B22" s="21" t="n">
        <v>201.6</v>
      </c>
      <c r="C22" s="21" t="n">
        <v>281</v>
      </c>
      <c r="D22" s="21" t="n">
        <v>33.2</v>
      </c>
      <c r="E22" s="21" t="n">
        <v>325.2</v>
      </c>
      <c r="F22" s="21" t="n">
        <v>128.4</v>
      </c>
      <c r="G22" s="14" t="n">
        <v>293</v>
      </c>
      <c r="H22" s="14" t="n">
        <v>408</v>
      </c>
      <c r="I22" s="14" t="n">
        <v>44</v>
      </c>
      <c r="J22" s="14" t="n">
        <v>1143</v>
      </c>
      <c r="K22" s="14" t="n">
        <v>270</v>
      </c>
      <c r="L22" s="14" t="n">
        <v>204</v>
      </c>
      <c r="M22" s="14" t="n">
        <v>230</v>
      </c>
      <c r="N22" s="14" t="n">
        <v>12</v>
      </c>
      <c r="O22" s="14" t="n">
        <v>296</v>
      </c>
      <c r="P22" s="14" t="n">
        <v>139</v>
      </c>
      <c r="Q22" s="15"/>
      <c r="R22" s="15"/>
      <c r="S22" s="15"/>
      <c r="T22" s="15"/>
      <c r="U22" s="15"/>
      <c r="V22" s="16"/>
      <c r="W22" s="16"/>
      <c r="X22" s="16"/>
      <c r="Y22" s="16"/>
      <c r="Z22" s="16"/>
      <c r="AA22" s="17"/>
      <c r="AB22" s="18"/>
      <c r="AC22" s="18"/>
      <c r="AD22" s="19"/>
      <c r="AE22" s="17"/>
      <c r="AF22" s="17"/>
    </row>
    <row r="23" customFormat="false" ht="13.8" hidden="false" customHeight="false" outlineLevel="0" collapsed="false">
      <c r="A23" s="12" t="n">
        <v>3</v>
      </c>
      <c r="B23" s="21" t="n">
        <v>162.4</v>
      </c>
      <c r="C23" s="21" t="n">
        <v>168</v>
      </c>
      <c r="D23" s="21" t="n">
        <v>36.6</v>
      </c>
      <c r="E23" s="21" t="n">
        <v>436.8</v>
      </c>
      <c r="F23" s="21" t="n">
        <v>97.8</v>
      </c>
      <c r="G23" s="14" t="n">
        <v>248</v>
      </c>
      <c r="H23" s="14" t="n">
        <v>232</v>
      </c>
      <c r="I23" s="14" t="n">
        <v>54</v>
      </c>
      <c r="J23" s="14" t="n">
        <v>1491</v>
      </c>
      <c r="K23" s="14" t="n">
        <v>405</v>
      </c>
      <c r="L23" s="14" t="n">
        <v>177</v>
      </c>
      <c r="M23" s="14" t="n">
        <v>143</v>
      </c>
      <c r="N23" s="14" t="n">
        <v>11</v>
      </c>
      <c r="O23" s="14" t="n">
        <v>320</v>
      </c>
      <c r="P23" s="14" t="n">
        <v>119</v>
      </c>
      <c r="Q23" s="15"/>
      <c r="R23" s="15"/>
      <c r="S23" s="15"/>
      <c r="T23" s="15"/>
      <c r="U23" s="15"/>
      <c r="V23" s="16"/>
      <c r="W23" s="16"/>
      <c r="X23" s="16"/>
      <c r="Y23" s="16"/>
      <c r="Z23" s="16"/>
      <c r="AA23" s="17"/>
      <c r="AB23" s="18"/>
      <c r="AC23" s="18"/>
      <c r="AD23" s="19"/>
      <c r="AE23" s="17"/>
      <c r="AF23" s="17"/>
    </row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">
    <mergeCell ref="B1:F1"/>
    <mergeCell ref="G1:K1"/>
    <mergeCell ref="L1:P1"/>
    <mergeCell ref="Q1:U1"/>
    <mergeCell ref="V1:Z1"/>
    <mergeCell ref="AA1:A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Z3" activePane="bottomRight" state="frozen"/>
      <selection pane="topLeft" activeCell="A1" activeCellId="0" sqref="A1"/>
      <selection pane="topRight" activeCell="Z1" activeCellId="0" sqref="Z1"/>
      <selection pane="bottomLeft" activeCell="A3" activeCellId="0" sqref="A3"/>
      <selection pane="bottomRight" activeCell="AA3" activeCellId="0" sqref="AA3"/>
    </sheetView>
  </sheetViews>
  <sheetFormatPr defaultRowHeight="15.75"/>
  <cols>
    <col collapsed="false" hidden="false" max="32" min="1" style="0" width="23.0408163265306"/>
    <col collapsed="false" hidden="false" max="1025" min="33" style="0" width="18.3571428571429"/>
  </cols>
  <sheetData>
    <row r="1" customFormat="false" ht="13.8" hidden="false" customHeight="false" outlineLevel="0" collapsed="false">
      <c r="A1" s="1"/>
      <c r="B1" s="20" t="s">
        <v>0</v>
      </c>
      <c r="C1" s="20"/>
      <c r="D1" s="20"/>
      <c r="E1" s="20"/>
      <c r="F1" s="20"/>
      <c r="G1" s="3" t="s">
        <v>1</v>
      </c>
      <c r="H1" s="3"/>
      <c r="I1" s="3"/>
      <c r="J1" s="3"/>
      <c r="K1" s="3"/>
      <c r="L1" s="3" t="s">
        <v>2</v>
      </c>
      <c r="M1" s="3"/>
      <c r="N1" s="3"/>
      <c r="O1" s="3"/>
      <c r="P1" s="3"/>
      <c r="Q1" s="4" t="s">
        <v>3</v>
      </c>
      <c r="R1" s="4"/>
      <c r="S1" s="4"/>
      <c r="T1" s="4"/>
      <c r="U1" s="4"/>
      <c r="V1" s="20" t="s">
        <v>4</v>
      </c>
      <c r="W1" s="20"/>
      <c r="X1" s="20"/>
      <c r="Y1" s="20"/>
      <c r="Z1" s="20"/>
      <c r="AA1" s="5" t="s">
        <v>5</v>
      </c>
      <c r="AB1" s="5"/>
      <c r="AC1" s="5"/>
      <c r="AD1" s="5"/>
      <c r="AE1" s="5"/>
      <c r="AF1" s="5"/>
    </row>
    <row r="2" customFormat="false" ht="13.8" hidden="false" customHeight="false" outlineLevel="0" collapsed="false">
      <c r="A2" s="6" t="s">
        <v>6</v>
      </c>
      <c r="B2" s="7" t="s">
        <v>13</v>
      </c>
      <c r="C2" s="7" t="s">
        <v>14</v>
      </c>
      <c r="D2" s="7" t="s">
        <v>15</v>
      </c>
      <c r="E2" s="7" t="s">
        <v>16</v>
      </c>
      <c r="F2" s="7" t="s">
        <v>17</v>
      </c>
      <c r="G2" s="8" t="s">
        <v>13</v>
      </c>
      <c r="H2" s="8" t="s">
        <v>14</v>
      </c>
      <c r="I2" s="8" t="s">
        <v>15</v>
      </c>
      <c r="J2" s="8" t="s">
        <v>16</v>
      </c>
      <c r="K2" s="8" t="s">
        <v>17</v>
      </c>
      <c r="L2" s="8" t="s">
        <v>13</v>
      </c>
      <c r="M2" s="8" t="s">
        <v>14</v>
      </c>
      <c r="N2" s="8" t="s">
        <v>15</v>
      </c>
      <c r="O2" s="8" t="s">
        <v>16</v>
      </c>
      <c r="P2" s="8" t="s">
        <v>17</v>
      </c>
      <c r="Q2" s="8" t="s">
        <v>13</v>
      </c>
      <c r="R2" s="8" t="s">
        <v>14</v>
      </c>
      <c r="S2" s="8" t="s">
        <v>15</v>
      </c>
      <c r="T2" s="8" t="s">
        <v>16</v>
      </c>
      <c r="U2" s="8" t="s">
        <v>17</v>
      </c>
      <c r="V2" s="7" t="s">
        <v>13</v>
      </c>
      <c r="W2" s="6" t="s">
        <v>14</v>
      </c>
      <c r="X2" s="6" t="s">
        <v>15</v>
      </c>
      <c r="Y2" s="6" t="s">
        <v>16</v>
      </c>
      <c r="Z2" s="6" t="s">
        <v>17</v>
      </c>
      <c r="AA2" s="10" t="s">
        <v>0</v>
      </c>
      <c r="AB2" s="11" t="s">
        <v>1</v>
      </c>
      <c r="AC2" s="11" t="s">
        <v>2</v>
      </c>
      <c r="AD2" s="11" t="s">
        <v>11</v>
      </c>
      <c r="AE2" s="10" t="s">
        <v>12</v>
      </c>
      <c r="AF2" s="10" t="s">
        <v>4</v>
      </c>
    </row>
    <row r="3" customFormat="false" ht="13.8" hidden="false" customHeight="false" outlineLevel="0" collapsed="false">
      <c r="A3" s="12" t="n">
        <v>35</v>
      </c>
      <c r="B3" s="21" t="n">
        <v>177.4</v>
      </c>
      <c r="C3" s="21" t="n">
        <v>403.8</v>
      </c>
      <c r="D3" s="21" t="n">
        <v>0</v>
      </c>
      <c r="E3" s="21" t="n">
        <v>245</v>
      </c>
      <c r="F3" s="21" t="n">
        <v>1100.4</v>
      </c>
      <c r="G3" s="14" t="n">
        <v>425</v>
      </c>
      <c r="H3" s="14" t="n">
        <v>901</v>
      </c>
      <c r="I3" s="14"/>
      <c r="J3" s="14" t="n">
        <v>1004</v>
      </c>
      <c r="K3" s="14" t="n">
        <v>1048</v>
      </c>
      <c r="L3" s="14" t="n">
        <v>258</v>
      </c>
      <c r="M3" s="14" t="n">
        <v>555</v>
      </c>
      <c r="N3" s="14"/>
      <c r="O3" s="14" t="n">
        <v>558</v>
      </c>
      <c r="P3" s="14" t="n">
        <v>300</v>
      </c>
      <c r="Q3" s="15" t="n">
        <f aca="false">L3/G3</f>
        <v>0.607058823529412</v>
      </c>
      <c r="R3" s="15" t="n">
        <f aca="false">M3/H3</f>
        <v>0.615982241953385</v>
      </c>
      <c r="S3" s="15"/>
      <c r="T3" s="15"/>
      <c r="U3" s="15"/>
      <c r="V3" s="16"/>
      <c r="W3" s="16"/>
      <c r="X3" s="16"/>
      <c r="Y3" s="16"/>
      <c r="Z3" s="16"/>
      <c r="AA3" s="17" t="n">
        <f aca="false">SUM(B3:F3)</f>
        <v>1926.6</v>
      </c>
      <c r="AB3" s="18" t="e">
        <f aca="false">#REF!</f>
        <v>#REF!</v>
      </c>
      <c r="AC3" s="18" t="e">
        <f aca="false">#REF!</f>
        <v>#REF!</v>
      </c>
      <c r="AD3" s="19" t="n">
        <v>0</v>
      </c>
      <c r="AE3" s="17"/>
      <c r="AF3" s="17"/>
    </row>
    <row r="4" customFormat="false" ht="13.8" hidden="false" customHeight="false" outlineLevel="0" collapsed="false">
      <c r="A4" s="12" t="n">
        <v>36</v>
      </c>
      <c r="B4" s="21" t="n">
        <v>665</v>
      </c>
      <c r="C4" s="21" t="n">
        <v>805</v>
      </c>
      <c r="D4" s="21" t="n">
        <v>206</v>
      </c>
      <c r="E4" s="21" t="n">
        <v>250.4</v>
      </c>
      <c r="F4" s="21" t="n">
        <v>1069.6</v>
      </c>
      <c r="G4" s="14" t="n">
        <v>1491</v>
      </c>
      <c r="H4" s="14" t="n">
        <v>1986</v>
      </c>
      <c r="I4" s="14" t="n">
        <v>305</v>
      </c>
      <c r="J4" s="14" t="n">
        <v>1094</v>
      </c>
      <c r="K4" s="14" t="n">
        <v>1364</v>
      </c>
      <c r="L4" s="14" t="n">
        <f aca="false">830+265</f>
        <v>1095</v>
      </c>
      <c r="M4" s="14" t="n">
        <f aca="false">8+13+414+712+48+87+2</f>
        <v>1284</v>
      </c>
      <c r="N4" s="14" t="n">
        <f aca="false">183+12</f>
        <v>195</v>
      </c>
      <c r="O4" s="14" t="n">
        <f aca="false">118+97</f>
        <v>215</v>
      </c>
      <c r="P4" s="14" t="n">
        <v>427</v>
      </c>
      <c r="Q4" s="15" t="n">
        <f aca="false">L4/G4</f>
        <v>0.734406438631791</v>
      </c>
      <c r="R4" s="15" t="n">
        <f aca="false">M4/H4</f>
        <v>0.646525679758308</v>
      </c>
      <c r="S4" s="15"/>
      <c r="T4" s="15"/>
      <c r="U4" s="15"/>
      <c r="V4" s="16"/>
      <c r="W4" s="16"/>
      <c r="X4" s="16"/>
      <c r="Y4" s="16"/>
      <c r="Z4" s="16"/>
      <c r="AA4" s="17" t="n">
        <f aca="false">SUM(B4:F4)</f>
        <v>2996</v>
      </c>
      <c r="AB4" s="18" t="e">
        <f aca="false">#REF!</f>
        <v>#REF!</v>
      </c>
      <c r="AC4" s="18" t="e">
        <f aca="false">#REF!</f>
        <v>#REF!</v>
      </c>
      <c r="AD4" s="19" t="n">
        <v>0</v>
      </c>
      <c r="AE4" s="17"/>
      <c r="AF4" s="17"/>
    </row>
    <row r="5" customFormat="false" ht="13.8" hidden="false" customHeight="false" outlineLevel="0" collapsed="false">
      <c r="A5" s="12" t="n">
        <v>37</v>
      </c>
      <c r="B5" s="21" t="n">
        <v>814.8</v>
      </c>
      <c r="C5" s="21" t="n">
        <v>956.4</v>
      </c>
      <c r="D5" s="21" t="n">
        <v>115.8</v>
      </c>
      <c r="E5" s="21" t="n">
        <v>184.8</v>
      </c>
      <c r="F5" s="21" t="n">
        <v>357.2</v>
      </c>
      <c r="G5" s="14" t="n">
        <v>1714</v>
      </c>
      <c r="H5" s="14" t="n">
        <v>2380</v>
      </c>
      <c r="I5" s="14" t="n">
        <v>226</v>
      </c>
      <c r="J5" s="14" t="n">
        <v>843</v>
      </c>
      <c r="K5" s="14" t="n">
        <v>937</v>
      </c>
      <c r="L5" s="14" t="n">
        <v>1387</v>
      </c>
      <c r="M5" s="14" t="n">
        <f aca="false">461+1121</f>
        <v>1582</v>
      </c>
      <c r="N5" s="14" t="n">
        <f aca="false">57+111</f>
        <v>168</v>
      </c>
      <c r="O5" s="14" t="n">
        <f aca="false">8+113+1+3+1+3+375</f>
        <v>504</v>
      </c>
      <c r="P5" s="14" t="n">
        <f aca="false">300+67</f>
        <v>367</v>
      </c>
      <c r="Q5" s="15" t="n">
        <f aca="false">L5/G5</f>
        <v>0.809218203033839</v>
      </c>
      <c r="R5" s="15" t="n">
        <f aca="false">M5/H5</f>
        <v>0.664705882352941</v>
      </c>
      <c r="S5" s="15"/>
      <c r="T5" s="15"/>
      <c r="U5" s="15"/>
      <c r="V5" s="16"/>
      <c r="W5" s="16"/>
      <c r="X5" s="16"/>
      <c r="Y5" s="16"/>
      <c r="Z5" s="16"/>
      <c r="AA5" s="17" t="n">
        <f aca="false">SUM(B5:F5)</f>
        <v>2429</v>
      </c>
      <c r="AB5" s="18" t="e">
        <f aca="false">#REF!</f>
        <v>#REF!</v>
      </c>
      <c r="AC5" s="18" t="e">
        <f aca="false">#REF!</f>
        <v>#REF!</v>
      </c>
      <c r="AD5" s="19" t="n">
        <v>0</v>
      </c>
      <c r="AE5" s="17"/>
      <c r="AF5" s="17"/>
    </row>
    <row r="6" customFormat="false" ht="13.8" hidden="false" customHeight="false" outlineLevel="0" collapsed="false">
      <c r="A6" s="12" t="n">
        <v>38</v>
      </c>
      <c r="B6" s="21" t="n">
        <v>521.2</v>
      </c>
      <c r="C6" s="21" t="n">
        <v>544.6</v>
      </c>
      <c r="D6" s="21" t="n">
        <v>26.2</v>
      </c>
      <c r="E6" s="21" t="n">
        <v>286.2</v>
      </c>
      <c r="F6" s="21" t="n">
        <v>206.4</v>
      </c>
      <c r="G6" s="14" t="n">
        <v>950</v>
      </c>
      <c r="H6" s="14" t="n">
        <v>1468</v>
      </c>
      <c r="I6" s="14" t="n">
        <v>57</v>
      </c>
      <c r="J6" s="14" t="n">
        <v>1169</v>
      </c>
      <c r="K6" s="14" t="n">
        <v>517</v>
      </c>
      <c r="L6" s="14" t="n">
        <v>806</v>
      </c>
      <c r="M6" s="14" t="n">
        <f aca="false">279+2+1+746+2+2</f>
        <v>1032</v>
      </c>
      <c r="N6" s="14" t="n">
        <v>49</v>
      </c>
      <c r="O6" s="14" t="n">
        <f aca="false">659+2+1+2</f>
        <v>664</v>
      </c>
      <c r="P6" s="14" t="n">
        <v>187</v>
      </c>
      <c r="Q6" s="15" t="n">
        <f aca="false">L6/G6</f>
        <v>0.848421052631579</v>
      </c>
      <c r="R6" s="15" t="n">
        <f aca="false">M6/H6</f>
        <v>0.70299727520436</v>
      </c>
      <c r="S6" s="15"/>
      <c r="T6" s="15"/>
      <c r="U6" s="15"/>
      <c r="V6" s="16"/>
      <c r="W6" s="16"/>
      <c r="X6" s="16"/>
      <c r="Y6" s="16"/>
      <c r="Z6" s="16"/>
      <c r="AA6" s="17" t="n">
        <f aca="false">SUM(B6:F6)</f>
        <v>1584.6</v>
      </c>
      <c r="AB6" s="18" t="e">
        <f aca="false">#REF!</f>
        <v>#REF!</v>
      </c>
      <c r="AC6" s="18" t="e">
        <f aca="false">#REF!</f>
        <v>#REF!</v>
      </c>
      <c r="AD6" s="19" t="n">
        <v>0</v>
      </c>
      <c r="AE6" s="17"/>
      <c r="AF6" s="17"/>
    </row>
    <row r="7" customFormat="false" ht="13.8" hidden="false" customHeight="false" outlineLevel="0" collapsed="false">
      <c r="A7" s="12" t="n">
        <v>39</v>
      </c>
      <c r="B7" s="21" t="n">
        <v>351.4</v>
      </c>
      <c r="C7" s="21" t="n">
        <v>421.8</v>
      </c>
      <c r="D7" s="21" t="n">
        <v>26.2</v>
      </c>
      <c r="E7" s="21" t="n">
        <v>288.2</v>
      </c>
      <c r="F7" s="21" t="n">
        <v>153.2</v>
      </c>
      <c r="G7" s="14" t="n">
        <v>687</v>
      </c>
      <c r="H7" s="14" t="n">
        <v>1220</v>
      </c>
      <c r="I7" s="14" t="n">
        <v>67</v>
      </c>
      <c r="J7" s="14" t="n">
        <v>1239</v>
      </c>
      <c r="K7" s="14" t="n">
        <v>594</v>
      </c>
      <c r="L7" s="14" t="n">
        <v>542</v>
      </c>
      <c r="M7" s="14" t="n">
        <v>855</v>
      </c>
      <c r="N7" s="14" t="n">
        <v>57</v>
      </c>
      <c r="O7" s="14" t="n">
        <v>695</v>
      </c>
      <c r="P7" s="14" t="n">
        <v>232</v>
      </c>
      <c r="Q7" s="15" t="n">
        <f aca="false">L7/G7</f>
        <v>0.788937409024745</v>
      </c>
      <c r="R7" s="15" t="n">
        <f aca="false">M7/H7</f>
        <v>0.700819672131147</v>
      </c>
      <c r="S7" s="15"/>
      <c r="T7" s="15"/>
      <c r="U7" s="15"/>
      <c r="V7" s="16"/>
      <c r="W7" s="16"/>
      <c r="X7" s="16"/>
      <c r="Y7" s="16"/>
      <c r="Z7" s="16"/>
      <c r="AA7" s="17"/>
      <c r="AB7" s="18" t="e">
        <f aca="false">#REF!</f>
        <v>#REF!</v>
      </c>
      <c r="AC7" s="18" t="e">
        <f aca="false">#REF!</f>
        <v>#REF!</v>
      </c>
      <c r="AD7" s="19" t="n">
        <v>0</v>
      </c>
      <c r="AE7" s="17"/>
      <c r="AF7" s="17"/>
    </row>
    <row r="8" customFormat="false" ht="13.8" hidden="false" customHeight="false" outlineLevel="0" collapsed="false">
      <c r="A8" s="12" t="n">
        <v>40</v>
      </c>
      <c r="B8" s="21" t="n">
        <v>409.6</v>
      </c>
      <c r="C8" s="21" t="n">
        <v>530.8</v>
      </c>
      <c r="D8" s="21" t="n">
        <v>96</v>
      </c>
      <c r="E8" s="21" t="n">
        <v>326.4</v>
      </c>
      <c r="F8" s="21" t="n">
        <v>292.8</v>
      </c>
      <c r="G8" s="14" t="n">
        <v>862</v>
      </c>
      <c r="H8" s="14" t="n">
        <v>1489</v>
      </c>
      <c r="I8" s="14" t="n">
        <v>244</v>
      </c>
      <c r="J8" s="14" t="n">
        <v>1334</v>
      </c>
      <c r="K8" s="14" t="n">
        <v>838</v>
      </c>
      <c r="L8" s="14" t="n">
        <v>678</v>
      </c>
      <c r="M8" s="14" t="n">
        <v>1146</v>
      </c>
      <c r="N8" s="14" t="n">
        <v>173</v>
      </c>
      <c r="O8" s="14" t="n">
        <v>782</v>
      </c>
      <c r="P8" s="14" t="n">
        <v>367</v>
      </c>
      <c r="Q8" s="15" t="n">
        <f aca="false">L8/G8</f>
        <v>0.786542923433875</v>
      </c>
      <c r="R8" s="15" t="n">
        <f aca="false">M8/H8</f>
        <v>0.7696440564137</v>
      </c>
      <c r="S8" s="15"/>
      <c r="T8" s="15"/>
      <c r="U8" s="15"/>
      <c r="V8" s="16"/>
      <c r="W8" s="16"/>
      <c r="X8" s="16"/>
      <c r="Y8" s="16"/>
      <c r="Z8" s="16"/>
      <c r="AA8" s="17"/>
      <c r="AB8" s="18" t="e">
        <f aca="false">#REF!</f>
        <v>#REF!</v>
      </c>
      <c r="AC8" s="18" t="e">
        <f aca="false">#REF!</f>
        <v>#REF!</v>
      </c>
      <c r="AD8" s="19" t="n">
        <v>0</v>
      </c>
      <c r="AE8" s="17"/>
      <c r="AF8" s="17"/>
    </row>
    <row r="9" customFormat="false" ht="13.8" hidden="false" customHeight="false" outlineLevel="0" collapsed="false">
      <c r="A9" s="12" t="n">
        <v>41</v>
      </c>
      <c r="B9" s="22" t="n">
        <v>415</v>
      </c>
      <c r="C9" s="22" t="n">
        <v>506</v>
      </c>
      <c r="D9" s="22" t="n">
        <v>46.8</v>
      </c>
      <c r="E9" s="22" t="n">
        <v>273.6</v>
      </c>
      <c r="F9" s="22" t="n">
        <v>395.6</v>
      </c>
      <c r="G9" s="23" t="n">
        <v>870</v>
      </c>
      <c r="H9" s="24" t="n">
        <v>1408</v>
      </c>
      <c r="I9" s="23" t="n">
        <v>77</v>
      </c>
      <c r="J9" s="24" t="n">
        <v>1096</v>
      </c>
      <c r="K9" s="24" t="n">
        <v>1106</v>
      </c>
      <c r="L9" s="23" t="n">
        <v>672</v>
      </c>
      <c r="M9" s="24" t="n">
        <v>1040</v>
      </c>
      <c r="N9" s="23" t="n">
        <v>81</v>
      </c>
      <c r="O9" s="23" t="n">
        <v>599</v>
      </c>
      <c r="P9" s="23" t="n">
        <v>514</v>
      </c>
      <c r="Q9" s="15" t="n">
        <f aca="false">L9/G9</f>
        <v>0.772413793103448</v>
      </c>
      <c r="R9" s="15" t="n">
        <f aca="false">M9/H9</f>
        <v>0.738636363636364</v>
      </c>
      <c r="S9" s="15"/>
      <c r="T9" s="15"/>
      <c r="U9" s="15"/>
      <c r="V9" s="16"/>
      <c r="W9" s="16"/>
      <c r="X9" s="16"/>
      <c r="Y9" s="16"/>
      <c r="Z9" s="16"/>
      <c r="AA9" s="17"/>
      <c r="AB9" s="18" t="e">
        <f aca="false">#REF!</f>
        <v>#REF!</v>
      </c>
      <c r="AC9" s="18" t="e">
        <f aca="false">#REF!</f>
        <v>#REF!</v>
      </c>
      <c r="AD9" s="19" t="n">
        <v>0</v>
      </c>
      <c r="AE9" s="17"/>
      <c r="AF9" s="17"/>
    </row>
    <row r="10" customFormat="false" ht="13.8" hidden="false" customHeight="false" outlineLevel="0" collapsed="false">
      <c r="A10" s="12" t="n">
        <v>42</v>
      </c>
      <c r="B10" s="21" t="n">
        <v>386</v>
      </c>
      <c r="C10" s="21" t="n">
        <v>504</v>
      </c>
      <c r="D10" s="21" t="n">
        <v>10</v>
      </c>
      <c r="E10" s="21" t="n">
        <v>389.4</v>
      </c>
      <c r="F10" s="21" t="n">
        <v>245.6</v>
      </c>
      <c r="G10" s="14" t="n">
        <v>835</v>
      </c>
      <c r="H10" s="14" t="n">
        <v>1504</v>
      </c>
      <c r="I10" s="14" t="n">
        <v>60</v>
      </c>
      <c r="J10" s="14" t="n">
        <v>1516</v>
      </c>
      <c r="K10" s="14" t="n">
        <v>818</v>
      </c>
      <c r="L10" s="14" t="n">
        <v>623</v>
      </c>
      <c r="M10" s="14" t="n">
        <v>1077</v>
      </c>
      <c r="N10" s="14" t="n">
        <v>28</v>
      </c>
      <c r="O10" s="14" t="n">
        <v>715</v>
      </c>
      <c r="P10" s="14" t="n">
        <v>368</v>
      </c>
      <c r="Q10" s="15" t="n">
        <f aca="false">L10/G10</f>
        <v>0.746107784431138</v>
      </c>
      <c r="R10" s="15" t="n">
        <f aca="false">M10/H10</f>
        <v>0.716090425531915</v>
      </c>
      <c r="S10" s="15"/>
      <c r="T10" s="15"/>
      <c r="U10" s="15"/>
      <c r="V10" s="16"/>
      <c r="W10" s="16"/>
      <c r="X10" s="16"/>
      <c r="Y10" s="16"/>
      <c r="Z10" s="16"/>
      <c r="AA10" s="17"/>
      <c r="AB10" s="18" t="e">
        <f aca="false">#REF!</f>
        <v>#REF!</v>
      </c>
      <c r="AC10" s="18" t="e">
        <f aca="false">#REF!</f>
        <v>#REF!</v>
      </c>
      <c r="AD10" s="19" t="n">
        <v>0</v>
      </c>
      <c r="AE10" s="17"/>
      <c r="AF10" s="17"/>
    </row>
    <row r="11" customFormat="false" ht="13.8" hidden="false" customHeight="false" outlineLevel="0" collapsed="false">
      <c r="A11" s="12" t="n">
        <v>43</v>
      </c>
      <c r="B11" s="21" t="n">
        <v>377.6</v>
      </c>
      <c r="C11" s="21" t="n">
        <v>407.6</v>
      </c>
      <c r="D11" s="21" t="n">
        <v>6.4</v>
      </c>
      <c r="E11" s="21" t="n">
        <v>425.2</v>
      </c>
      <c r="F11" s="21" t="n">
        <v>304.6</v>
      </c>
      <c r="G11" s="14" t="n">
        <v>813</v>
      </c>
      <c r="H11" s="14" t="n">
        <v>1199</v>
      </c>
      <c r="I11" s="14" t="n">
        <v>35</v>
      </c>
      <c r="J11" s="14" t="n">
        <v>1670</v>
      </c>
      <c r="K11" s="14" t="n">
        <v>999</v>
      </c>
      <c r="L11" s="14" t="n">
        <v>600</v>
      </c>
      <c r="M11" s="14" t="n">
        <v>847</v>
      </c>
      <c r="N11" s="14" t="n">
        <v>17</v>
      </c>
      <c r="O11" s="14" t="n">
        <v>819</v>
      </c>
      <c r="P11" s="14" t="n">
        <v>444</v>
      </c>
      <c r="Q11" s="15" t="n">
        <f aca="false">L11/G11</f>
        <v>0.738007380073801</v>
      </c>
      <c r="R11" s="15" t="n">
        <f aca="false">M11/H11</f>
        <v>0.706422018348624</v>
      </c>
      <c r="S11" s="15"/>
      <c r="T11" s="15"/>
      <c r="U11" s="15"/>
      <c r="V11" s="16"/>
      <c r="W11" s="16"/>
      <c r="X11" s="16"/>
      <c r="Y11" s="16"/>
      <c r="Z11" s="16"/>
      <c r="AA11" s="17"/>
      <c r="AB11" s="18" t="e">
        <f aca="false">#REF!</f>
        <v>#REF!</v>
      </c>
      <c r="AC11" s="18" t="e">
        <f aca="false">#REF!</f>
        <v>#REF!</v>
      </c>
      <c r="AD11" s="19" t="n">
        <v>0</v>
      </c>
      <c r="AE11" s="17"/>
      <c r="AF11" s="17"/>
    </row>
    <row r="12" customFormat="false" ht="13.8" hidden="false" customHeight="false" outlineLevel="0" collapsed="false">
      <c r="A12" s="12" t="n">
        <v>44</v>
      </c>
      <c r="B12" s="21" t="n">
        <v>397.2</v>
      </c>
      <c r="C12" s="21" t="n">
        <v>426</v>
      </c>
      <c r="D12" s="21" t="n">
        <v>9.4</v>
      </c>
      <c r="E12" s="21" t="n">
        <v>513.4</v>
      </c>
      <c r="F12" s="21" t="n">
        <v>356</v>
      </c>
      <c r="G12" s="14" t="n">
        <v>874</v>
      </c>
      <c r="H12" s="14" t="n">
        <v>1269</v>
      </c>
      <c r="I12" s="14" t="n">
        <v>33</v>
      </c>
      <c r="J12" s="14" t="n">
        <v>1996</v>
      </c>
      <c r="K12" s="14" t="n">
        <v>1045</v>
      </c>
      <c r="L12" s="14" t="n">
        <v>658</v>
      </c>
      <c r="M12" s="14" t="n">
        <v>890</v>
      </c>
      <c r="N12" s="14" t="n">
        <v>13</v>
      </c>
      <c r="O12" s="14" t="n">
        <v>891</v>
      </c>
      <c r="P12" s="14" t="n">
        <v>481</v>
      </c>
      <c r="Q12" s="15" t="n">
        <f aca="false">L12/G12</f>
        <v>0.752860411899314</v>
      </c>
      <c r="R12" s="15"/>
      <c r="S12" s="15"/>
      <c r="T12" s="15"/>
      <c r="U12" s="15"/>
      <c r="V12" s="16"/>
      <c r="W12" s="16"/>
      <c r="X12" s="16"/>
      <c r="Y12" s="16"/>
      <c r="Z12" s="16"/>
      <c r="AA12" s="17"/>
      <c r="AB12" s="18" t="e">
        <f aca="false">#REF!</f>
        <v>#REF!</v>
      </c>
      <c r="AC12" s="18" t="e">
        <f aca="false">#REF!</f>
        <v>#REF!</v>
      </c>
      <c r="AD12" s="19" t="n">
        <v>0</v>
      </c>
      <c r="AE12" s="17"/>
      <c r="AF12" s="17"/>
    </row>
    <row r="13" customFormat="false" ht="13.8" hidden="false" customHeight="false" outlineLevel="0" collapsed="false">
      <c r="A13" s="12" t="n">
        <v>45</v>
      </c>
      <c r="B13" s="21" t="n">
        <v>344.8</v>
      </c>
      <c r="C13" s="21" t="n">
        <v>439.2</v>
      </c>
      <c r="D13" s="21" t="n">
        <v>20.4</v>
      </c>
      <c r="E13" s="21" t="n">
        <v>559.4</v>
      </c>
      <c r="F13" s="21" t="n">
        <v>317.6</v>
      </c>
      <c r="G13" s="14" t="n">
        <v>751</v>
      </c>
      <c r="H13" s="14" t="n">
        <v>1312</v>
      </c>
      <c r="I13" s="14" t="n">
        <v>45</v>
      </c>
      <c r="J13" s="14" t="n">
        <v>2088</v>
      </c>
      <c r="K13" s="14" t="n">
        <v>1062</v>
      </c>
      <c r="L13" s="14" t="n">
        <v>585</v>
      </c>
      <c r="M13" s="14" t="n">
        <v>985</v>
      </c>
      <c r="N13" s="14" t="n">
        <v>3</v>
      </c>
      <c r="O13" s="14" t="n">
        <v>948</v>
      </c>
      <c r="P13" s="14" t="n">
        <v>478</v>
      </c>
      <c r="Q13" s="15" t="n">
        <f aca="false">L13/G13</f>
        <v>0.77896138482024</v>
      </c>
      <c r="R13" s="15"/>
      <c r="S13" s="15"/>
      <c r="T13" s="15"/>
      <c r="U13" s="15"/>
      <c r="V13" s="16"/>
      <c r="W13" s="16"/>
      <c r="X13" s="16"/>
      <c r="Y13" s="16"/>
      <c r="Z13" s="16"/>
      <c r="AA13" s="17"/>
      <c r="AB13" s="18" t="e">
        <f aca="false">#REF!</f>
        <v>#REF!</v>
      </c>
      <c r="AC13" s="18" t="e">
        <f aca="false">#REF!</f>
        <v>#REF!</v>
      </c>
      <c r="AD13" s="19" t="n">
        <v>0</v>
      </c>
      <c r="AE13" s="17"/>
      <c r="AF13" s="17"/>
    </row>
    <row r="14" customFormat="false" ht="13.8" hidden="false" customHeight="false" outlineLevel="0" collapsed="false">
      <c r="A14" s="12" t="n">
        <v>46</v>
      </c>
      <c r="B14" s="21" t="n">
        <v>325.8</v>
      </c>
      <c r="C14" s="21" t="n">
        <v>313.8</v>
      </c>
      <c r="D14" s="21" t="n">
        <v>575</v>
      </c>
      <c r="E14" s="21" t="n">
        <v>280.2</v>
      </c>
      <c r="F14" s="21" t="n">
        <v>387.8</v>
      </c>
      <c r="G14" s="14" t="n">
        <v>792</v>
      </c>
      <c r="H14" s="14" t="n">
        <v>929</v>
      </c>
      <c r="I14" s="14" t="n">
        <v>1003</v>
      </c>
      <c r="J14" s="14" t="n">
        <v>1176</v>
      </c>
      <c r="K14" s="14" t="n">
        <v>1198</v>
      </c>
      <c r="L14" s="14" t="n">
        <v>601</v>
      </c>
      <c r="M14" s="14" t="n">
        <v>681</v>
      </c>
      <c r="N14" s="14" t="n">
        <v>607</v>
      </c>
      <c r="O14" s="14" t="n">
        <v>576</v>
      </c>
      <c r="P14" s="14" t="n">
        <v>521</v>
      </c>
      <c r="Q14" s="15" t="n">
        <f aca="false">L14/G14</f>
        <v>0.758838383838384</v>
      </c>
      <c r="R14" s="15"/>
      <c r="S14" s="15"/>
      <c r="T14" s="15"/>
      <c r="U14" s="15"/>
      <c r="V14" s="16"/>
      <c r="W14" s="16"/>
      <c r="X14" s="16"/>
      <c r="Y14" s="16"/>
      <c r="Z14" s="16"/>
      <c r="AA14" s="17"/>
      <c r="AB14" s="18" t="e">
        <f aca="false">#REF!</f>
        <v>#REF!</v>
      </c>
      <c r="AC14" s="18" t="e">
        <f aca="false">#REF!</f>
        <v>#REF!</v>
      </c>
      <c r="AD14" s="19" t="n">
        <v>0</v>
      </c>
      <c r="AE14" s="17"/>
      <c r="AF14" s="17"/>
    </row>
    <row r="15" customFormat="false" ht="13.8" hidden="false" customHeight="false" outlineLevel="0" collapsed="false">
      <c r="A15" s="12" t="n">
        <v>47</v>
      </c>
      <c r="B15" s="21" t="n">
        <v>194.4</v>
      </c>
      <c r="C15" s="21" t="n">
        <v>260</v>
      </c>
      <c r="D15" s="21" t="n">
        <v>632.4</v>
      </c>
      <c r="E15" s="21" t="n">
        <v>161</v>
      </c>
      <c r="F15" s="21" t="n">
        <v>415.4</v>
      </c>
      <c r="G15" s="14" t="n">
        <v>417</v>
      </c>
      <c r="H15" s="14" t="n">
        <v>718</v>
      </c>
      <c r="I15" s="14" t="n">
        <v>1041</v>
      </c>
      <c r="J15" s="14" t="n">
        <v>806</v>
      </c>
      <c r="K15" s="14" t="n">
        <v>1269</v>
      </c>
      <c r="L15" s="14" t="n">
        <v>318</v>
      </c>
      <c r="M15" s="14" t="n">
        <v>495</v>
      </c>
      <c r="N15" s="14" t="n">
        <v>717</v>
      </c>
      <c r="O15" s="14" t="n">
        <v>377</v>
      </c>
      <c r="P15" s="14" t="n">
        <v>538</v>
      </c>
      <c r="Q15" s="15" t="n">
        <f aca="false">L15/G15</f>
        <v>0.762589928057554</v>
      </c>
      <c r="R15" s="15"/>
      <c r="S15" s="15"/>
      <c r="T15" s="15"/>
      <c r="U15" s="15"/>
      <c r="V15" s="16"/>
      <c r="W15" s="16"/>
      <c r="X15" s="16"/>
      <c r="Y15" s="16"/>
      <c r="Z15" s="16"/>
      <c r="AA15" s="17"/>
      <c r="AB15" s="18" t="e">
        <f aca="false">#REF!</f>
        <v>#REF!</v>
      </c>
      <c r="AC15" s="18" t="e">
        <f aca="false">#REF!</f>
        <v>#REF!</v>
      </c>
      <c r="AD15" s="19" t="n">
        <v>0</v>
      </c>
      <c r="AE15" s="17"/>
      <c r="AF15" s="17"/>
    </row>
    <row r="16" customFormat="false" ht="13.8" hidden="false" customHeight="false" outlineLevel="0" collapsed="false">
      <c r="A16" s="12" t="n">
        <v>48</v>
      </c>
      <c r="B16" s="21" t="n">
        <v>215.6</v>
      </c>
      <c r="C16" s="21" t="n">
        <v>319.8</v>
      </c>
      <c r="D16" s="21" t="n">
        <v>221</v>
      </c>
      <c r="E16" s="21" t="n">
        <v>222</v>
      </c>
      <c r="F16" s="21" t="n">
        <v>372.8</v>
      </c>
      <c r="G16" s="14" t="n">
        <v>425</v>
      </c>
      <c r="H16" s="14" t="n">
        <v>932</v>
      </c>
      <c r="I16" s="14" t="n">
        <v>366</v>
      </c>
      <c r="J16" s="14" t="n">
        <v>1049</v>
      </c>
      <c r="K16" s="14" t="n">
        <v>1109</v>
      </c>
      <c r="L16" s="14" t="n">
        <v>329</v>
      </c>
      <c r="M16" s="14" t="n">
        <v>694</v>
      </c>
      <c r="N16" s="14" t="n">
        <v>235</v>
      </c>
      <c r="O16" s="14" t="n">
        <v>495</v>
      </c>
      <c r="P16" s="14" t="n">
        <v>485</v>
      </c>
      <c r="Q16" s="15" t="n">
        <f aca="false">L16/G16</f>
        <v>0.774117647058824</v>
      </c>
      <c r="R16" s="15"/>
      <c r="S16" s="15"/>
      <c r="T16" s="15"/>
      <c r="U16" s="15"/>
      <c r="V16" s="16"/>
      <c r="W16" s="16"/>
      <c r="X16" s="16"/>
      <c r="Y16" s="16"/>
      <c r="Z16" s="16"/>
      <c r="AA16" s="17"/>
      <c r="AB16" s="18" t="e">
        <f aca="false">#REF!</f>
        <v>#REF!</v>
      </c>
      <c r="AC16" s="18" t="e">
        <f aca="false">#REF!</f>
        <v>#REF!</v>
      </c>
      <c r="AD16" s="19" t="n">
        <v>0</v>
      </c>
      <c r="AE16" s="17"/>
      <c r="AF16" s="17"/>
    </row>
    <row r="17" customFormat="false" ht="13.8" hidden="false" customHeight="false" outlineLevel="0" collapsed="false">
      <c r="A17" s="12" t="n">
        <v>49</v>
      </c>
      <c r="B17" s="21" t="n">
        <v>153.2</v>
      </c>
      <c r="C17" s="21" t="n">
        <v>261.2</v>
      </c>
      <c r="D17" s="21" t="n">
        <v>168</v>
      </c>
      <c r="E17" s="21" t="n">
        <v>171.8</v>
      </c>
      <c r="F17" s="21" t="n">
        <v>362</v>
      </c>
      <c r="G17" s="14" t="n">
        <v>299</v>
      </c>
      <c r="H17" s="14" t="n">
        <v>758</v>
      </c>
      <c r="I17" s="14" t="n">
        <v>274</v>
      </c>
      <c r="J17" s="14" t="n">
        <v>836</v>
      </c>
      <c r="K17" s="14" t="n">
        <v>2492</v>
      </c>
      <c r="L17" s="14" t="n">
        <v>225</v>
      </c>
      <c r="M17" s="14" t="n">
        <v>574</v>
      </c>
      <c r="N17" s="14" t="n">
        <v>164</v>
      </c>
      <c r="O17" s="14" t="n">
        <v>441</v>
      </c>
      <c r="P17" s="14" t="n">
        <v>410</v>
      </c>
      <c r="Q17" s="15" t="n">
        <f aca="false">L17/G17</f>
        <v>0.752508361204013</v>
      </c>
      <c r="R17" s="15"/>
      <c r="S17" s="15"/>
      <c r="T17" s="15"/>
      <c r="U17" s="15"/>
      <c r="V17" s="16"/>
      <c r="W17" s="16"/>
      <c r="X17" s="16"/>
      <c r="Y17" s="16"/>
      <c r="Z17" s="16"/>
      <c r="AA17" s="17"/>
      <c r="AB17" s="18" t="e">
        <f aca="false">#REF!</f>
        <v>#REF!</v>
      </c>
      <c r="AC17" s="18" t="e">
        <f aca="false">#REF!</f>
        <v>#REF!</v>
      </c>
      <c r="AD17" s="19" t="n">
        <v>0</v>
      </c>
      <c r="AE17" s="17"/>
      <c r="AF17" s="17"/>
    </row>
    <row r="18" customFormat="false" ht="13.8" hidden="false" customHeight="false" outlineLevel="0" collapsed="false">
      <c r="A18" s="12" t="n">
        <v>50</v>
      </c>
      <c r="B18" s="21" t="n">
        <v>161</v>
      </c>
      <c r="C18" s="21" t="n">
        <v>237</v>
      </c>
      <c r="D18" s="21" t="n">
        <v>232.6</v>
      </c>
      <c r="E18" s="21" t="n">
        <v>253.6</v>
      </c>
      <c r="F18" s="21" t="n">
        <v>370</v>
      </c>
      <c r="G18" s="14" t="n">
        <v>333</v>
      </c>
      <c r="H18" s="14" t="n">
        <v>647</v>
      </c>
      <c r="I18" s="14" t="n">
        <v>354</v>
      </c>
      <c r="J18" s="14" t="n">
        <v>1273</v>
      </c>
      <c r="K18" s="14" t="n">
        <v>984</v>
      </c>
      <c r="L18" s="14" t="n">
        <v>254</v>
      </c>
      <c r="M18" s="14" t="n">
        <v>492</v>
      </c>
      <c r="N18" s="14" t="n">
        <v>229</v>
      </c>
      <c r="O18" s="14" t="n">
        <v>525</v>
      </c>
      <c r="P18" s="14" t="n">
        <v>435</v>
      </c>
      <c r="Q18" s="15" t="n">
        <f aca="false">L18/G18</f>
        <v>0.762762762762763</v>
      </c>
      <c r="R18" s="15"/>
      <c r="S18" s="15"/>
      <c r="T18" s="15"/>
      <c r="U18" s="15"/>
      <c r="V18" s="16"/>
      <c r="W18" s="16"/>
      <c r="X18" s="16"/>
      <c r="Y18" s="16"/>
      <c r="Z18" s="16"/>
      <c r="AA18" s="17"/>
      <c r="AB18" s="18" t="e">
        <f aca="false">#REF!</f>
        <v>#REF!</v>
      </c>
      <c r="AC18" s="18" t="e">
        <f aca="false">#REF!</f>
        <v>#REF!</v>
      </c>
      <c r="AD18" s="19" t="n">
        <v>0</v>
      </c>
      <c r="AE18" s="17"/>
      <c r="AF18" s="17"/>
    </row>
    <row r="19" customFormat="false" ht="13.8" hidden="false" customHeight="false" outlineLevel="0" collapsed="false">
      <c r="A19" s="12" t="n">
        <v>51</v>
      </c>
      <c r="B19" s="21" t="n">
        <v>297</v>
      </c>
      <c r="C19" s="21" t="n">
        <v>402.8</v>
      </c>
      <c r="D19" s="21" t="n">
        <v>312.4</v>
      </c>
      <c r="E19" s="21" t="n">
        <v>186.6</v>
      </c>
      <c r="F19" s="21" t="n">
        <v>393</v>
      </c>
      <c r="G19" s="14" t="n">
        <v>537</v>
      </c>
      <c r="H19" s="14" t="n">
        <v>978</v>
      </c>
      <c r="I19" s="14" t="n">
        <v>536</v>
      </c>
      <c r="J19" s="14" t="n">
        <v>722</v>
      </c>
      <c r="K19" s="14" t="n">
        <v>1058</v>
      </c>
      <c r="L19" s="14" t="n">
        <v>374</v>
      </c>
      <c r="M19" s="14" t="n">
        <v>652</v>
      </c>
      <c r="N19" s="14" t="n">
        <v>337</v>
      </c>
      <c r="O19" s="14" t="n">
        <v>368</v>
      </c>
      <c r="P19" s="14" t="n">
        <v>446</v>
      </c>
      <c r="Q19" s="15" t="n">
        <f aca="false">L19/G19</f>
        <v>0.696461824953445</v>
      </c>
      <c r="R19" s="15"/>
      <c r="S19" s="15"/>
      <c r="T19" s="15"/>
      <c r="U19" s="15"/>
      <c r="V19" s="16"/>
      <c r="W19" s="16"/>
      <c r="X19" s="16"/>
      <c r="Y19" s="16"/>
      <c r="Z19" s="16"/>
      <c r="AA19" s="17"/>
      <c r="AB19" s="18" t="e">
        <f aca="false">#REF!</f>
        <v>#REF!</v>
      </c>
      <c r="AC19" s="18" t="e">
        <f aca="false">#REF!</f>
        <v>#REF!</v>
      </c>
      <c r="AD19" s="19" t="n">
        <v>0</v>
      </c>
      <c r="AE19" s="17"/>
      <c r="AF19" s="17"/>
    </row>
    <row r="20" customFormat="false" ht="13.8" hidden="false" customHeight="false" outlineLevel="0" collapsed="false">
      <c r="A20" s="12" t="n">
        <v>52</v>
      </c>
      <c r="B20" s="21" t="n">
        <v>420.6</v>
      </c>
      <c r="C20" s="21" t="n">
        <v>785.6</v>
      </c>
      <c r="D20" s="21" t="n">
        <v>407.4</v>
      </c>
      <c r="E20" s="21" t="n">
        <v>542.4</v>
      </c>
      <c r="F20" s="21" t="n">
        <v>486</v>
      </c>
      <c r="G20" s="14" t="n">
        <v>759</v>
      </c>
      <c r="H20" s="14" t="n">
        <v>1825</v>
      </c>
      <c r="I20" s="14" t="n">
        <v>653</v>
      </c>
      <c r="J20" s="14" t="n">
        <v>2224</v>
      </c>
      <c r="K20" s="14" t="n">
        <v>1289</v>
      </c>
      <c r="L20" s="14" t="n">
        <v>507</v>
      </c>
      <c r="M20" s="14" t="n">
        <v>1169</v>
      </c>
      <c r="N20" s="14" t="n">
        <v>320</v>
      </c>
      <c r="O20" s="14" t="n">
        <v>806</v>
      </c>
      <c r="P20" s="14" t="n">
        <v>560</v>
      </c>
      <c r="Q20" s="15" t="n">
        <f aca="false">L20/G20</f>
        <v>0.66798418972332</v>
      </c>
      <c r="R20" s="15"/>
      <c r="S20" s="15"/>
      <c r="T20" s="15"/>
      <c r="U20" s="15"/>
      <c r="V20" s="16"/>
      <c r="W20" s="16"/>
      <c r="X20" s="16"/>
      <c r="Y20" s="16"/>
      <c r="Z20" s="16"/>
      <c r="AA20" s="17"/>
      <c r="AB20" s="18" t="e">
        <f aca="false">#REF!</f>
        <v>#REF!</v>
      </c>
      <c r="AC20" s="18" t="e">
        <f aca="false">#REF!</f>
        <v>#REF!</v>
      </c>
      <c r="AD20" s="19" t="n">
        <v>0</v>
      </c>
      <c r="AE20" s="17"/>
      <c r="AF20" s="17"/>
    </row>
    <row r="21" customFormat="false" ht="13.8" hidden="false" customHeight="false" outlineLevel="0" collapsed="false">
      <c r="A21" s="12" t="n">
        <v>1</v>
      </c>
      <c r="B21" s="21" t="n">
        <v>445.4</v>
      </c>
      <c r="C21" s="21" t="n">
        <v>855.2</v>
      </c>
      <c r="D21" s="21" t="n">
        <v>314.2</v>
      </c>
      <c r="E21" s="21" t="n">
        <v>450.8</v>
      </c>
      <c r="F21" s="21" t="n">
        <v>414.8</v>
      </c>
      <c r="G21" s="14" t="n">
        <v>849</v>
      </c>
      <c r="H21" s="14" t="n">
        <v>2014</v>
      </c>
      <c r="I21" s="14" t="n">
        <v>539</v>
      </c>
      <c r="J21" s="14" t="n">
        <v>1975</v>
      </c>
      <c r="K21" s="14" t="n">
        <v>1140</v>
      </c>
      <c r="L21" s="14" t="n">
        <v>496</v>
      </c>
      <c r="M21" s="14" t="n">
        <v>1024</v>
      </c>
      <c r="N21" s="14" t="n">
        <v>225</v>
      </c>
      <c r="O21" s="14" t="n">
        <v>712</v>
      </c>
      <c r="P21" s="14" t="n">
        <v>425</v>
      </c>
      <c r="Q21" s="15" t="n">
        <f aca="false">L21/G21</f>
        <v>0.584216725559482</v>
      </c>
      <c r="R21" s="15"/>
      <c r="S21" s="15"/>
      <c r="T21" s="15"/>
      <c r="U21" s="15"/>
      <c r="V21" s="16"/>
      <c r="W21" s="16"/>
      <c r="X21" s="16"/>
      <c r="Y21" s="16"/>
      <c r="Z21" s="16"/>
      <c r="AA21" s="17"/>
      <c r="AB21" s="18" t="e">
        <f aca="false">#REF!</f>
        <v>#REF!</v>
      </c>
      <c r="AC21" s="18" t="e">
        <f aca="false">#REF!</f>
        <v>#REF!</v>
      </c>
      <c r="AD21" s="19" t="n">
        <v>0</v>
      </c>
      <c r="AE21" s="17"/>
      <c r="AF21" s="17"/>
    </row>
    <row r="22" customFormat="false" ht="13.8" hidden="false" customHeight="false" outlineLevel="0" collapsed="false">
      <c r="A22" s="12" t="n">
        <v>2</v>
      </c>
      <c r="B22" s="21" t="n">
        <v>425.6</v>
      </c>
      <c r="C22" s="21" t="n">
        <v>406.2</v>
      </c>
      <c r="D22" s="21" t="n">
        <v>143.8</v>
      </c>
      <c r="E22" s="21" t="n">
        <v>236.8</v>
      </c>
      <c r="F22" s="21" t="n">
        <v>352.6</v>
      </c>
      <c r="G22" s="14" t="n">
        <v>745</v>
      </c>
      <c r="H22" s="14" t="n">
        <v>953</v>
      </c>
      <c r="I22" s="14" t="n">
        <v>241</v>
      </c>
      <c r="J22" s="14" t="n">
        <v>1157</v>
      </c>
      <c r="K22" s="14" t="n">
        <v>954</v>
      </c>
      <c r="L22" s="14" t="n">
        <v>550</v>
      </c>
      <c r="M22" s="14" t="n">
        <v>649</v>
      </c>
      <c r="N22" s="14" t="n">
        <v>134</v>
      </c>
      <c r="O22" s="14" t="n">
        <v>483</v>
      </c>
      <c r="P22" s="14" t="n">
        <v>382</v>
      </c>
      <c r="Q22" s="15" t="n">
        <f aca="false">L22/G22</f>
        <v>0.738255033557047</v>
      </c>
      <c r="R22" s="15"/>
      <c r="S22" s="15"/>
      <c r="T22" s="15"/>
      <c r="U22" s="15"/>
      <c r="V22" s="16"/>
      <c r="W22" s="16"/>
      <c r="X22" s="16"/>
      <c r="Y22" s="16"/>
      <c r="Z22" s="16"/>
      <c r="AA22" s="17"/>
      <c r="AB22" s="18" t="e">
        <f aca="false">#REF!</f>
        <v>#REF!</v>
      </c>
      <c r="AC22" s="18" t="e">
        <f aca="false">#REF!</f>
        <v>#REF!</v>
      </c>
      <c r="AD22" s="19" t="n">
        <v>0</v>
      </c>
      <c r="AE22" s="17"/>
      <c r="AF22" s="17"/>
    </row>
    <row r="23" customFormat="false" ht="13.8" hidden="false" customHeight="false" outlineLevel="0" collapsed="false">
      <c r="A23" s="12" t="n">
        <v>3</v>
      </c>
      <c r="B23" s="21" t="n">
        <v>220.6</v>
      </c>
      <c r="C23" s="21" t="n">
        <v>425.6</v>
      </c>
      <c r="D23" s="21" t="n">
        <v>135.2</v>
      </c>
      <c r="E23" s="21" t="n">
        <v>323</v>
      </c>
      <c r="F23" s="21" t="n">
        <v>282</v>
      </c>
      <c r="G23" s="14" t="n">
        <v>384</v>
      </c>
      <c r="H23" s="14" t="n">
        <v>1057</v>
      </c>
      <c r="I23" s="14" t="n">
        <v>206</v>
      </c>
      <c r="J23" s="14" t="n">
        <v>1336</v>
      </c>
      <c r="K23" s="14" t="n">
        <v>1765</v>
      </c>
      <c r="L23" s="14" t="n">
        <v>297</v>
      </c>
      <c r="M23" s="14" t="n">
        <v>701</v>
      </c>
      <c r="N23" s="14" t="n">
        <v>86</v>
      </c>
      <c r="O23" s="14" t="n">
        <v>405</v>
      </c>
      <c r="P23" s="14" t="n">
        <v>270</v>
      </c>
      <c r="Q23" s="15" t="n">
        <f aca="false">L23/G23</f>
        <v>0.7734375</v>
      </c>
      <c r="R23" s="15"/>
      <c r="S23" s="15"/>
      <c r="T23" s="15"/>
      <c r="U23" s="15"/>
      <c r="V23" s="16"/>
      <c r="W23" s="16"/>
      <c r="X23" s="16"/>
      <c r="Y23" s="16"/>
      <c r="Z23" s="16"/>
      <c r="AA23" s="17"/>
      <c r="AB23" s="18" t="e">
        <f aca="false">#REF!</f>
        <v>#REF!</v>
      </c>
      <c r="AC23" s="18" t="e">
        <f aca="false">#REF!</f>
        <v>#REF!</v>
      </c>
      <c r="AD23" s="19" t="n">
        <v>0</v>
      </c>
      <c r="AE23" s="17"/>
      <c r="AF23" s="17"/>
    </row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">
    <mergeCell ref="B1:F1"/>
    <mergeCell ref="G1:K1"/>
    <mergeCell ref="L1:P1"/>
    <mergeCell ref="Q1:U1"/>
    <mergeCell ref="V1:Z1"/>
    <mergeCell ref="AA1:A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2019-03-22T23:04:52Z</dcterms:modified>
  <cp:revision>8</cp:revision>
  <dc:subject/>
  <dc:title/>
</cp:coreProperties>
</file>